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esch/OneDrive - Norges Handelshøyskole/Major in Business Analytics/H22/BAN402/Project 2/Model1/Project 2/"/>
    </mc:Choice>
  </mc:AlternateContent>
  <xr:revisionPtr revIDLastSave="0" documentId="8_{BC2F9B17-D603-094B-9512-127D1DCD859D}" xr6:coauthVersionLast="47" xr6:coauthVersionMax="47" xr10:uidLastSave="{00000000-0000-0000-0000-000000000000}"/>
  <bookViews>
    <workbookView xWindow="0" yWindow="520" windowWidth="28800" windowHeight="15800" activeTab="3" xr2:uid="{B2886B2A-FFD0-4B4B-9FA9-A6E0938E6B9E}"/>
  </bookViews>
  <sheets>
    <sheet name="Results when minimizing" sheetId="2" r:id="rId1"/>
    <sheet name="Results when maximizing" sheetId="1" r:id="rId2"/>
    <sheet name="Comparison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4" l="1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Q31" i="4" s="1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136" i="4"/>
  <c r="Q136" i="4" s="1"/>
  <c r="P137" i="4"/>
  <c r="Q137" i="4" s="1"/>
  <c r="P138" i="4"/>
  <c r="Q138" i="4" s="1"/>
  <c r="P139" i="4"/>
  <c r="Q139" i="4" s="1"/>
  <c r="P140" i="4"/>
  <c r="Q140" i="4" s="1"/>
  <c r="P141" i="4"/>
  <c r="Q141" i="4" s="1"/>
  <c r="P142" i="4"/>
  <c r="Q142" i="4" s="1"/>
  <c r="P143" i="4"/>
  <c r="Q143" i="4" s="1"/>
  <c r="P144" i="4"/>
  <c r="Q144" i="4" s="1"/>
  <c r="P145" i="4"/>
  <c r="Q145" i="4" s="1"/>
  <c r="P146" i="4"/>
  <c r="Q146" i="4" s="1"/>
  <c r="P147" i="4"/>
  <c r="Q147" i="4" s="1"/>
  <c r="P148" i="4"/>
  <c r="Q148" i="4" s="1"/>
  <c r="P149" i="4"/>
  <c r="Q149" i="4" s="1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P162" i="4"/>
  <c r="Q162" i="4" s="1"/>
  <c r="P163" i="4"/>
  <c r="Q163" i="4" s="1"/>
  <c r="P164" i="4"/>
  <c r="Q164" i="4" s="1"/>
  <c r="P165" i="4"/>
  <c r="Q165" i="4" s="1"/>
  <c r="P166" i="4"/>
  <c r="Q166" i="4" s="1"/>
  <c r="P167" i="4"/>
  <c r="Q167" i="4" s="1"/>
  <c r="P168" i="4"/>
  <c r="Q168" i="4" s="1"/>
  <c r="P169" i="4"/>
  <c r="Q169" i="4" s="1"/>
  <c r="P170" i="4"/>
  <c r="Q170" i="4" s="1"/>
  <c r="P171" i="4"/>
  <c r="Q171" i="4" s="1"/>
  <c r="P172" i="4"/>
  <c r="Q172" i="4" s="1"/>
  <c r="P173" i="4"/>
  <c r="Q173" i="4" s="1"/>
  <c r="P174" i="4"/>
  <c r="Q174" i="4" s="1"/>
  <c r="P175" i="4"/>
  <c r="Q175" i="4" s="1"/>
  <c r="P176" i="4"/>
  <c r="Q176" i="4" s="1"/>
  <c r="P177" i="4"/>
  <c r="Q177" i="4" s="1"/>
  <c r="P178" i="4"/>
  <c r="Q178" i="4" s="1"/>
  <c r="P179" i="4"/>
  <c r="Q179" i="4" s="1"/>
  <c r="P180" i="4"/>
  <c r="Q180" i="4" s="1"/>
  <c r="P181" i="4"/>
  <c r="Q181" i="4" s="1"/>
  <c r="P182" i="4"/>
  <c r="Q182" i="4" s="1"/>
  <c r="P183" i="4"/>
  <c r="Q183" i="4" s="1"/>
  <c r="P184" i="4"/>
  <c r="Q184" i="4" s="1"/>
  <c r="P185" i="4"/>
  <c r="Q185" i="4" s="1"/>
  <c r="P186" i="4"/>
  <c r="Q186" i="4" s="1"/>
  <c r="P187" i="4"/>
  <c r="Q187" i="4" s="1"/>
  <c r="P188" i="4"/>
  <c r="Q188" i="4" s="1"/>
  <c r="P189" i="4"/>
  <c r="Q189" i="4" s="1"/>
  <c r="P190" i="4"/>
  <c r="Q190" i="4" s="1"/>
  <c r="P191" i="4"/>
  <c r="Q191" i="4" s="1"/>
  <c r="P192" i="4"/>
  <c r="Q192" i="4" s="1"/>
  <c r="P193" i="4"/>
  <c r="Q193" i="4" s="1"/>
  <c r="P194" i="4"/>
  <c r="Q194" i="4" s="1"/>
  <c r="P195" i="4"/>
  <c r="Q195" i="4" s="1"/>
  <c r="P196" i="4"/>
  <c r="Q196" i="4" s="1"/>
  <c r="P197" i="4"/>
  <c r="Q197" i="4" s="1"/>
  <c r="P198" i="4"/>
  <c r="Q198" i="4" s="1"/>
  <c r="P199" i="4"/>
  <c r="Q199" i="4" s="1"/>
  <c r="P200" i="4"/>
  <c r="Q200" i="4" s="1"/>
  <c r="P201" i="4"/>
  <c r="Q201" i="4" s="1"/>
  <c r="P202" i="4"/>
  <c r="Q202" i="4" s="1"/>
  <c r="P203" i="4"/>
  <c r="Q203" i="4" s="1"/>
  <c r="P204" i="4"/>
  <c r="Q204" i="4" s="1"/>
  <c r="P205" i="4"/>
  <c r="Q205" i="4" s="1"/>
  <c r="P206" i="4"/>
  <c r="Q206" i="4" s="1"/>
  <c r="P207" i="4"/>
  <c r="Q207" i="4" s="1"/>
  <c r="P208" i="4"/>
  <c r="Q208" i="4" s="1"/>
  <c r="P209" i="4"/>
  <c r="Q209" i="4" s="1"/>
  <c r="P210" i="4"/>
  <c r="Q210" i="4" s="1"/>
  <c r="P211" i="4"/>
  <c r="Q211" i="4" s="1"/>
  <c r="P212" i="4"/>
  <c r="Q212" i="4" s="1"/>
  <c r="P213" i="4"/>
  <c r="Q213" i="4" s="1"/>
  <c r="P214" i="4"/>
  <c r="Q214" i="4" s="1"/>
  <c r="P215" i="4"/>
  <c r="Q215" i="4" s="1"/>
  <c r="P216" i="4"/>
  <c r="Q216" i="4" s="1"/>
  <c r="P217" i="4"/>
  <c r="Q217" i="4" s="1"/>
  <c r="P218" i="4"/>
  <c r="Q218" i="4" s="1"/>
  <c r="P219" i="4"/>
  <c r="Q219" i="4" s="1"/>
  <c r="P220" i="4"/>
  <c r="Q220" i="4" s="1"/>
  <c r="P221" i="4"/>
  <c r="Q221" i="4" s="1"/>
  <c r="P222" i="4"/>
  <c r="Q222" i="4" s="1"/>
  <c r="P223" i="4"/>
  <c r="Q223" i="4" s="1"/>
  <c r="P224" i="4"/>
  <c r="Q224" i="4" s="1"/>
  <c r="P225" i="4"/>
  <c r="Q225" i="4" s="1"/>
  <c r="P226" i="4"/>
  <c r="Q226" i="4" s="1"/>
  <c r="P227" i="4"/>
  <c r="Q227" i="4" s="1"/>
  <c r="P228" i="4"/>
  <c r="Q228" i="4" s="1"/>
  <c r="P229" i="4"/>
  <c r="Q229" i="4" s="1"/>
  <c r="P230" i="4"/>
  <c r="Q230" i="4" s="1"/>
  <c r="P231" i="4"/>
  <c r="Q231" i="4" s="1"/>
  <c r="P232" i="4"/>
  <c r="Q232" i="4" s="1"/>
  <c r="P233" i="4"/>
  <c r="Q233" i="4" s="1"/>
  <c r="P234" i="4"/>
  <c r="Q234" i="4" s="1"/>
  <c r="P235" i="4"/>
  <c r="Q235" i="4" s="1"/>
  <c r="P236" i="4"/>
  <c r="Q236" i="4" s="1"/>
  <c r="P237" i="4"/>
  <c r="Q237" i="4" s="1"/>
  <c r="P238" i="4"/>
  <c r="Q238" i="4" s="1"/>
  <c r="P239" i="4"/>
  <c r="Q239" i="4" s="1"/>
  <c r="P240" i="4"/>
  <c r="Q240" i="4" s="1"/>
  <c r="P241" i="4"/>
  <c r="Q241" i="4" s="1"/>
  <c r="P242" i="4"/>
  <c r="Q242" i="4" s="1"/>
  <c r="P243" i="4"/>
  <c r="Q243" i="4" s="1"/>
  <c r="P244" i="4"/>
  <c r="Q244" i="4" s="1"/>
  <c r="P245" i="4"/>
  <c r="Q245" i="4" s="1"/>
  <c r="P246" i="4"/>
  <c r="Q246" i="4" s="1"/>
  <c r="P247" i="4"/>
  <c r="Q247" i="4" s="1"/>
  <c r="P248" i="4"/>
  <c r="Q248" i="4" s="1"/>
  <c r="P249" i="4"/>
  <c r="Q249" i="4" s="1"/>
  <c r="P250" i="4"/>
  <c r="Q250" i="4" s="1"/>
  <c r="P251" i="4"/>
  <c r="Q251" i="4" s="1"/>
  <c r="P252" i="4"/>
  <c r="Q252" i="4" s="1"/>
  <c r="P253" i="4"/>
  <c r="Q253" i="4" s="1"/>
  <c r="P254" i="4"/>
  <c r="Q254" i="4" s="1"/>
  <c r="P255" i="4"/>
  <c r="Q255" i="4" s="1"/>
  <c r="P256" i="4"/>
  <c r="Q256" i="4" s="1"/>
  <c r="P257" i="4"/>
  <c r="Q257" i="4" s="1"/>
  <c r="P258" i="4"/>
  <c r="Q258" i="4" s="1"/>
  <c r="P259" i="4"/>
  <c r="Q259" i="4" s="1"/>
  <c r="P260" i="4"/>
  <c r="Q260" i="4" s="1"/>
  <c r="P261" i="4"/>
  <c r="Q261" i="4" s="1"/>
  <c r="P262" i="4"/>
  <c r="Q262" i="4" s="1"/>
  <c r="P263" i="4"/>
  <c r="Q263" i="4" s="1"/>
  <c r="P264" i="4"/>
  <c r="Q264" i="4" s="1"/>
  <c r="P265" i="4"/>
  <c r="Q265" i="4" s="1"/>
  <c r="P266" i="4"/>
  <c r="Q266" i="4" s="1"/>
  <c r="P267" i="4"/>
  <c r="Q267" i="4" s="1"/>
  <c r="P268" i="4"/>
  <c r="Q268" i="4" s="1"/>
  <c r="P269" i="4"/>
  <c r="Q269" i="4" s="1"/>
  <c r="P270" i="4"/>
  <c r="Q270" i="4" s="1"/>
  <c r="P271" i="4"/>
  <c r="Q271" i="4" s="1"/>
  <c r="P272" i="4"/>
  <c r="Q272" i="4" s="1"/>
  <c r="P273" i="4"/>
  <c r="Q273" i="4" s="1"/>
  <c r="P274" i="4"/>
  <c r="Q274" i="4" s="1"/>
  <c r="P275" i="4"/>
  <c r="Q275" i="4" s="1"/>
  <c r="P276" i="4"/>
  <c r="Q276" i="4" s="1"/>
  <c r="P277" i="4"/>
  <c r="Q277" i="4" s="1"/>
  <c r="P278" i="4"/>
  <c r="Q278" i="4" s="1"/>
  <c r="P279" i="4"/>
  <c r="Q279" i="4" s="1"/>
  <c r="P280" i="4"/>
  <c r="Q280" i="4" s="1"/>
  <c r="P281" i="4"/>
  <c r="Q281" i="4" s="1"/>
  <c r="P282" i="4"/>
  <c r="Q282" i="4" s="1"/>
  <c r="P283" i="4"/>
  <c r="Q283" i="4" s="1"/>
  <c r="P284" i="4"/>
  <c r="Q284" i="4" s="1"/>
  <c r="P285" i="4"/>
  <c r="Q285" i="4" s="1"/>
  <c r="P286" i="4"/>
  <c r="Q286" i="4" s="1"/>
  <c r="P287" i="4"/>
  <c r="Q287" i="4" s="1"/>
  <c r="P288" i="4"/>
  <c r="Q288" i="4" s="1"/>
  <c r="P289" i="4"/>
  <c r="Q289" i="4" s="1"/>
  <c r="P290" i="4"/>
  <c r="Q290" i="4" s="1"/>
  <c r="P291" i="4"/>
  <c r="Q291" i="4" s="1"/>
  <c r="P292" i="4"/>
  <c r="Q292" i="4" s="1"/>
  <c r="P293" i="4"/>
  <c r="Q293" i="4" s="1"/>
  <c r="P294" i="4"/>
  <c r="Q294" i="4" s="1"/>
  <c r="P295" i="4"/>
  <c r="Q295" i="4" s="1"/>
  <c r="P296" i="4"/>
  <c r="Q296" i="4" s="1"/>
  <c r="P297" i="4"/>
  <c r="Q297" i="4" s="1"/>
  <c r="P298" i="4"/>
  <c r="Q298" i="4" s="1"/>
  <c r="P299" i="4"/>
  <c r="Q299" i="4" s="1"/>
  <c r="P300" i="4"/>
  <c r="Q300" i="4" s="1"/>
  <c r="P301" i="4"/>
  <c r="Q301" i="4" s="1"/>
  <c r="P302" i="4"/>
  <c r="Q302" i="4" s="1"/>
  <c r="P303" i="4"/>
  <c r="Q303" i="4" s="1"/>
  <c r="P304" i="4"/>
  <c r="Q304" i="4" s="1"/>
  <c r="P305" i="4"/>
  <c r="Q305" i="4" s="1"/>
  <c r="P306" i="4"/>
  <c r="Q306" i="4" s="1"/>
  <c r="P307" i="4"/>
  <c r="Q307" i="4" s="1"/>
  <c r="P308" i="4"/>
  <c r="Q308" i="4" s="1"/>
  <c r="P309" i="4"/>
  <c r="Q309" i="4" s="1"/>
  <c r="P310" i="4"/>
  <c r="Q310" i="4" s="1"/>
  <c r="P311" i="4"/>
  <c r="Q311" i="4" s="1"/>
  <c r="P312" i="4"/>
  <c r="Q312" i="4" s="1"/>
  <c r="P313" i="4"/>
  <c r="Q313" i="4" s="1"/>
  <c r="P314" i="4"/>
  <c r="Q314" i="4" s="1"/>
  <c r="P315" i="4"/>
  <c r="Q315" i="4" s="1"/>
  <c r="P316" i="4"/>
  <c r="Q316" i="4" s="1"/>
  <c r="P317" i="4"/>
  <c r="Q317" i="4" s="1"/>
  <c r="P318" i="4"/>
  <c r="Q318" i="4" s="1"/>
  <c r="P319" i="4"/>
  <c r="Q319" i="4" s="1"/>
  <c r="P320" i="4"/>
  <c r="Q320" i="4" s="1"/>
  <c r="P321" i="4"/>
  <c r="Q321" i="4" s="1"/>
  <c r="P322" i="4"/>
  <c r="Q322" i="4" s="1"/>
  <c r="P323" i="4"/>
  <c r="Q323" i="4" s="1"/>
  <c r="P324" i="4"/>
  <c r="Q324" i="4" s="1"/>
  <c r="P325" i="4"/>
  <c r="Q325" i="4" s="1"/>
  <c r="P326" i="4"/>
  <c r="Q326" i="4" s="1"/>
  <c r="P327" i="4"/>
  <c r="Q327" i="4" s="1"/>
  <c r="P328" i="4"/>
  <c r="Q328" i="4" s="1"/>
  <c r="P329" i="4"/>
  <c r="Q329" i="4" s="1"/>
  <c r="P330" i="4"/>
  <c r="Q330" i="4" s="1"/>
  <c r="P331" i="4"/>
  <c r="Q331" i="4" s="1"/>
  <c r="P332" i="4"/>
  <c r="Q332" i="4" s="1"/>
  <c r="P333" i="4"/>
  <c r="Q333" i="4" s="1"/>
  <c r="P334" i="4"/>
  <c r="Q334" i="4" s="1"/>
  <c r="P335" i="4"/>
  <c r="Q335" i="4" s="1"/>
  <c r="P336" i="4"/>
  <c r="Q336" i="4" s="1"/>
  <c r="P337" i="4"/>
  <c r="Q337" i="4" s="1"/>
  <c r="P338" i="4"/>
  <c r="Q338" i="4" s="1"/>
  <c r="P339" i="4"/>
  <c r="Q339" i="4" s="1"/>
  <c r="P340" i="4"/>
  <c r="Q340" i="4" s="1"/>
  <c r="P341" i="4"/>
  <c r="Q341" i="4" s="1"/>
  <c r="P342" i="4"/>
  <c r="Q342" i="4" s="1"/>
  <c r="P343" i="4"/>
  <c r="Q343" i="4" s="1"/>
  <c r="P344" i="4"/>
  <c r="Q344" i="4" s="1"/>
  <c r="P345" i="4"/>
  <c r="Q345" i="4" s="1"/>
  <c r="P346" i="4"/>
  <c r="Q346" i="4" s="1"/>
  <c r="P347" i="4"/>
  <c r="Q347" i="4" s="1"/>
  <c r="P348" i="4"/>
  <c r="Q348" i="4" s="1"/>
  <c r="P349" i="4"/>
  <c r="Q349" i="4" s="1"/>
  <c r="P350" i="4"/>
  <c r="Q350" i="4" s="1"/>
  <c r="P351" i="4"/>
  <c r="Q351" i="4" s="1"/>
  <c r="P352" i="4"/>
  <c r="Q352" i="4" s="1"/>
  <c r="P353" i="4"/>
  <c r="Q353" i="4" s="1"/>
  <c r="P354" i="4"/>
  <c r="Q354" i="4" s="1"/>
  <c r="P355" i="4"/>
  <c r="Q355" i="4" s="1"/>
  <c r="P356" i="4"/>
  <c r="Q356" i="4" s="1"/>
  <c r="P357" i="4"/>
  <c r="Q357" i="4" s="1"/>
  <c r="P358" i="4"/>
  <c r="Q358" i="4" s="1"/>
  <c r="P359" i="4"/>
  <c r="Q359" i="4" s="1"/>
  <c r="P360" i="4"/>
  <c r="Q360" i="4" s="1"/>
  <c r="P361" i="4"/>
  <c r="Q361" i="4" s="1"/>
  <c r="P362" i="4"/>
  <c r="Q362" i="4" s="1"/>
  <c r="P363" i="4"/>
  <c r="Q363" i="4" s="1"/>
  <c r="P364" i="4"/>
  <c r="Q364" i="4" s="1"/>
  <c r="P365" i="4"/>
  <c r="Q365" i="4" s="1"/>
  <c r="P366" i="4"/>
  <c r="Q366" i="4" s="1"/>
  <c r="P367" i="4"/>
  <c r="Q367" i="4" s="1"/>
  <c r="P368" i="4"/>
  <c r="Q368" i="4" s="1"/>
  <c r="P369" i="4"/>
  <c r="Q369" i="4" s="1"/>
  <c r="P370" i="4"/>
  <c r="Q370" i="4" s="1"/>
  <c r="P371" i="4"/>
  <c r="Q371" i="4" s="1"/>
  <c r="P372" i="4"/>
  <c r="Q372" i="4" s="1"/>
  <c r="P373" i="4"/>
  <c r="Q373" i="4" s="1"/>
  <c r="P374" i="4"/>
  <c r="Q374" i="4" s="1"/>
  <c r="P375" i="4"/>
  <c r="Q375" i="4" s="1"/>
  <c r="P376" i="4"/>
  <c r="Q376" i="4" s="1"/>
  <c r="P377" i="4"/>
  <c r="Q377" i="4" s="1"/>
  <c r="P378" i="4"/>
  <c r="Q378" i="4" s="1"/>
  <c r="P379" i="4"/>
  <c r="Q379" i="4" s="1"/>
  <c r="P380" i="4"/>
  <c r="Q380" i="4" s="1"/>
  <c r="P381" i="4"/>
  <c r="Q381" i="4" s="1"/>
  <c r="P382" i="4"/>
  <c r="Q382" i="4" s="1"/>
  <c r="P383" i="4"/>
  <c r="Q383" i="4" s="1"/>
  <c r="P384" i="4"/>
  <c r="Q384" i="4" s="1"/>
  <c r="P385" i="4"/>
  <c r="Q385" i="4" s="1"/>
  <c r="P386" i="4"/>
  <c r="Q386" i="4" s="1"/>
  <c r="P387" i="4"/>
  <c r="Q387" i="4" s="1"/>
  <c r="P388" i="4"/>
  <c r="Q388" i="4" s="1"/>
  <c r="P389" i="4"/>
  <c r="Q389" i="4" s="1"/>
  <c r="P390" i="4"/>
  <c r="Q390" i="4" s="1"/>
  <c r="P391" i="4"/>
  <c r="Q391" i="4" s="1"/>
  <c r="P392" i="4"/>
  <c r="Q392" i="4" s="1"/>
  <c r="P393" i="4"/>
  <c r="Q393" i="4" s="1"/>
  <c r="P394" i="4"/>
  <c r="Q394" i="4" s="1"/>
  <c r="P395" i="4"/>
  <c r="Q395" i="4" s="1"/>
  <c r="P396" i="4"/>
  <c r="Q396" i="4" s="1"/>
  <c r="P397" i="4"/>
  <c r="Q397" i="4" s="1"/>
  <c r="P398" i="4"/>
  <c r="Q398" i="4" s="1"/>
  <c r="P399" i="4"/>
  <c r="Q399" i="4" s="1"/>
  <c r="P400" i="4"/>
  <c r="Q400" i="4" s="1"/>
  <c r="P401" i="4"/>
  <c r="Q401" i="4" s="1"/>
  <c r="P402" i="4"/>
  <c r="Q402" i="4" s="1"/>
  <c r="P403" i="4"/>
  <c r="Q403" i="4" s="1"/>
  <c r="P404" i="4"/>
  <c r="Q404" i="4" s="1"/>
  <c r="P405" i="4"/>
  <c r="Q405" i="4" s="1"/>
  <c r="P406" i="4"/>
  <c r="Q406" i="4" s="1"/>
  <c r="P407" i="4"/>
  <c r="Q407" i="4" s="1"/>
  <c r="P408" i="4"/>
  <c r="Q408" i="4" s="1"/>
  <c r="P409" i="4"/>
  <c r="Q409" i="4" s="1"/>
  <c r="P410" i="4"/>
  <c r="Q410" i="4" s="1"/>
  <c r="P411" i="4"/>
  <c r="Q411" i="4" s="1"/>
  <c r="P412" i="4"/>
  <c r="Q412" i="4" s="1"/>
  <c r="P413" i="4"/>
  <c r="Q413" i="4" s="1"/>
  <c r="P414" i="4"/>
  <c r="Q414" i="4" s="1"/>
  <c r="P415" i="4"/>
  <c r="Q415" i="4" s="1"/>
  <c r="P416" i="4"/>
  <c r="Q416" i="4" s="1"/>
  <c r="P417" i="4"/>
  <c r="Q417" i="4" s="1"/>
  <c r="P418" i="4"/>
  <c r="Q418" i="4" s="1"/>
  <c r="P419" i="4"/>
  <c r="Q419" i="4" s="1"/>
  <c r="P420" i="4"/>
  <c r="Q420" i="4" s="1"/>
  <c r="P421" i="4"/>
  <c r="Q421" i="4" s="1"/>
  <c r="P422" i="4"/>
  <c r="Q422" i="4" s="1"/>
  <c r="P423" i="4"/>
  <c r="Q423" i="4" s="1"/>
  <c r="P424" i="4"/>
  <c r="Q424" i="4" s="1"/>
  <c r="P425" i="4"/>
  <c r="Q425" i="4" s="1"/>
  <c r="P426" i="4"/>
  <c r="Q426" i="4" s="1"/>
  <c r="P427" i="4"/>
  <c r="Q427" i="4" s="1"/>
  <c r="P428" i="4"/>
  <c r="Q428" i="4" s="1"/>
  <c r="P429" i="4"/>
  <c r="Q429" i="4" s="1"/>
  <c r="P430" i="4"/>
  <c r="Q430" i="4" s="1"/>
  <c r="P431" i="4"/>
  <c r="Q431" i="4" s="1"/>
  <c r="P432" i="4"/>
  <c r="Q432" i="4" s="1"/>
  <c r="P433" i="4"/>
  <c r="Q433" i="4" s="1"/>
  <c r="P434" i="4"/>
  <c r="Q434" i="4" s="1"/>
  <c r="P435" i="4"/>
  <c r="Q435" i="4" s="1"/>
  <c r="P436" i="4"/>
  <c r="Q436" i="4" s="1"/>
  <c r="P437" i="4"/>
  <c r="Q437" i="4" s="1"/>
  <c r="P438" i="4"/>
  <c r="Q438" i="4" s="1"/>
  <c r="P439" i="4"/>
  <c r="Q439" i="4" s="1"/>
  <c r="P440" i="4"/>
  <c r="Q440" i="4" s="1"/>
  <c r="P441" i="4"/>
  <c r="Q441" i="4" s="1"/>
  <c r="P442" i="4"/>
  <c r="Q442" i="4" s="1"/>
  <c r="P443" i="4"/>
  <c r="Q443" i="4" s="1"/>
  <c r="P444" i="4"/>
  <c r="Q444" i="4" s="1"/>
  <c r="P445" i="4"/>
  <c r="Q445" i="4" s="1"/>
  <c r="P446" i="4"/>
  <c r="Q446" i="4" s="1"/>
  <c r="P447" i="4"/>
  <c r="Q447" i="4" s="1"/>
  <c r="P448" i="4"/>
  <c r="Q448" i="4" s="1"/>
  <c r="P449" i="4"/>
  <c r="Q449" i="4" s="1"/>
  <c r="P450" i="4"/>
  <c r="Q450" i="4" s="1"/>
  <c r="P451" i="4"/>
  <c r="Q451" i="4" s="1"/>
  <c r="P452" i="4"/>
  <c r="Q452" i="4" s="1"/>
  <c r="P453" i="4"/>
  <c r="Q453" i="4" s="1"/>
  <c r="P454" i="4"/>
  <c r="Q454" i="4" s="1"/>
  <c r="P455" i="4"/>
  <c r="Q455" i="4" s="1"/>
  <c r="P456" i="4"/>
  <c r="Q456" i="4" s="1"/>
  <c r="P457" i="4"/>
  <c r="Q457" i="4" s="1"/>
  <c r="P458" i="4"/>
  <c r="Q458" i="4" s="1"/>
  <c r="P459" i="4"/>
  <c r="Q459" i="4" s="1"/>
  <c r="P460" i="4"/>
  <c r="Q460" i="4" s="1"/>
  <c r="P461" i="4"/>
  <c r="Q461" i="4" s="1"/>
  <c r="P462" i="4"/>
  <c r="Q462" i="4" s="1"/>
  <c r="P463" i="4"/>
  <c r="Q463" i="4" s="1"/>
  <c r="P464" i="4"/>
  <c r="Q464" i="4" s="1"/>
  <c r="P465" i="4"/>
  <c r="Q465" i="4" s="1"/>
  <c r="P466" i="4"/>
  <c r="Q466" i="4" s="1"/>
  <c r="P467" i="4"/>
  <c r="Q467" i="4" s="1"/>
  <c r="P468" i="4"/>
  <c r="Q468" i="4" s="1"/>
  <c r="P469" i="4"/>
  <c r="Q469" i="4" s="1"/>
  <c r="P470" i="4"/>
  <c r="Q470" i="4" s="1"/>
  <c r="P471" i="4"/>
  <c r="Q471" i="4" s="1"/>
  <c r="P472" i="4"/>
  <c r="Q472" i="4" s="1"/>
  <c r="P473" i="4"/>
  <c r="Q473" i="4" s="1"/>
  <c r="P474" i="4"/>
  <c r="Q474" i="4" s="1"/>
  <c r="P475" i="4"/>
  <c r="Q475" i="4" s="1"/>
  <c r="P476" i="4"/>
  <c r="Q476" i="4" s="1"/>
  <c r="P477" i="4"/>
  <c r="Q477" i="4" s="1"/>
  <c r="P478" i="4"/>
  <c r="Q478" i="4" s="1"/>
  <c r="P479" i="4"/>
  <c r="Q479" i="4" s="1"/>
  <c r="P480" i="4"/>
  <c r="Q480" i="4" s="1"/>
  <c r="P481" i="4"/>
  <c r="Q481" i="4" s="1"/>
  <c r="P482" i="4"/>
  <c r="Q482" i="4" s="1"/>
  <c r="P483" i="4"/>
  <c r="Q483" i="4" s="1"/>
  <c r="P484" i="4"/>
  <c r="Q484" i="4" s="1"/>
  <c r="P485" i="4"/>
  <c r="Q485" i="4" s="1"/>
  <c r="P486" i="4"/>
  <c r="Q486" i="4" s="1"/>
  <c r="P487" i="4"/>
  <c r="Q487" i="4" s="1"/>
  <c r="P488" i="4"/>
  <c r="Q488" i="4" s="1"/>
  <c r="P489" i="4"/>
  <c r="Q489" i="4" s="1"/>
  <c r="P490" i="4"/>
  <c r="Q490" i="4" s="1"/>
  <c r="P491" i="4"/>
  <c r="Q491" i="4" s="1"/>
  <c r="P492" i="4"/>
  <c r="Q492" i="4" s="1"/>
  <c r="P493" i="4"/>
  <c r="Q493" i="4" s="1"/>
  <c r="P494" i="4"/>
  <c r="Q494" i="4" s="1"/>
  <c r="P495" i="4"/>
  <c r="Q495" i="4" s="1"/>
  <c r="P496" i="4"/>
  <c r="Q496" i="4" s="1"/>
  <c r="P497" i="4"/>
  <c r="Q497" i="4" s="1"/>
  <c r="P498" i="4"/>
  <c r="Q498" i="4" s="1"/>
  <c r="P499" i="4"/>
  <c r="Q499" i="4" s="1"/>
  <c r="P500" i="4"/>
  <c r="Q500" i="4" s="1"/>
  <c r="P501" i="4"/>
  <c r="Q501" i="4" s="1"/>
  <c r="P502" i="4"/>
  <c r="Q502" i="4" s="1"/>
  <c r="P503" i="4"/>
  <c r="Q503" i="4" s="1"/>
  <c r="P504" i="4"/>
  <c r="Q504" i="4" s="1"/>
  <c r="P505" i="4"/>
  <c r="Q505" i="4" s="1"/>
  <c r="P506" i="4"/>
  <c r="Q506" i="4" s="1"/>
  <c r="P507" i="4"/>
  <c r="Q507" i="4" s="1"/>
  <c r="P508" i="4"/>
  <c r="Q508" i="4" s="1"/>
  <c r="P509" i="4"/>
  <c r="Q509" i="4" s="1"/>
  <c r="P510" i="4"/>
  <c r="Q510" i="4" s="1"/>
  <c r="P511" i="4"/>
  <c r="Q511" i="4" s="1"/>
  <c r="P512" i="4"/>
  <c r="Q512" i="4" s="1"/>
  <c r="P513" i="4"/>
  <c r="Q513" i="4" s="1"/>
  <c r="P514" i="4"/>
  <c r="Q514" i="4" s="1"/>
  <c r="P515" i="4"/>
  <c r="Q515" i="4" s="1"/>
  <c r="P516" i="4"/>
  <c r="Q516" i="4" s="1"/>
  <c r="P517" i="4"/>
  <c r="Q517" i="4" s="1"/>
  <c r="P518" i="4"/>
  <c r="Q518" i="4" s="1"/>
  <c r="P519" i="4"/>
  <c r="Q519" i="4" s="1"/>
  <c r="P520" i="4"/>
  <c r="Q520" i="4" s="1"/>
  <c r="P521" i="4"/>
  <c r="Q521" i="4" s="1"/>
  <c r="P522" i="4"/>
  <c r="Q522" i="4" s="1"/>
  <c r="P523" i="4"/>
  <c r="Q523" i="4" s="1"/>
  <c r="P524" i="4"/>
  <c r="Q524" i="4" s="1"/>
  <c r="P525" i="4"/>
  <c r="Q525" i="4" s="1"/>
  <c r="P526" i="4"/>
  <c r="Q526" i="4" s="1"/>
  <c r="P527" i="4"/>
  <c r="Q527" i="4" s="1"/>
  <c r="P528" i="4"/>
  <c r="Q528" i="4" s="1"/>
  <c r="P529" i="4"/>
  <c r="Q529" i="4" s="1"/>
  <c r="P530" i="4"/>
  <c r="Q530" i="4" s="1"/>
  <c r="P531" i="4"/>
  <c r="Q531" i="4" s="1"/>
  <c r="P532" i="4"/>
  <c r="Q532" i="4" s="1"/>
  <c r="P533" i="4"/>
  <c r="Q533" i="4" s="1"/>
  <c r="P534" i="4"/>
  <c r="Q534" i="4" s="1"/>
  <c r="P535" i="4"/>
  <c r="Q535" i="4" s="1"/>
  <c r="P536" i="4"/>
  <c r="Q536" i="4" s="1"/>
  <c r="P537" i="4"/>
  <c r="Q537" i="4" s="1"/>
  <c r="P538" i="4"/>
  <c r="Q538" i="4" s="1"/>
  <c r="P539" i="4"/>
  <c r="Q539" i="4" s="1"/>
  <c r="P540" i="4"/>
  <c r="Q540" i="4" s="1"/>
  <c r="P541" i="4"/>
  <c r="Q541" i="4" s="1"/>
  <c r="P542" i="4"/>
  <c r="Q542" i="4" s="1"/>
  <c r="P543" i="4"/>
  <c r="Q543" i="4" s="1"/>
  <c r="P544" i="4"/>
  <c r="Q544" i="4" s="1"/>
  <c r="P545" i="4"/>
  <c r="Q545" i="4" s="1"/>
  <c r="P546" i="4"/>
  <c r="Q546" i="4" s="1"/>
  <c r="P547" i="4"/>
  <c r="Q547" i="4" s="1"/>
  <c r="P548" i="4"/>
  <c r="Q548" i="4" s="1"/>
  <c r="P549" i="4"/>
  <c r="Q549" i="4" s="1"/>
  <c r="P550" i="4"/>
  <c r="Q550" i="4" s="1"/>
  <c r="P551" i="4"/>
  <c r="Q551" i="4" s="1"/>
  <c r="P552" i="4"/>
  <c r="Q552" i="4" s="1"/>
  <c r="P553" i="4"/>
  <c r="Q553" i="4" s="1"/>
  <c r="P554" i="4"/>
  <c r="Q554" i="4" s="1"/>
  <c r="P555" i="4"/>
  <c r="Q555" i="4" s="1"/>
  <c r="P556" i="4"/>
  <c r="Q556" i="4" s="1"/>
  <c r="P557" i="4"/>
  <c r="Q557" i="4" s="1"/>
  <c r="P558" i="4"/>
  <c r="Q558" i="4" s="1"/>
  <c r="P559" i="4"/>
  <c r="Q559" i="4" s="1"/>
  <c r="P560" i="4"/>
  <c r="Q560" i="4" s="1"/>
  <c r="P561" i="4"/>
  <c r="Q561" i="4" s="1"/>
  <c r="P562" i="4"/>
  <c r="Q562" i="4" s="1"/>
  <c r="P563" i="4"/>
  <c r="Q563" i="4" s="1"/>
  <c r="P564" i="4"/>
  <c r="Q564" i="4" s="1"/>
  <c r="P565" i="4"/>
  <c r="Q565" i="4" s="1"/>
  <c r="P566" i="4"/>
  <c r="Q566" i="4" s="1"/>
  <c r="P567" i="4"/>
  <c r="Q567" i="4" s="1"/>
  <c r="P568" i="4"/>
  <c r="Q568" i="4" s="1"/>
  <c r="P569" i="4"/>
  <c r="Q569" i="4" s="1"/>
  <c r="P570" i="4"/>
  <c r="Q570" i="4" s="1"/>
  <c r="P571" i="4"/>
  <c r="Q571" i="4" s="1"/>
  <c r="P572" i="4"/>
  <c r="Q572" i="4" s="1"/>
  <c r="P573" i="4"/>
  <c r="Q573" i="4" s="1"/>
  <c r="P574" i="4"/>
  <c r="Q574" i="4" s="1"/>
  <c r="P575" i="4"/>
  <c r="Q575" i="4" s="1"/>
  <c r="P576" i="4"/>
  <c r="Q576" i="4" s="1"/>
  <c r="P577" i="4"/>
  <c r="Q577" i="4" s="1"/>
  <c r="P578" i="4"/>
  <c r="Q578" i="4" s="1"/>
  <c r="P579" i="4"/>
  <c r="Q579" i="4" s="1"/>
  <c r="P580" i="4"/>
  <c r="Q580" i="4" s="1"/>
  <c r="P581" i="4"/>
  <c r="Q581" i="4" s="1"/>
  <c r="P582" i="4"/>
  <c r="Q582" i="4" s="1"/>
  <c r="P583" i="4"/>
  <c r="Q583" i="4" s="1"/>
  <c r="P584" i="4"/>
  <c r="Q584" i="4" s="1"/>
  <c r="P585" i="4"/>
  <c r="Q585" i="4" s="1"/>
  <c r="P586" i="4"/>
  <c r="Q586" i="4" s="1"/>
  <c r="P587" i="4"/>
  <c r="Q587" i="4" s="1"/>
  <c r="P588" i="4"/>
  <c r="Q588" i="4" s="1"/>
  <c r="P589" i="4"/>
  <c r="Q589" i="4" s="1"/>
  <c r="P590" i="4"/>
  <c r="Q590" i="4" s="1"/>
  <c r="P591" i="4"/>
  <c r="Q591" i="4" s="1"/>
  <c r="P592" i="4"/>
  <c r="Q592" i="4" s="1"/>
  <c r="P593" i="4"/>
  <c r="Q593" i="4" s="1"/>
  <c r="P594" i="4"/>
  <c r="Q594" i="4" s="1"/>
  <c r="P595" i="4"/>
  <c r="Q595" i="4" s="1"/>
  <c r="P596" i="4"/>
  <c r="Q596" i="4" s="1"/>
  <c r="P597" i="4"/>
  <c r="Q597" i="4" s="1"/>
  <c r="P598" i="4"/>
  <c r="Q598" i="4" s="1"/>
  <c r="P599" i="4"/>
  <c r="Q599" i="4" s="1"/>
  <c r="P600" i="4"/>
  <c r="Q600" i="4" s="1"/>
  <c r="P601" i="4"/>
  <c r="Q601" i="4" s="1"/>
  <c r="P602" i="4"/>
  <c r="Q602" i="4" s="1"/>
  <c r="P603" i="4"/>
  <c r="Q603" i="4" s="1"/>
  <c r="P604" i="4"/>
  <c r="Q604" i="4" s="1"/>
  <c r="P605" i="4"/>
  <c r="Q605" i="4" s="1"/>
  <c r="P606" i="4"/>
  <c r="Q606" i="4" s="1"/>
  <c r="P607" i="4"/>
  <c r="Q607" i="4" s="1"/>
  <c r="P608" i="4"/>
  <c r="Q608" i="4" s="1"/>
  <c r="P609" i="4"/>
  <c r="Q609" i="4" s="1"/>
  <c r="P610" i="4"/>
  <c r="Q610" i="4" s="1"/>
  <c r="P611" i="4"/>
  <c r="Q611" i="4" s="1"/>
  <c r="P612" i="4"/>
  <c r="Q612" i="4" s="1"/>
  <c r="P613" i="4"/>
  <c r="Q613" i="4" s="1"/>
  <c r="P614" i="4"/>
  <c r="Q614" i="4" s="1"/>
  <c r="P615" i="4"/>
  <c r="Q615" i="4" s="1"/>
  <c r="P616" i="4"/>
  <c r="Q616" i="4" s="1"/>
  <c r="P617" i="4"/>
  <c r="Q617" i="4" s="1"/>
  <c r="P618" i="4"/>
  <c r="Q618" i="4" s="1"/>
  <c r="P619" i="4"/>
  <c r="Q619" i="4" s="1"/>
  <c r="P620" i="4"/>
  <c r="Q620" i="4" s="1"/>
  <c r="P621" i="4"/>
  <c r="Q621" i="4" s="1"/>
  <c r="P622" i="4"/>
  <c r="Q622" i="4" s="1"/>
  <c r="P623" i="4"/>
  <c r="Q623" i="4" s="1"/>
  <c r="P624" i="4"/>
  <c r="Q624" i="4" s="1"/>
  <c r="P625" i="4"/>
  <c r="Q625" i="4" s="1"/>
  <c r="P626" i="4"/>
  <c r="Q626" i="4" s="1"/>
  <c r="P627" i="4"/>
  <c r="Q627" i="4" s="1"/>
  <c r="P628" i="4"/>
  <c r="Q628" i="4" s="1"/>
  <c r="P629" i="4"/>
  <c r="Q629" i="4" s="1"/>
  <c r="P630" i="4"/>
  <c r="Q630" i="4" s="1"/>
  <c r="P631" i="4"/>
  <c r="Q631" i="4" s="1"/>
  <c r="P632" i="4"/>
  <c r="Q632" i="4" s="1"/>
  <c r="P633" i="4"/>
  <c r="Q633" i="4" s="1"/>
  <c r="P634" i="4"/>
  <c r="Q634" i="4" s="1"/>
  <c r="P635" i="4"/>
  <c r="Q635" i="4" s="1"/>
  <c r="P636" i="4"/>
  <c r="Q636" i="4" s="1"/>
  <c r="P637" i="4"/>
  <c r="Q637" i="4" s="1"/>
  <c r="P638" i="4"/>
  <c r="Q638" i="4" s="1"/>
  <c r="P639" i="4"/>
  <c r="Q639" i="4" s="1"/>
  <c r="P640" i="4"/>
  <c r="Q640" i="4" s="1"/>
  <c r="P641" i="4"/>
  <c r="Q641" i="4" s="1"/>
  <c r="P642" i="4"/>
  <c r="Q642" i="4" s="1"/>
  <c r="P643" i="4"/>
  <c r="Q643" i="4" s="1"/>
  <c r="P644" i="4"/>
  <c r="Q644" i="4" s="1"/>
  <c r="P645" i="4"/>
  <c r="Q645" i="4" s="1"/>
  <c r="P646" i="4"/>
  <c r="Q646" i="4" s="1"/>
  <c r="P647" i="4"/>
  <c r="Q647" i="4" s="1"/>
  <c r="P648" i="4"/>
  <c r="Q648" i="4" s="1"/>
  <c r="P649" i="4"/>
  <c r="Q649" i="4" s="1"/>
  <c r="P650" i="4"/>
  <c r="Q650" i="4" s="1"/>
  <c r="P651" i="4"/>
  <c r="Q651" i="4" s="1"/>
  <c r="P652" i="4"/>
  <c r="Q652" i="4" s="1"/>
  <c r="P653" i="4"/>
  <c r="Q653" i="4" s="1"/>
  <c r="P654" i="4"/>
  <c r="Q654" i="4" s="1"/>
  <c r="P655" i="4"/>
  <c r="Q655" i="4" s="1"/>
  <c r="P656" i="4"/>
  <c r="Q656" i="4" s="1"/>
  <c r="P657" i="4"/>
  <c r="Q657" i="4" s="1"/>
  <c r="P658" i="4"/>
  <c r="Q658" i="4" s="1"/>
  <c r="P659" i="4"/>
  <c r="Q659" i="4" s="1"/>
  <c r="P660" i="4"/>
  <c r="Q660" i="4" s="1"/>
  <c r="P661" i="4"/>
  <c r="Q661" i="4" s="1"/>
  <c r="P662" i="4"/>
  <c r="Q662" i="4" s="1"/>
  <c r="P663" i="4"/>
  <c r="Q663" i="4" s="1"/>
  <c r="P664" i="4"/>
  <c r="Q664" i="4" s="1"/>
  <c r="P665" i="4"/>
  <c r="Q665" i="4" s="1"/>
  <c r="P666" i="4"/>
  <c r="Q666" i="4" s="1"/>
  <c r="P667" i="4"/>
  <c r="Q667" i="4" s="1"/>
  <c r="P668" i="4"/>
  <c r="Q668" i="4" s="1"/>
  <c r="P669" i="4"/>
  <c r="Q669" i="4" s="1"/>
  <c r="P670" i="4"/>
  <c r="Q670" i="4" s="1"/>
  <c r="P671" i="4"/>
  <c r="Q671" i="4" s="1"/>
  <c r="P672" i="4"/>
  <c r="Q672" i="4" s="1"/>
  <c r="P673" i="4"/>
  <c r="Q673" i="4" s="1"/>
  <c r="P674" i="4"/>
  <c r="Q674" i="4" s="1"/>
  <c r="P675" i="4"/>
  <c r="Q675" i="4" s="1"/>
  <c r="P676" i="4"/>
  <c r="Q676" i="4" s="1"/>
  <c r="P677" i="4"/>
  <c r="Q677" i="4" s="1"/>
  <c r="P678" i="4"/>
  <c r="Q678" i="4" s="1"/>
  <c r="P679" i="4"/>
  <c r="Q679" i="4" s="1"/>
  <c r="P680" i="4"/>
  <c r="Q680" i="4" s="1"/>
  <c r="P681" i="4"/>
  <c r="Q681" i="4" s="1"/>
  <c r="P682" i="4"/>
  <c r="Q682" i="4" s="1"/>
  <c r="P683" i="4"/>
  <c r="Q683" i="4" s="1"/>
  <c r="P684" i="4"/>
  <c r="Q684" i="4" s="1"/>
  <c r="P685" i="4"/>
  <c r="Q685" i="4" s="1"/>
  <c r="P686" i="4"/>
  <c r="Q686" i="4" s="1"/>
  <c r="P687" i="4"/>
  <c r="Q687" i="4" s="1"/>
  <c r="P688" i="4"/>
  <c r="Q688" i="4" s="1"/>
  <c r="P689" i="4"/>
  <c r="Q689" i="4" s="1"/>
  <c r="P690" i="4"/>
  <c r="Q690" i="4" s="1"/>
  <c r="P691" i="4"/>
  <c r="Q691" i="4" s="1"/>
  <c r="P692" i="4"/>
  <c r="Q692" i="4" s="1"/>
  <c r="P693" i="4"/>
  <c r="Q693" i="4" s="1"/>
  <c r="P694" i="4"/>
  <c r="Q694" i="4" s="1"/>
  <c r="P695" i="4"/>
  <c r="Q695" i="4" s="1"/>
  <c r="P696" i="4"/>
  <c r="Q696" i="4" s="1"/>
  <c r="P697" i="4"/>
  <c r="Q697" i="4" s="1"/>
  <c r="P698" i="4"/>
  <c r="Q698" i="4" s="1"/>
  <c r="P699" i="4"/>
  <c r="Q699" i="4" s="1"/>
  <c r="P700" i="4"/>
  <c r="Q700" i="4" s="1"/>
  <c r="P701" i="4"/>
  <c r="Q701" i="4" s="1"/>
  <c r="P702" i="4"/>
  <c r="Q702" i="4" s="1"/>
  <c r="P703" i="4"/>
  <c r="Q703" i="4" s="1"/>
  <c r="P704" i="4"/>
  <c r="Q704" i="4" s="1"/>
  <c r="P705" i="4"/>
  <c r="Q705" i="4" s="1"/>
  <c r="P706" i="4"/>
  <c r="Q706" i="4" s="1"/>
  <c r="P707" i="4"/>
  <c r="Q707" i="4" s="1"/>
  <c r="P708" i="4"/>
  <c r="Q708" i="4" s="1"/>
  <c r="P709" i="4"/>
  <c r="Q709" i="4" s="1"/>
  <c r="P710" i="4"/>
  <c r="Q710" i="4" s="1"/>
  <c r="P711" i="4"/>
  <c r="Q711" i="4" s="1"/>
  <c r="P712" i="4"/>
  <c r="Q712" i="4" s="1"/>
  <c r="P713" i="4"/>
  <c r="Q713" i="4" s="1"/>
  <c r="P714" i="4"/>
  <c r="Q714" i="4" s="1"/>
  <c r="P715" i="4"/>
  <c r="Q715" i="4" s="1"/>
  <c r="P716" i="4"/>
  <c r="Q716" i="4" s="1"/>
  <c r="P717" i="4"/>
  <c r="Q717" i="4" s="1"/>
  <c r="P718" i="4"/>
  <c r="Q718" i="4" s="1"/>
  <c r="P719" i="4"/>
  <c r="Q719" i="4" s="1"/>
  <c r="P720" i="4"/>
  <c r="Q720" i="4" s="1"/>
  <c r="P721" i="4"/>
  <c r="Q721" i="4" s="1"/>
  <c r="P722" i="4"/>
  <c r="Q722" i="4" s="1"/>
  <c r="P723" i="4"/>
  <c r="Q723" i="4" s="1"/>
  <c r="P724" i="4"/>
  <c r="Q724" i="4" s="1"/>
  <c r="P725" i="4"/>
  <c r="Q725" i="4" s="1"/>
  <c r="P726" i="4"/>
  <c r="Q726" i="4" s="1"/>
  <c r="P727" i="4"/>
  <c r="Q727" i="4" s="1"/>
  <c r="P728" i="4"/>
  <c r="Q728" i="4" s="1"/>
  <c r="P729" i="4"/>
  <c r="Q729" i="4" s="1"/>
  <c r="P730" i="4"/>
  <c r="Q730" i="4" s="1"/>
  <c r="P731" i="4"/>
  <c r="Q731" i="4" s="1"/>
  <c r="P732" i="4"/>
  <c r="Q732" i="4" s="1"/>
  <c r="P733" i="4"/>
  <c r="Q733" i="4" s="1"/>
  <c r="P734" i="4"/>
  <c r="Q734" i="4" s="1"/>
  <c r="P735" i="4"/>
  <c r="Q735" i="4" s="1"/>
  <c r="P736" i="4"/>
  <c r="Q736" i="4" s="1"/>
  <c r="P737" i="4"/>
  <c r="Q737" i="4" s="1"/>
  <c r="P738" i="4"/>
  <c r="Q738" i="4" s="1"/>
  <c r="P739" i="4"/>
  <c r="Q739" i="4" s="1"/>
  <c r="P740" i="4"/>
  <c r="Q740" i="4" s="1"/>
  <c r="P741" i="4"/>
  <c r="Q741" i="4" s="1"/>
  <c r="P742" i="4"/>
  <c r="Q742" i="4" s="1"/>
  <c r="P743" i="4"/>
  <c r="Q743" i="4" s="1"/>
  <c r="P744" i="4"/>
  <c r="Q744" i="4" s="1"/>
  <c r="P745" i="4"/>
  <c r="Q745" i="4" s="1"/>
  <c r="P746" i="4"/>
  <c r="Q746" i="4" s="1"/>
  <c r="P747" i="4"/>
  <c r="Q747" i="4" s="1"/>
  <c r="P748" i="4"/>
  <c r="Q748" i="4" s="1"/>
  <c r="P749" i="4"/>
  <c r="Q749" i="4" s="1"/>
  <c r="P750" i="4"/>
  <c r="Q750" i="4" s="1"/>
  <c r="P751" i="4"/>
  <c r="Q751" i="4" s="1"/>
  <c r="P752" i="4"/>
  <c r="Q752" i="4" s="1"/>
  <c r="P753" i="4"/>
  <c r="Q753" i="4" s="1"/>
  <c r="P754" i="4"/>
  <c r="Q754" i="4" s="1"/>
  <c r="P755" i="4"/>
  <c r="Q755" i="4" s="1"/>
  <c r="P756" i="4"/>
  <c r="Q756" i="4" s="1"/>
  <c r="P757" i="4"/>
  <c r="Q757" i="4" s="1"/>
  <c r="P758" i="4"/>
  <c r="Q758" i="4" s="1"/>
  <c r="P759" i="4"/>
  <c r="Q759" i="4" s="1"/>
  <c r="P760" i="4"/>
  <c r="Q760" i="4" s="1"/>
  <c r="P761" i="4"/>
  <c r="Q761" i="4" s="1"/>
  <c r="P762" i="4"/>
  <c r="Q762" i="4" s="1"/>
  <c r="P763" i="4"/>
  <c r="Q763" i="4" s="1"/>
  <c r="P764" i="4"/>
  <c r="Q764" i="4" s="1"/>
  <c r="P765" i="4"/>
  <c r="Q765" i="4" s="1"/>
  <c r="P766" i="4"/>
  <c r="Q766" i="4" s="1"/>
  <c r="P767" i="4"/>
  <c r="Q767" i="4" s="1"/>
  <c r="P768" i="4"/>
  <c r="Q768" i="4" s="1"/>
  <c r="P769" i="4"/>
  <c r="Q769" i="4" s="1"/>
  <c r="P770" i="4"/>
  <c r="Q770" i="4" s="1"/>
  <c r="P771" i="4"/>
  <c r="Q771" i="4" s="1"/>
  <c r="P772" i="4"/>
  <c r="Q772" i="4" s="1"/>
  <c r="P773" i="4"/>
  <c r="Q773" i="4" s="1"/>
  <c r="P774" i="4"/>
  <c r="Q774" i="4" s="1"/>
  <c r="P775" i="4"/>
  <c r="Q775" i="4" s="1"/>
  <c r="P776" i="4"/>
  <c r="Q776" i="4" s="1"/>
  <c r="P777" i="4"/>
  <c r="Q777" i="4" s="1"/>
  <c r="P778" i="4"/>
  <c r="Q778" i="4" s="1"/>
  <c r="P779" i="4"/>
  <c r="Q779" i="4" s="1"/>
  <c r="P780" i="4"/>
  <c r="Q780" i="4" s="1"/>
  <c r="P781" i="4"/>
  <c r="Q781" i="4" s="1"/>
  <c r="P782" i="4"/>
  <c r="Q782" i="4" s="1"/>
  <c r="P783" i="4"/>
  <c r="Q783" i="4" s="1"/>
  <c r="P784" i="4"/>
  <c r="Q784" i="4" s="1"/>
  <c r="P785" i="4"/>
  <c r="Q785" i="4" s="1"/>
  <c r="P786" i="4"/>
  <c r="Q786" i="4" s="1"/>
  <c r="P787" i="4"/>
  <c r="Q787" i="4" s="1"/>
  <c r="P788" i="4"/>
  <c r="Q788" i="4" s="1"/>
  <c r="P789" i="4"/>
  <c r="Q789" i="4" s="1"/>
  <c r="P790" i="4"/>
  <c r="Q790" i="4" s="1"/>
  <c r="P791" i="4"/>
  <c r="Q791" i="4" s="1"/>
  <c r="P792" i="4"/>
  <c r="Q792" i="4" s="1"/>
  <c r="P793" i="4"/>
  <c r="Q793" i="4" s="1"/>
  <c r="P794" i="4"/>
  <c r="Q794" i="4" s="1"/>
  <c r="P795" i="4"/>
  <c r="Q795" i="4" s="1"/>
  <c r="P796" i="4"/>
  <c r="Q796" i="4" s="1"/>
  <c r="P797" i="4"/>
  <c r="Q797" i="4" s="1"/>
  <c r="P798" i="4"/>
  <c r="Q798" i="4" s="1"/>
  <c r="P799" i="4"/>
  <c r="Q799" i="4" s="1"/>
  <c r="P800" i="4"/>
  <c r="Q800" i="4" s="1"/>
  <c r="P801" i="4"/>
  <c r="Q801" i="4" s="1"/>
  <c r="P802" i="4"/>
  <c r="Q802" i="4" s="1"/>
  <c r="P803" i="4"/>
  <c r="Q803" i="4" s="1"/>
  <c r="P804" i="4"/>
  <c r="Q804" i="4" s="1"/>
  <c r="P805" i="4"/>
  <c r="Q805" i="4" s="1"/>
  <c r="P806" i="4"/>
  <c r="Q806" i="4" s="1"/>
  <c r="P807" i="4"/>
  <c r="Q807" i="4" s="1"/>
  <c r="P808" i="4"/>
  <c r="Q808" i="4" s="1"/>
  <c r="P809" i="4"/>
  <c r="Q809" i="4" s="1"/>
  <c r="P810" i="4"/>
  <c r="Q810" i="4" s="1"/>
  <c r="P811" i="4"/>
  <c r="Q811" i="4" s="1"/>
  <c r="P812" i="4"/>
  <c r="Q812" i="4" s="1"/>
  <c r="P813" i="4"/>
  <c r="Q813" i="4" s="1"/>
  <c r="P814" i="4"/>
  <c r="Q814" i="4" s="1"/>
  <c r="P815" i="4"/>
  <c r="Q815" i="4" s="1"/>
  <c r="P816" i="4"/>
  <c r="Q816" i="4" s="1"/>
  <c r="P817" i="4"/>
  <c r="Q817" i="4" s="1"/>
  <c r="P818" i="4"/>
  <c r="Q818" i="4" s="1"/>
  <c r="P819" i="4"/>
  <c r="Q819" i="4" s="1"/>
  <c r="P820" i="4"/>
  <c r="Q820" i="4" s="1"/>
  <c r="P821" i="4"/>
  <c r="Q821" i="4" s="1"/>
  <c r="P822" i="4"/>
  <c r="Q822" i="4" s="1"/>
  <c r="P823" i="4"/>
  <c r="Q823" i="4" s="1"/>
  <c r="P824" i="4"/>
  <c r="Q824" i="4" s="1"/>
  <c r="P825" i="4"/>
  <c r="Q825" i="4" s="1"/>
  <c r="P826" i="4"/>
  <c r="Q826" i="4" s="1"/>
  <c r="P827" i="4"/>
  <c r="Q827" i="4" s="1"/>
  <c r="P828" i="4"/>
  <c r="Q828" i="4" s="1"/>
  <c r="P829" i="4"/>
  <c r="Q829" i="4" s="1"/>
  <c r="P830" i="4"/>
  <c r="Q830" i="4" s="1"/>
  <c r="P831" i="4"/>
  <c r="Q831" i="4" s="1"/>
  <c r="P832" i="4"/>
  <c r="Q832" i="4" s="1"/>
  <c r="P833" i="4"/>
  <c r="Q833" i="4" s="1"/>
  <c r="P834" i="4"/>
  <c r="Q834" i="4" s="1"/>
  <c r="P835" i="4"/>
  <c r="Q835" i="4" s="1"/>
  <c r="P836" i="4"/>
  <c r="Q836" i="4" s="1"/>
  <c r="P837" i="4"/>
  <c r="Q837" i="4" s="1"/>
  <c r="P838" i="4"/>
  <c r="Q838" i="4" s="1"/>
  <c r="P839" i="4"/>
  <c r="Q839" i="4" s="1"/>
  <c r="P840" i="4"/>
  <c r="Q840" i="4" s="1"/>
  <c r="P841" i="4"/>
  <c r="Q841" i="4" s="1"/>
  <c r="P842" i="4"/>
  <c r="Q842" i="4" s="1"/>
  <c r="P843" i="4"/>
  <c r="Q843" i="4" s="1"/>
  <c r="P844" i="4"/>
  <c r="Q844" i="4" s="1"/>
  <c r="P845" i="4"/>
  <c r="Q845" i="4" s="1"/>
  <c r="P846" i="4"/>
  <c r="Q846" i="4" s="1"/>
  <c r="P847" i="4"/>
  <c r="Q847" i="4" s="1"/>
  <c r="P848" i="4"/>
  <c r="Q848" i="4" s="1"/>
  <c r="P849" i="4"/>
  <c r="Q849" i="4" s="1"/>
  <c r="P850" i="4"/>
  <c r="Q850" i="4" s="1"/>
  <c r="P851" i="4"/>
  <c r="Q851" i="4" s="1"/>
  <c r="P852" i="4"/>
  <c r="Q852" i="4" s="1"/>
  <c r="P853" i="4"/>
  <c r="Q853" i="4" s="1"/>
  <c r="P854" i="4"/>
  <c r="Q854" i="4" s="1"/>
  <c r="P855" i="4"/>
  <c r="Q855" i="4" s="1"/>
  <c r="P856" i="4"/>
  <c r="Q856" i="4" s="1"/>
  <c r="P857" i="4"/>
  <c r="Q857" i="4" s="1"/>
  <c r="P858" i="4"/>
  <c r="Q858" i="4" s="1"/>
  <c r="P859" i="4"/>
  <c r="Q859" i="4" s="1"/>
  <c r="P860" i="4"/>
  <c r="Q860" i="4" s="1"/>
  <c r="P861" i="4"/>
  <c r="Q861" i="4" s="1"/>
  <c r="P862" i="4"/>
  <c r="Q862" i="4" s="1"/>
  <c r="P863" i="4"/>
  <c r="Q863" i="4" s="1"/>
  <c r="P864" i="4"/>
  <c r="Q864" i="4" s="1"/>
  <c r="P865" i="4"/>
  <c r="Q865" i="4" s="1"/>
  <c r="P866" i="4"/>
  <c r="Q866" i="4" s="1"/>
  <c r="P867" i="4"/>
  <c r="Q867" i="4" s="1"/>
  <c r="P868" i="4"/>
  <c r="Q868" i="4" s="1"/>
  <c r="P869" i="4"/>
  <c r="Q869" i="4" s="1"/>
  <c r="P870" i="4"/>
  <c r="Q870" i="4" s="1"/>
  <c r="P871" i="4"/>
  <c r="Q871" i="4" s="1"/>
  <c r="P872" i="4"/>
  <c r="Q872" i="4" s="1"/>
  <c r="P873" i="4"/>
  <c r="Q873" i="4" s="1"/>
  <c r="P874" i="4"/>
  <c r="Q874" i="4" s="1"/>
  <c r="P875" i="4"/>
  <c r="Q875" i="4" s="1"/>
  <c r="P876" i="4"/>
  <c r="Q876" i="4" s="1"/>
  <c r="P877" i="4"/>
  <c r="Q877" i="4" s="1"/>
  <c r="P878" i="4"/>
  <c r="Q878" i="4" s="1"/>
  <c r="P879" i="4"/>
  <c r="Q879" i="4" s="1"/>
  <c r="P880" i="4"/>
  <c r="Q880" i="4" s="1"/>
  <c r="P881" i="4"/>
  <c r="Q881" i="4" s="1"/>
  <c r="P882" i="4"/>
  <c r="Q882" i="4" s="1"/>
  <c r="P883" i="4"/>
  <c r="Q883" i="4" s="1"/>
  <c r="P884" i="4"/>
  <c r="Q884" i="4" s="1"/>
  <c r="P885" i="4"/>
  <c r="Q885" i="4" s="1"/>
  <c r="P886" i="4"/>
  <c r="Q886" i="4" s="1"/>
  <c r="P887" i="4"/>
  <c r="Q887" i="4" s="1"/>
  <c r="P888" i="4"/>
  <c r="Q888" i="4" s="1"/>
  <c r="P889" i="4"/>
  <c r="Q889" i="4" s="1"/>
  <c r="P890" i="4"/>
  <c r="Q890" i="4" s="1"/>
  <c r="P891" i="4"/>
  <c r="Q891" i="4" s="1"/>
  <c r="P892" i="4"/>
  <c r="Q892" i="4" s="1"/>
  <c r="P893" i="4"/>
  <c r="Q893" i="4" s="1"/>
  <c r="P894" i="4"/>
  <c r="Q894" i="4" s="1"/>
  <c r="P895" i="4"/>
  <c r="Q895" i="4" s="1"/>
  <c r="P896" i="4"/>
  <c r="Q896" i="4" s="1"/>
  <c r="P897" i="4"/>
  <c r="Q897" i="4" s="1"/>
  <c r="P898" i="4"/>
  <c r="Q898" i="4" s="1"/>
  <c r="P899" i="4"/>
  <c r="Q899" i="4" s="1"/>
  <c r="P900" i="4"/>
  <c r="Q900" i="4" s="1"/>
  <c r="P901" i="4"/>
  <c r="Q901" i="4" s="1"/>
  <c r="P902" i="4"/>
  <c r="Q902" i="4" s="1"/>
  <c r="P903" i="4"/>
  <c r="Q903" i="4" s="1"/>
  <c r="P904" i="4"/>
  <c r="Q904" i="4" s="1"/>
  <c r="P905" i="4"/>
  <c r="Q905" i="4" s="1"/>
  <c r="P906" i="4"/>
  <c r="Q906" i="4" s="1"/>
  <c r="P907" i="4"/>
  <c r="Q907" i="4" s="1"/>
  <c r="P908" i="4"/>
  <c r="Q908" i="4" s="1"/>
  <c r="P909" i="4"/>
  <c r="Q909" i="4" s="1"/>
  <c r="P910" i="4"/>
  <c r="Q910" i="4" s="1"/>
  <c r="P911" i="4"/>
  <c r="Q911" i="4" s="1"/>
  <c r="P912" i="4"/>
  <c r="Q912" i="4" s="1"/>
  <c r="P913" i="4"/>
  <c r="Q913" i="4" s="1"/>
  <c r="P914" i="4"/>
  <c r="Q914" i="4" s="1"/>
  <c r="P915" i="4"/>
  <c r="Q915" i="4" s="1"/>
  <c r="P916" i="4"/>
  <c r="Q916" i="4" s="1"/>
  <c r="P917" i="4"/>
  <c r="Q917" i="4" s="1"/>
  <c r="P918" i="4"/>
  <c r="Q918" i="4" s="1"/>
  <c r="P919" i="4"/>
  <c r="Q919" i="4" s="1"/>
  <c r="P920" i="4"/>
  <c r="Q920" i="4" s="1"/>
  <c r="P921" i="4"/>
  <c r="Q921" i="4" s="1"/>
  <c r="P922" i="4"/>
  <c r="Q922" i="4" s="1"/>
  <c r="P923" i="4"/>
  <c r="Q923" i="4" s="1"/>
  <c r="P924" i="4"/>
  <c r="Q924" i="4" s="1"/>
  <c r="P925" i="4"/>
  <c r="Q925" i="4" s="1"/>
  <c r="P926" i="4"/>
  <c r="Q926" i="4" s="1"/>
  <c r="P927" i="4"/>
  <c r="Q927" i="4" s="1"/>
  <c r="P928" i="4"/>
  <c r="Q928" i="4" s="1"/>
  <c r="P929" i="4"/>
  <c r="Q929" i="4" s="1"/>
  <c r="P930" i="4"/>
  <c r="Q930" i="4" s="1"/>
  <c r="P931" i="4"/>
  <c r="Q931" i="4" s="1"/>
  <c r="P932" i="4"/>
  <c r="Q932" i="4" s="1"/>
  <c r="P933" i="4"/>
  <c r="Q933" i="4" s="1"/>
  <c r="P934" i="4"/>
  <c r="Q934" i="4" s="1"/>
  <c r="P935" i="4"/>
  <c r="Q935" i="4" s="1"/>
  <c r="P936" i="4"/>
  <c r="Q936" i="4" s="1"/>
  <c r="P937" i="4"/>
  <c r="Q937" i="4" s="1"/>
  <c r="P938" i="4"/>
  <c r="Q938" i="4" s="1"/>
  <c r="P939" i="4"/>
  <c r="Q939" i="4" s="1"/>
  <c r="P940" i="4"/>
  <c r="Q940" i="4" s="1"/>
  <c r="P941" i="4"/>
  <c r="Q941" i="4" s="1"/>
  <c r="P942" i="4"/>
  <c r="Q942" i="4" s="1"/>
  <c r="P943" i="4"/>
  <c r="Q943" i="4" s="1"/>
  <c r="P944" i="4"/>
  <c r="Q944" i="4" s="1"/>
  <c r="P945" i="4"/>
  <c r="Q945" i="4" s="1"/>
  <c r="P946" i="4"/>
  <c r="Q946" i="4" s="1"/>
  <c r="P947" i="4"/>
  <c r="Q947" i="4" s="1"/>
  <c r="P948" i="4"/>
  <c r="Q948" i="4" s="1"/>
  <c r="P949" i="4"/>
  <c r="Q949" i="4" s="1"/>
  <c r="P950" i="4"/>
  <c r="Q950" i="4" s="1"/>
  <c r="P951" i="4"/>
  <c r="Q951" i="4" s="1"/>
  <c r="P952" i="4"/>
  <c r="Q952" i="4" s="1"/>
  <c r="P953" i="4"/>
  <c r="Q953" i="4" s="1"/>
  <c r="P954" i="4"/>
  <c r="Q954" i="4" s="1"/>
  <c r="P955" i="4"/>
  <c r="Q955" i="4" s="1"/>
  <c r="P956" i="4"/>
  <c r="Q956" i="4" s="1"/>
  <c r="P957" i="4"/>
  <c r="Q957" i="4" s="1"/>
  <c r="P958" i="4"/>
  <c r="Q958" i="4" s="1"/>
  <c r="P959" i="4"/>
  <c r="Q959" i="4" s="1"/>
  <c r="P960" i="4"/>
  <c r="Q960" i="4" s="1"/>
  <c r="P961" i="4"/>
  <c r="Q961" i="4" s="1"/>
  <c r="P962" i="4"/>
  <c r="Q962" i="4" s="1"/>
  <c r="P963" i="4"/>
  <c r="Q963" i="4" s="1"/>
  <c r="P964" i="4"/>
  <c r="Q964" i="4" s="1"/>
  <c r="P965" i="4"/>
  <c r="Q965" i="4" s="1"/>
  <c r="P966" i="4"/>
  <c r="Q966" i="4" s="1"/>
  <c r="P967" i="4"/>
  <c r="Q967" i="4" s="1"/>
  <c r="P968" i="4"/>
  <c r="Q968" i="4" s="1"/>
  <c r="P969" i="4"/>
  <c r="Q969" i="4" s="1"/>
  <c r="P970" i="4"/>
  <c r="Q970" i="4" s="1"/>
  <c r="P971" i="4"/>
  <c r="Q971" i="4" s="1"/>
  <c r="P972" i="4"/>
  <c r="Q972" i="4" s="1"/>
  <c r="P973" i="4"/>
  <c r="Q973" i="4" s="1"/>
  <c r="P974" i="4"/>
  <c r="Q974" i="4" s="1"/>
  <c r="P975" i="4"/>
  <c r="Q975" i="4" s="1"/>
  <c r="P976" i="4"/>
  <c r="Q976" i="4" s="1"/>
  <c r="P977" i="4"/>
  <c r="Q977" i="4" s="1"/>
  <c r="P978" i="4"/>
  <c r="Q978" i="4" s="1"/>
  <c r="P979" i="4"/>
  <c r="Q979" i="4" s="1"/>
  <c r="P980" i="4"/>
  <c r="Q980" i="4" s="1"/>
  <c r="P981" i="4"/>
  <c r="Q981" i="4" s="1"/>
  <c r="P982" i="4"/>
  <c r="Q982" i="4" s="1"/>
  <c r="P983" i="4"/>
  <c r="Q983" i="4" s="1"/>
  <c r="P984" i="4"/>
  <c r="Q984" i="4" s="1"/>
  <c r="P985" i="4"/>
  <c r="Q985" i="4" s="1"/>
  <c r="P986" i="4"/>
  <c r="Q986" i="4" s="1"/>
  <c r="P987" i="4"/>
  <c r="Q987" i="4" s="1"/>
  <c r="P988" i="4"/>
  <c r="Q988" i="4" s="1"/>
  <c r="P989" i="4"/>
  <c r="Q989" i="4" s="1"/>
  <c r="P990" i="4"/>
  <c r="Q990" i="4" s="1"/>
  <c r="P991" i="4"/>
  <c r="Q991" i="4" s="1"/>
  <c r="P992" i="4"/>
  <c r="Q992" i="4" s="1"/>
  <c r="P993" i="4"/>
  <c r="Q993" i="4" s="1"/>
  <c r="P994" i="4"/>
  <c r="Q994" i="4" s="1"/>
  <c r="P995" i="4"/>
  <c r="Q995" i="4" s="1"/>
  <c r="P996" i="4"/>
  <c r="Q996" i="4" s="1"/>
  <c r="P997" i="4"/>
  <c r="Q997" i="4" s="1"/>
  <c r="P998" i="4"/>
  <c r="Q998" i="4" s="1"/>
  <c r="P999" i="4"/>
  <c r="Q999" i="4" s="1"/>
  <c r="P1000" i="4"/>
  <c r="Q1000" i="4" s="1"/>
  <c r="P1001" i="4"/>
  <c r="Q1001" i="4" s="1"/>
  <c r="P1002" i="4"/>
  <c r="Q1002" i="4" s="1"/>
  <c r="P1003" i="4"/>
  <c r="Q1003" i="4" s="1"/>
  <c r="P1004" i="4"/>
  <c r="Q1004" i="4" s="1"/>
  <c r="P1005" i="4"/>
  <c r="Q1005" i="4" s="1"/>
  <c r="P1006" i="4"/>
  <c r="Q1006" i="4" s="1"/>
  <c r="P1007" i="4"/>
  <c r="Q1007" i="4" s="1"/>
  <c r="P1008" i="4"/>
  <c r="Q1008" i="4" s="1"/>
  <c r="P1009" i="4"/>
  <c r="Q1009" i="4" s="1"/>
  <c r="P1010" i="4"/>
  <c r="Q1010" i="4" s="1"/>
  <c r="P1011" i="4"/>
  <c r="Q1011" i="4" s="1"/>
  <c r="P1012" i="4"/>
  <c r="Q1012" i="4" s="1"/>
  <c r="P1013" i="4"/>
  <c r="Q1013" i="4" s="1"/>
  <c r="P1014" i="4"/>
  <c r="Q1014" i="4" s="1"/>
  <c r="P1015" i="4"/>
  <c r="Q1015" i="4" s="1"/>
  <c r="P1016" i="4"/>
  <c r="Q1016" i="4" s="1"/>
  <c r="P1017" i="4"/>
  <c r="Q1017" i="4" s="1"/>
  <c r="P1018" i="4"/>
  <c r="Q1018" i="4" s="1"/>
  <c r="P1019" i="4"/>
  <c r="Q1019" i="4" s="1"/>
  <c r="P1020" i="4"/>
  <c r="Q1020" i="4" s="1"/>
  <c r="P1021" i="4"/>
  <c r="Q1021" i="4" s="1"/>
  <c r="P1022" i="4"/>
  <c r="Q1022" i="4" s="1"/>
  <c r="P1023" i="4"/>
  <c r="Q1023" i="4" s="1"/>
  <c r="P1024" i="4"/>
  <c r="Q1024" i="4" s="1"/>
  <c r="P1025" i="4"/>
  <c r="Q1025" i="4" s="1"/>
  <c r="P1026" i="4"/>
  <c r="Q1026" i="4" s="1"/>
  <c r="P1027" i="4"/>
  <c r="Q1027" i="4" s="1"/>
  <c r="P1028" i="4"/>
  <c r="Q1028" i="4" s="1"/>
  <c r="P1029" i="4"/>
  <c r="Q1029" i="4" s="1"/>
  <c r="P1030" i="4"/>
  <c r="Q1030" i="4" s="1"/>
  <c r="P1031" i="4"/>
  <c r="Q1031" i="4" s="1"/>
  <c r="P1032" i="4"/>
  <c r="Q1032" i="4" s="1"/>
  <c r="P1033" i="4"/>
  <c r="Q1033" i="4" s="1"/>
  <c r="P1034" i="4"/>
  <c r="Q1034" i="4" s="1"/>
  <c r="P1035" i="4"/>
  <c r="Q1035" i="4" s="1"/>
  <c r="P1036" i="4"/>
  <c r="Q1036" i="4" s="1"/>
  <c r="P1037" i="4"/>
  <c r="Q1037" i="4" s="1"/>
  <c r="P1038" i="4"/>
  <c r="Q1038" i="4" s="1"/>
  <c r="P1039" i="4"/>
  <c r="Q1039" i="4" s="1"/>
  <c r="P1040" i="4"/>
  <c r="Q1040" i="4" s="1"/>
  <c r="P1041" i="4"/>
  <c r="Q1041" i="4" s="1"/>
  <c r="P1042" i="4"/>
  <c r="Q1042" i="4" s="1"/>
  <c r="P1043" i="4"/>
  <c r="Q1043" i="4" s="1"/>
  <c r="P1044" i="4"/>
  <c r="Q1044" i="4" s="1"/>
  <c r="P1045" i="4"/>
  <c r="Q1045" i="4" s="1"/>
  <c r="P1046" i="4"/>
  <c r="Q1046" i="4" s="1"/>
  <c r="P1047" i="4"/>
  <c r="Q1047" i="4" s="1"/>
  <c r="P1048" i="4"/>
  <c r="Q1048" i="4" s="1"/>
  <c r="P1049" i="4"/>
  <c r="Q1049" i="4" s="1"/>
  <c r="P1050" i="4"/>
  <c r="Q1050" i="4" s="1"/>
  <c r="P1051" i="4"/>
  <c r="Q1051" i="4" s="1"/>
  <c r="P1052" i="4"/>
  <c r="Q1052" i="4" s="1"/>
  <c r="P1053" i="4"/>
  <c r="Q1053" i="4" s="1"/>
  <c r="P1054" i="4"/>
  <c r="Q1054" i="4" s="1"/>
  <c r="P1055" i="4"/>
  <c r="Q1055" i="4" s="1"/>
  <c r="P1056" i="4"/>
  <c r="Q1056" i="4" s="1"/>
  <c r="P1057" i="4"/>
  <c r="Q1057" i="4" s="1"/>
  <c r="P1058" i="4"/>
  <c r="Q1058" i="4" s="1"/>
  <c r="P1059" i="4"/>
  <c r="Q1059" i="4" s="1"/>
  <c r="P1060" i="4"/>
  <c r="Q1060" i="4" s="1"/>
  <c r="P1061" i="4"/>
  <c r="Q1061" i="4" s="1"/>
  <c r="P1062" i="4"/>
  <c r="Q1062" i="4" s="1"/>
  <c r="P1063" i="4"/>
  <c r="Q1063" i="4" s="1"/>
  <c r="P1064" i="4"/>
  <c r="Q1064" i="4" s="1"/>
  <c r="P1065" i="4"/>
  <c r="Q1065" i="4" s="1"/>
  <c r="P1066" i="4"/>
  <c r="Q1066" i="4" s="1"/>
  <c r="P1067" i="4"/>
  <c r="Q1067" i="4" s="1"/>
  <c r="P1068" i="4"/>
  <c r="Q1068" i="4" s="1"/>
  <c r="P1069" i="4"/>
  <c r="Q1069" i="4" s="1"/>
  <c r="P1070" i="4"/>
  <c r="Q1070" i="4" s="1"/>
  <c r="P1071" i="4"/>
  <c r="Q1071" i="4" s="1"/>
  <c r="P1072" i="4"/>
  <c r="Q1072" i="4" s="1"/>
  <c r="P1073" i="4"/>
  <c r="Q1073" i="4" s="1"/>
  <c r="P1074" i="4"/>
  <c r="Q1074" i="4" s="1"/>
  <c r="P1075" i="4"/>
  <c r="Q1075" i="4" s="1"/>
  <c r="P1076" i="4"/>
  <c r="Q1076" i="4" s="1"/>
  <c r="P1077" i="4"/>
  <c r="Q1077" i="4" s="1"/>
  <c r="P1078" i="4"/>
  <c r="Q1078" i="4" s="1"/>
  <c r="P1079" i="4"/>
  <c r="Q1079" i="4" s="1"/>
  <c r="P1080" i="4"/>
  <c r="Q1080" i="4" s="1"/>
  <c r="P1081" i="4"/>
  <c r="Q1081" i="4" s="1"/>
  <c r="P1082" i="4"/>
  <c r="Q1082" i="4" s="1"/>
  <c r="P1083" i="4"/>
  <c r="Q1083" i="4" s="1"/>
  <c r="P1084" i="4"/>
  <c r="Q1084" i="4" s="1"/>
  <c r="P1085" i="4"/>
  <c r="Q1085" i="4" s="1"/>
  <c r="P1086" i="4"/>
  <c r="Q1086" i="4" s="1"/>
  <c r="P1087" i="4"/>
  <c r="Q1087" i="4" s="1"/>
  <c r="P1088" i="4"/>
  <c r="Q1088" i="4" s="1"/>
  <c r="P1089" i="4"/>
  <c r="Q1089" i="4" s="1"/>
  <c r="P1090" i="4"/>
  <c r="Q1090" i="4" s="1"/>
  <c r="P1091" i="4"/>
  <c r="Q1091" i="4" s="1"/>
  <c r="P1092" i="4"/>
  <c r="Q1092" i="4" s="1"/>
  <c r="P1093" i="4"/>
  <c r="Q1093" i="4" s="1"/>
  <c r="P1094" i="4"/>
  <c r="Q1094" i="4" s="1"/>
  <c r="P1095" i="4"/>
  <c r="Q1095" i="4" s="1"/>
  <c r="P1096" i="4"/>
  <c r="Q1096" i="4" s="1"/>
  <c r="P1097" i="4"/>
  <c r="Q1097" i="4" s="1"/>
  <c r="P1098" i="4"/>
  <c r="Q1098" i="4" s="1"/>
  <c r="P1099" i="4"/>
  <c r="Q1099" i="4" s="1"/>
  <c r="P1100" i="4"/>
  <c r="Q1100" i="4" s="1"/>
  <c r="P1101" i="4"/>
  <c r="Q1101" i="4" s="1"/>
  <c r="P1102" i="4"/>
  <c r="Q1102" i="4" s="1"/>
  <c r="P1103" i="4"/>
  <c r="Q1103" i="4" s="1"/>
  <c r="P1104" i="4"/>
  <c r="Q1104" i="4" s="1"/>
  <c r="P1105" i="4"/>
  <c r="Q1105" i="4" s="1"/>
  <c r="P1106" i="4"/>
  <c r="Q1106" i="4" s="1"/>
  <c r="P1107" i="4"/>
  <c r="Q1107" i="4" s="1"/>
  <c r="P1108" i="4"/>
  <c r="Q1108" i="4" s="1"/>
  <c r="P1109" i="4"/>
  <c r="Q1109" i="4" s="1"/>
  <c r="P1110" i="4"/>
  <c r="Q1110" i="4" s="1"/>
  <c r="P1111" i="4"/>
  <c r="Q1111" i="4" s="1"/>
  <c r="P1112" i="4"/>
  <c r="Q1112" i="4" s="1"/>
  <c r="P1113" i="4"/>
  <c r="Q1113" i="4" s="1"/>
  <c r="P1114" i="4"/>
  <c r="Q1114" i="4" s="1"/>
  <c r="P1115" i="4"/>
  <c r="Q1115" i="4" s="1"/>
  <c r="P1116" i="4"/>
  <c r="Q1116" i="4" s="1"/>
  <c r="P1117" i="4"/>
  <c r="Q1117" i="4" s="1"/>
  <c r="P1118" i="4"/>
  <c r="Q1118" i="4" s="1"/>
  <c r="P1119" i="4"/>
  <c r="Q1119" i="4" s="1"/>
  <c r="P1120" i="4"/>
  <c r="Q1120" i="4" s="1"/>
  <c r="P1121" i="4"/>
  <c r="Q1121" i="4" s="1"/>
  <c r="P1122" i="4"/>
  <c r="Q1122" i="4" s="1"/>
  <c r="P1123" i="4"/>
  <c r="Q1123" i="4" s="1"/>
  <c r="P1124" i="4"/>
  <c r="Q1124" i="4" s="1"/>
  <c r="P1125" i="4"/>
  <c r="Q1125" i="4" s="1"/>
  <c r="P1126" i="4"/>
  <c r="Q1126" i="4" s="1"/>
  <c r="P1127" i="4"/>
  <c r="Q1127" i="4" s="1"/>
  <c r="P1128" i="4"/>
  <c r="Q1128" i="4" s="1"/>
  <c r="P1129" i="4"/>
  <c r="Q1129" i="4" s="1"/>
  <c r="P1130" i="4"/>
  <c r="Q1130" i="4" s="1"/>
  <c r="P1131" i="4"/>
  <c r="Q1131" i="4" s="1"/>
  <c r="P1132" i="4"/>
  <c r="Q1132" i="4" s="1"/>
  <c r="P1133" i="4"/>
  <c r="Q1133" i="4" s="1"/>
  <c r="P1134" i="4"/>
  <c r="Q1134" i="4" s="1"/>
  <c r="P1135" i="4"/>
  <c r="Q1135" i="4" s="1"/>
  <c r="P1136" i="4"/>
  <c r="Q1136" i="4" s="1"/>
  <c r="P1137" i="4"/>
  <c r="Q1137" i="4" s="1"/>
  <c r="P1138" i="4"/>
  <c r="Q1138" i="4" s="1"/>
  <c r="P1139" i="4"/>
  <c r="Q1139" i="4" s="1"/>
  <c r="P1140" i="4"/>
  <c r="Q1140" i="4" s="1"/>
  <c r="P1141" i="4"/>
  <c r="Q1141" i="4" s="1"/>
  <c r="P1142" i="4"/>
  <c r="Q1142" i="4" s="1"/>
  <c r="P1143" i="4"/>
  <c r="Q1143" i="4" s="1"/>
  <c r="P1144" i="4"/>
  <c r="Q1144" i="4" s="1"/>
  <c r="P1145" i="4"/>
  <c r="Q1145" i="4" s="1"/>
  <c r="P1146" i="4"/>
  <c r="Q1146" i="4" s="1"/>
  <c r="P1147" i="4"/>
  <c r="Q1147" i="4" s="1"/>
  <c r="P1148" i="4"/>
  <c r="Q1148" i="4" s="1"/>
  <c r="P1149" i="4"/>
  <c r="Q1149" i="4" s="1"/>
  <c r="P1150" i="4"/>
  <c r="Q1150" i="4" s="1"/>
  <c r="P1151" i="4"/>
  <c r="Q1151" i="4" s="1"/>
  <c r="P1152" i="4"/>
  <c r="Q1152" i="4" s="1"/>
  <c r="P1153" i="4"/>
  <c r="Q1153" i="4" s="1"/>
  <c r="P1154" i="4"/>
  <c r="Q1154" i="4" s="1"/>
  <c r="P1155" i="4"/>
  <c r="Q1155" i="4" s="1"/>
  <c r="P1156" i="4"/>
  <c r="Q1156" i="4" s="1"/>
  <c r="P1157" i="4"/>
  <c r="Q1157" i="4" s="1"/>
  <c r="P1158" i="4"/>
  <c r="Q1158" i="4" s="1"/>
  <c r="P1159" i="4"/>
  <c r="Q1159" i="4" s="1"/>
  <c r="P1160" i="4"/>
  <c r="Q1160" i="4" s="1"/>
  <c r="P1161" i="4"/>
  <c r="Q1161" i="4" s="1"/>
  <c r="P1162" i="4"/>
  <c r="Q1162" i="4" s="1"/>
  <c r="P1163" i="4"/>
  <c r="Q1163" i="4" s="1"/>
  <c r="P1164" i="4"/>
  <c r="Q1164" i="4" s="1"/>
  <c r="P1165" i="4"/>
  <c r="Q1165" i="4" s="1"/>
  <c r="P1166" i="4"/>
  <c r="Q1166" i="4" s="1"/>
  <c r="P1167" i="4"/>
  <c r="Q1167" i="4" s="1"/>
  <c r="P1168" i="4"/>
  <c r="Q1168" i="4" s="1"/>
  <c r="P1169" i="4"/>
  <c r="Q1169" i="4" s="1"/>
  <c r="P1170" i="4"/>
  <c r="Q1170" i="4" s="1"/>
  <c r="P1171" i="4"/>
  <c r="Q1171" i="4" s="1"/>
  <c r="P1172" i="4"/>
  <c r="Q1172" i="4" s="1"/>
  <c r="P1173" i="4"/>
  <c r="Q1173" i="4" s="1"/>
  <c r="P1174" i="4"/>
  <c r="Q1174" i="4" s="1"/>
  <c r="P1175" i="4"/>
  <c r="Q1175" i="4" s="1"/>
  <c r="P1176" i="4"/>
  <c r="Q1176" i="4" s="1"/>
  <c r="P1177" i="4"/>
  <c r="Q1177" i="4" s="1"/>
  <c r="P1178" i="4"/>
  <c r="Q1178" i="4" s="1"/>
  <c r="P1179" i="4"/>
  <c r="Q1179" i="4" s="1"/>
  <c r="P1180" i="4"/>
  <c r="Q1180" i="4" s="1"/>
  <c r="P1181" i="4"/>
  <c r="Q1181" i="4" s="1"/>
  <c r="P1182" i="4"/>
  <c r="Q1182" i="4" s="1"/>
  <c r="P1183" i="4"/>
  <c r="Q1183" i="4" s="1"/>
  <c r="P1184" i="4"/>
  <c r="Q1184" i="4" s="1"/>
  <c r="P1185" i="4"/>
  <c r="Q1185" i="4" s="1"/>
  <c r="P1186" i="4"/>
  <c r="Q1186" i="4" s="1"/>
  <c r="P1187" i="4"/>
  <c r="Q1187" i="4" s="1"/>
  <c r="P1188" i="4"/>
  <c r="Q1188" i="4" s="1"/>
  <c r="P1189" i="4"/>
  <c r="Q1189" i="4" s="1"/>
  <c r="P1190" i="4"/>
  <c r="Q1190" i="4" s="1"/>
  <c r="P1191" i="4"/>
  <c r="Q1191" i="4" s="1"/>
  <c r="P1192" i="4"/>
  <c r="Q1192" i="4" s="1"/>
  <c r="P1193" i="4"/>
  <c r="Q1193" i="4" s="1"/>
  <c r="P1194" i="4"/>
  <c r="Q1194" i="4" s="1"/>
  <c r="P1195" i="4"/>
  <c r="Q1195" i="4" s="1"/>
  <c r="P1196" i="4"/>
  <c r="Q1196" i="4" s="1"/>
  <c r="P1197" i="4"/>
  <c r="Q1197" i="4" s="1"/>
  <c r="P1198" i="4"/>
  <c r="Q1198" i="4" s="1"/>
  <c r="P1199" i="4"/>
  <c r="Q1199" i="4" s="1"/>
  <c r="P1200" i="4"/>
  <c r="Q1200" i="4" s="1"/>
  <c r="P1201" i="4"/>
  <c r="Q1201" i="4" s="1"/>
  <c r="P1202" i="4"/>
  <c r="Q1202" i="4" s="1"/>
  <c r="P1203" i="4"/>
  <c r="Q1203" i="4" s="1"/>
  <c r="P1204" i="4"/>
  <c r="Q1204" i="4" s="1"/>
  <c r="P1205" i="4"/>
  <c r="Q1205" i="4" s="1"/>
  <c r="P1206" i="4"/>
  <c r="Q1206" i="4" s="1"/>
  <c r="P1207" i="4"/>
  <c r="Q1207" i="4" s="1"/>
  <c r="P1208" i="4"/>
  <c r="Q1208" i="4" s="1"/>
  <c r="P1209" i="4"/>
  <c r="Q1209" i="4" s="1"/>
  <c r="P1210" i="4"/>
  <c r="Q1210" i="4" s="1"/>
  <c r="P1211" i="4"/>
  <c r="Q1211" i="4" s="1"/>
  <c r="P1212" i="4"/>
  <c r="Q1212" i="4" s="1"/>
  <c r="P1213" i="4"/>
  <c r="Q1213" i="4" s="1"/>
  <c r="P1214" i="4"/>
  <c r="Q1214" i="4" s="1"/>
  <c r="P1215" i="4"/>
  <c r="Q1215" i="4" s="1"/>
  <c r="P1216" i="4"/>
  <c r="Q1216" i="4" s="1"/>
  <c r="P1217" i="4"/>
  <c r="Q1217" i="4" s="1"/>
  <c r="P1218" i="4"/>
  <c r="Q1218" i="4" s="1"/>
  <c r="P1219" i="4"/>
  <c r="Q1219" i="4" s="1"/>
  <c r="P1220" i="4"/>
  <c r="Q1220" i="4" s="1"/>
  <c r="P1221" i="4"/>
  <c r="Q1221" i="4" s="1"/>
  <c r="P1222" i="4"/>
  <c r="Q1222" i="4" s="1"/>
  <c r="P1223" i="4"/>
  <c r="Q1223" i="4" s="1"/>
  <c r="P1224" i="4"/>
  <c r="Q1224" i="4" s="1"/>
  <c r="P1225" i="4"/>
  <c r="Q1225" i="4" s="1"/>
  <c r="P1226" i="4"/>
  <c r="Q1226" i="4" s="1"/>
  <c r="P1227" i="4"/>
  <c r="Q1227" i="4" s="1"/>
  <c r="P1228" i="4"/>
  <c r="Q1228" i="4" s="1"/>
  <c r="P1229" i="4"/>
  <c r="Q1229" i="4" s="1"/>
  <c r="P1230" i="4"/>
  <c r="Q1230" i="4" s="1"/>
  <c r="P1231" i="4"/>
  <c r="Q1231" i="4" s="1"/>
  <c r="P1232" i="4"/>
  <c r="Q1232" i="4" s="1"/>
  <c r="P1233" i="4"/>
  <c r="Q1233" i="4" s="1"/>
  <c r="P1234" i="4"/>
  <c r="Q1234" i="4" s="1"/>
  <c r="P1235" i="4"/>
  <c r="Q1235" i="4" s="1"/>
  <c r="P1236" i="4"/>
  <c r="Q1236" i="4" s="1"/>
  <c r="P1237" i="4"/>
  <c r="Q1237" i="4" s="1"/>
  <c r="P1238" i="4"/>
  <c r="Q1238" i="4" s="1"/>
  <c r="P1239" i="4"/>
  <c r="Q1239" i="4" s="1"/>
  <c r="P1240" i="4"/>
  <c r="Q1240" i="4" s="1"/>
  <c r="P1241" i="4"/>
  <c r="Q1241" i="4" s="1"/>
  <c r="P1242" i="4"/>
  <c r="Q1242" i="4" s="1"/>
  <c r="P1243" i="4"/>
  <c r="Q1243" i="4" s="1"/>
  <c r="P1244" i="4"/>
  <c r="Q1244" i="4" s="1"/>
  <c r="P1245" i="4"/>
  <c r="Q1245" i="4" s="1"/>
  <c r="P1246" i="4"/>
  <c r="Q1246" i="4" s="1"/>
  <c r="P1247" i="4"/>
  <c r="Q1247" i="4" s="1"/>
  <c r="P1248" i="4"/>
  <c r="Q1248" i="4" s="1"/>
  <c r="P1249" i="4"/>
  <c r="Q1249" i="4" s="1"/>
  <c r="P1250" i="4"/>
  <c r="Q1250" i="4" s="1"/>
  <c r="P1251" i="4"/>
  <c r="Q1251" i="4" s="1"/>
  <c r="P1252" i="4"/>
  <c r="Q1252" i="4" s="1"/>
  <c r="P1253" i="4"/>
  <c r="Q1253" i="4" s="1"/>
  <c r="P1254" i="4"/>
  <c r="Q1254" i="4" s="1"/>
  <c r="P1255" i="4"/>
  <c r="Q1255" i="4" s="1"/>
  <c r="P1256" i="4"/>
  <c r="Q1256" i="4" s="1"/>
  <c r="P1257" i="4"/>
  <c r="Q1257" i="4" s="1"/>
  <c r="P1258" i="4"/>
  <c r="Q1258" i="4" s="1"/>
  <c r="P1259" i="4"/>
  <c r="Q1259" i="4" s="1"/>
  <c r="P1260" i="4"/>
  <c r="Q1260" i="4" s="1"/>
  <c r="P1261" i="4"/>
  <c r="Q1261" i="4" s="1"/>
  <c r="P1262" i="4"/>
  <c r="Q1262" i="4" s="1"/>
  <c r="P1263" i="4"/>
  <c r="Q1263" i="4" s="1"/>
  <c r="P1264" i="4"/>
  <c r="Q1264" i="4" s="1"/>
  <c r="P1265" i="4"/>
  <c r="Q1265" i="4" s="1"/>
  <c r="P1266" i="4"/>
  <c r="Q1266" i="4" s="1"/>
  <c r="P1267" i="4"/>
  <c r="Q1267" i="4" s="1"/>
  <c r="P1268" i="4"/>
  <c r="Q1268" i="4" s="1"/>
  <c r="P1269" i="4"/>
  <c r="Q1269" i="4" s="1"/>
  <c r="P1270" i="4"/>
  <c r="Q1270" i="4" s="1"/>
  <c r="P1271" i="4"/>
  <c r="Q1271" i="4" s="1"/>
  <c r="P1272" i="4"/>
  <c r="Q1272" i="4" s="1"/>
  <c r="P1273" i="4"/>
  <c r="Q1273" i="4" s="1"/>
  <c r="P1274" i="4"/>
  <c r="Q1274" i="4" s="1"/>
  <c r="P1275" i="4"/>
  <c r="Q1275" i="4" s="1"/>
  <c r="P1276" i="4"/>
  <c r="Q1276" i="4" s="1"/>
  <c r="P1277" i="4"/>
  <c r="Q1277" i="4" s="1"/>
  <c r="P1278" i="4"/>
  <c r="Q1278" i="4" s="1"/>
  <c r="P1279" i="4"/>
  <c r="Q1279" i="4" s="1"/>
  <c r="P1280" i="4"/>
  <c r="Q1280" i="4" s="1"/>
  <c r="P1281" i="4"/>
  <c r="Q1281" i="4" s="1"/>
  <c r="P1282" i="4"/>
  <c r="Q1282" i="4" s="1"/>
  <c r="P1283" i="4"/>
  <c r="Q1283" i="4" s="1"/>
  <c r="P1284" i="4"/>
  <c r="Q1284" i="4" s="1"/>
  <c r="P1285" i="4"/>
  <c r="Q1285" i="4" s="1"/>
  <c r="P1286" i="4"/>
  <c r="Q1286" i="4" s="1"/>
  <c r="P1287" i="4"/>
  <c r="Q1287" i="4" s="1"/>
  <c r="P1288" i="4"/>
  <c r="Q1288" i="4" s="1"/>
  <c r="P1289" i="4"/>
  <c r="Q1289" i="4" s="1"/>
  <c r="P1290" i="4"/>
  <c r="Q1290" i="4" s="1"/>
  <c r="P1291" i="4"/>
  <c r="Q1291" i="4" s="1"/>
  <c r="P1292" i="4"/>
  <c r="Q1292" i="4" s="1"/>
  <c r="P1293" i="4"/>
  <c r="Q1293" i="4" s="1"/>
  <c r="P1294" i="4"/>
  <c r="Q1294" i="4" s="1"/>
  <c r="P1295" i="4"/>
  <c r="Q1295" i="4" s="1"/>
  <c r="P1296" i="4"/>
  <c r="Q1296" i="4" s="1"/>
  <c r="P1297" i="4"/>
  <c r="Q1297" i="4" s="1"/>
  <c r="P1298" i="4"/>
  <c r="Q1298" i="4" s="1"/>
  <c r="P1299" i="4"/>
  <c r="Q1299" i="4" s="1"/>
  <c r="P1300" i="4"/>
  <c r="Q1300" i="4" s="1"/>
  <c r="P1301" i="4"/>
  <c r="Q1301" i="4" s="1"/>
  <c r="P1302" i="4"/>
  <c r="Q1302" i="4" s="1"/>
  <c r="P1303" i="4"/>
  <c r="Q1303" i="4" s="1"/>
  <c r="P1304" i="4"/>
  <c r="Q1304" i="4" s="1"/>
  <c r="P1305" i="4"/>
  <c r="Q1305" i="4" s="1"/>
  <c r="P1306" i="4"/>
  <c r="Q1306" i="4" s="1"/>
  <c r="P1307" i="4"/>
  <c r="Q1307" i="4" s="1"/>
  <c r="P1308" i="4"/>
  <c r="Q1308" i="4" s="1"/>
  <c r="P1309" i="4"/>
  <c r="Q1309" i="4" s="1"/>
  <c r="P1310" i="4"/>
  <c r="Q1310" i="4" s="1"/>
  <c r="P1311" i="4"/>
  <c r="Q1311" i="4" s="1"/>
  <c r="P1312" i="4"/>
  <c r="Q1312" i="4" s="1"/>
  <c r="P1313" i="4"/>
  <c r="Q1313" i="4" s="1"/>
  <c r="P1314" i="4"/>
  <c r="Q1314" i="4" s="1"/>
  <c r="P1315" i="4"/>
  <c r="Q1315" i="4" s="1"/>
  <c r="P1316" i="4"/>
  <c r="Q1316" i="4" s="1"/>
  <c r="P1317" i="4"/>
  <c r="Q1317" i="4" s="1"/>
  <c r="P1318" i="4"/>
  <c r="Q1318" i="4" s="1"/>
  <c r="P1319" i="4"/>
  <c r="Q1319" i="4" s="1"/>
  <c r="P1320" i="4"/>
  <c r="Q1320" i="4" s="1"/>
  <c r="P1321" i="4"/>
  <c r="Q1321" i="4" s="1"/>
  <c r="P1322" i="4"/>
  <c r="Q1322" i="4" s="1"/>
  <c r="P1323" i="4"/>
  <c r="Q1323" i="4" s="1"/>
  <c r="P1324" i="4"/>
  <c r="Q1324" i="4" s="1"/>
  <c r="P1325" i="4"/>
  <c r="Q1325" i="4" s="1"/>
  <c r="P1326" i="4"/>
  <c r="Q1326" i="4" s="1"/>
  <c r="P1327" i="4"/>
  <c r="Q1327" i="4" s="1"/>
  <c r="P1328" i="4"/>
  <c r="Q1328" i="4" s="1"/>
  <c r="P1329" i="4"/>
  <c r="Q1329" i="4" s="1"/>
  <c r="P1330" i="4"/>
  <c r="Q1330" i="4" s="1"/>
  <c r="P1331" i="4"/>
  <c r="Q1331" i="4" s="1"/>
  <c r="P1332" i="4"/>
  <c r="Q1332" i="4" s="1"/>
  <c r="P1333" i="4"/>
  <c r="Q1333" i="4" s="1"/>
  <c r="P1334" i="4"/>
  <c r="Q1334" i="4" s="1"/>
  <c r="P1335" i="4"/>
  <c r="Q1335" i="4" s="1"/>
  <c r="P1336" i="4"/>
  <c r="Q1336" i="4" s="1"/>
  <c r="P1337" i="4"/>
  <c r="Q1337" i="4" s="1"/>
  <c r="P1338" i="4"/>
  <c r="Q1338" i="4" s="1"/>
  <c r="P1339" i="4"/>
  <c r="Q1339" i="4" s="1"/>
  <c r="P1340" i="4"/>
  <c r="Q1340" i="4" s="1"/>
  <c r="P1341" i="4"/>
  <c r="Q1341" i="4" s="1"/>
  <c r="P1342" i="4"/>
  <c r="Q1342" i="4" s="1"/>
  <c r="P1343" i="4"/>
  <c r="Q1343" i="4" s="1"/>
  <c r="P1344" i="4"/>
  <c r="Q1344" i="4" s="1"/>
  <c r="P1345" i="4"/>
  <c r="Q1345" i="4" s="1"/>
  <c r="P1346" i="4"/>
  <c r="Q1346" i="4" s="1"/>
  <c r="P1347" i="4"/>
  <c r="Q1347" i="4" s="1"/>
  <c r="P1348" i="4"/>
  <c r="Q1348" i="4" s="1"/>
  <c r="P1349" i="4"/>
  <c r="Q1349" i="4" s="1"/>
  <c r="P1350" i="4"/>
  <c r="Q1350" i="4" s="1"/>
  <c r="P1351" i="4"/>
  <c r="Q1351" i="4" s="1"/>
  <c r="P1352" i="4"/>
  <c r="Q1352" i="4" s="1"/>
  <c r="P1353" i="4"/>
  <c r="Q1353" i="4" s="1"/>
  <c r="P1354" i="4"/>
  <c r="Q1354" i="4" s="1"/>
  <c r="P1355" i="4"/>
  <c r="Q1355" i="4" s="1"/>
  <c r="P1356" i="4"/>
  <c r="Q1356" i="4" s="1"/>
  <c r="P1357" i="4"/>
  <c r="Q1357" i="4" s="1"/>
  <c r="P1358" i="4"/>
  <c r="Q1358" i="4" s="1"/>
  <c r="P1359" i="4"/>
  <c r="Q1359" i="4" s="1"/>
  <c r="P1360" i="4"/>
  <c r="Q1360" i="4" s="1"/>
  <c r="P1361" i="4"/>
  <c r="Q1361" i="4" s="1"/>
  <c r="P1362" i="4"/>
  <c r="Q1362" i="4" s="1"/>
  <c r="P1363" i="4"/>
  <c r="Q1363" i="4" s="1"/>
  <c r="P1364" i="4"/>
  <c r="Q1364" i="4" s="1"/>
  <c r="P1365" i="4"/>
  <c r="Q1365" i="4" s="1"/>
  <c r="P1366" i="4"/>
  <c r="Q1366" i="4" s="1"/>
  <c r="P1367" i="4"/>
  <c r="Q1367" i="4" s="1"/>
  <c r="P1368" i="4"/>
  <c r="Q1368" i="4" s="1"/>
  <c r="P1369" i="4"/>
  <c r="Q1369" i="4" s="1"/>
  <c r="P1370" i="4"/>
  <c r="Q1370" i="4" s="1"/>
  <c r="P1371" i="4"/>
  <c r="Q1371" i="4" s="1"/>
  <c r="P1372" i="4"/>
  <c r="Q1372" i="4" s="1"/>
  <c r="P1373" i="4"/>
  <c r="Q1373" i="4" s="1"/>
  <c r="P1374" i="4"/>
  <c r="Q1374" i="4" s="1"/>
  <c r="P1375" i="4"/>
  <c r="Q1375" i="4" s="1"/>
  <c r="P1376" i="4"/>
  <c r="Q1376" i="4" s="1"/>
  <c r="P1377" i="4"/>
  <c r="Q1377" i="4" s="1"/>
  <c r="P1378" i="4"/>
  <c r="Q1378" i="4" s="1"/>
  <c r="P1379" i="4"/>
  <c r="Q1379" i="4" s="1"/>
  <c r="P1380" i="4"/>
  <c r="Q1380" i="4" s="1"/>
  <c r="P1381" i="4"/>
  <c r="Q1381" i="4" s="1"/>
  <c r="P1382" i="4"/>
  <c r="Q1382" i="4" s="1"/>
  <c r="P1383" i="4"/>
  <c r="Q1383" i="4" s="1"/>
  <c r="P1384" i="4"/>
  <c r="Q1384" i="4" s="1"/>
  <c r="P1385" i="4"/>
  <c r="Q1385" i="4" s="1"/>
  <c r="P1386" i="4"/>
  <c r="Q1386" i="4" s="1"/>
  <c r="P1387" i="4"/>
  <c r="Q1387" i="4" s="1"/>
  <c r="P1388" i="4"/>
  <c r="Q1388" i="4" s="1"/>
  <c r="P1389" i="4"/>
  <c r="Q1389" i="4" s="1"/>
  <c r="P1390" i="4"/>
  <c r="Q1390" i="4" s="1"/>
  <c r="P1391" i="4"/>
  <c r="Q1391" i="4" s="1"/>
  <c r="P1392" i="4"/>
  <c r="Q1392" i="4" s="1"/>
  <c r="P1393" i="4"/>
  <c r="Q1393" i="4" s="1"/>
  <c r="P1394" i="4"/>
  <c r="Q1394" i="4" s="1"/>
  <c r="P1395" i="4"/>
  <c r="Q1395" i="4" s="1"/>
  <c r="P1396" i="4"/>
  <c r="Q1396" i="4" s="1"/>
  <c r="P1397" i="4"/>
  <c r="Q1397" i="4" s="1"/>
  <c r="P1398" i="4"/>
  <c r="Q1398" i="4" s="1"/>
  <c r="P1399" i="4"/>
  <c r="Q1399" i="4" s="1"/>
  <c r="P1400" i="4"/>
  <c r="Q1400" i="4" s="1"/>
  <c r="P1401" i="4"/>
  <c r="Q1401" i="4" s="1"/>
  <c r="P1402" i="4"/>
  <c r="Q1402" i="4" s="1"/>
  <c r="P1403" i="4"/>
  <c r="Q1403" i="4" s="1"/>
  <c r="P1404" i="4"/>
  <c r="Q1404" i="4" s="1"/>
  <c r="P1405" i="4"/>
  <c r="Q1405" i="4" s="1"/>
  <c r="P1406" i="4"/>
  <c r="Q1406" i="4" s="1"/>
  <c r="P1407" i="4"/>
  <c r="Q1407" i="4" s="1"/>
  <c r="P1408" i="4"/>
  <c r="Q1408" i="4" s="1"/>
  <c r="P1409" i="4"/>
  <c r="Q1409" i="4" s="1"/>
  <c r="P1410" i="4"/>
  <c r="Q1410" i="4" s="1"/>
  <c r="P1411" i="4"/>
  <c r="Q1411" i="4" s="1"/>
  <c r="P1412" i="4"/>
  <c r="Q1412" i="4" s="1"/>
  <c r="P1413" i="4"/>
  <c r="Q1413" i="4" s="1"/>
  <c r="P1414" i="4"/>
  <c r="Q1414" i="4" s="1"/>
  <c r="P1415" i="4"/>
  <c r="Q1415" i="4" s="1"/>
  <c r="P1416" i="4"/>
  <c r="Q1416" i="4" s="1"/>
  <c r="P1417" i="4"/>
  <c r="Q1417" i="4" s="1"/>
  <c r="P1418" i="4"/>
  <c r="Q1418" i="4" s="1"/>
  <c r="P1419" i="4"/>
  <c r="Q1419" i="4" s="1"/>
  <c r="P1420" i="4"/>
  <c r="Q1420" i="4" s="1"/>
  <c r="P1421" i="4"/>
  <c r="Q1421" i="4" s="1"/>
  <c r="P1422" i="4"/>
  <c r="Q1422" i="4" s="1"/>
  <c r="P1423" i="4"/>
  <c r="Q1423" i="4" s="1"/>
  <c r="P1424" i="4"/>
  <c r="Q1424" i="4" s="1"/>
  <c r="P1425" i="4"/>
  <c r="Q1425" i="4" s="1"/>
  <c r="P1426" i="4"/>
  <c r="Q1426" i="4" s="1"/>
  <c r="P1427" i="4"/>
  <c r="Q1427" i="4" s="1"/>
  <c r="P1428" i="4"/>
  <c r="Q1428" i="4" s="1"/>
  <c r="P1429" i="4"/>
  <c r="Q1429" i="4" s="1"/>
  <c r="P1430" i="4"/>
  <c r="Q1430" i="4" s="1"/>
  <c r="P1431" i="4"/>
  <c r="Q1431" i="4" s="1"/>
  <c r="P1432" i="4"/>
  <c r="Q1432" i="4" s="1"/>
  <c r="P1433" i="4"/>
  <c r="Q1433" i="4" s="1"/>
  <c r="P1434" i="4"/>
  <c r="Q1434" i="4" s="1"/>
  <c r="P1435" i="4"/>
  <c r="Q1435" i="4" s="1"/>
  <c r="P1436" i="4"/>
  <c r="Q1436" i="4" s="1"/>
  <c r="P1437" i="4"/>
  <c r="Q1437" i="4" s="1"/>
  <c r="P1438" i="4"/>
  <c r="Q1438" i="4" s="1"/>
  <c r="P1439" i="4"/>
  <c r="Q1439" i="4" s="1"/>
  <c r="P1440" i="4"/>
  <c r="Q1440" i="4" s="1"/>
  <c r="P1441" i="4"/>
  <c r="Q1441" i="4" s="1"/>
  <c r="P1442" i="4"/>
  <c r="Q1442" i="4" s="1"/>
  <c r="P1443" i="4"/>
  <c r="Q1443" i="4" s="1"/>
  <c r="P1444" i="4"/>
  <c r="Q1444" i="4" s="1"/>
  <c r="P1445" i="4"/>
  <c r="Q1445" i="4" s="1"/>
  <c r="P1446" i="4"/>
  <c r="Q1446" i="4" s="1"/>
  <c r="P1447" i="4"/>
  <c r="Q1447" i="4" s="1"/>
  <c r="P1448" i="4"/>
  <c r="Q1448" i="4" s="1"/>
  <c r="P1449" i="4"/>
  <c r="Q1449" i="4" s="1"/>
  <c r="P1450" i="4"/>
  <c r="Q1450" i="4" s="1"/>
  <c r="P1451" i="4"/>
  <c r="Q1451" i="4" s="1"/>
  <c r="P1452" i="4"/>
  <c r="Q1452" i="4" s="1"/>
  <c r="P1453" i="4"/>
  <c r="Q1453" i="4" s="1"/>
  <c r="P1454" i="4"/>
  <c r="Q1454" i="4" s="1"/>
  <c r="P1455" i="4"/>
  <c r="Q1455" i="4" s="1"/>
  <c r="P1456" i="4"/>
  <c r="Q1456" i="4" s="1"/>
  <c r="P1457" i="4"/>
  <c r="Q1457" i="4" s="1"/>
  <c r="P1458" i="4"/>
  <c r="Q1458" i="4" s="1"/>
  <c r="P1459" i="4"/>
  <c r="Q1459" i="4" s="1"/>
  <c r="P1460" i="4"/>
  <c r="Q1460" i="4" s="1"/>
  <c r="P1461" i="4"/>
  <c r="Q1461" i="4" s="1"/>
  <c r="P1462" i="4"/>
  <c r="Q1462" i="4" s="1"/>
  <c r="P1463" i="4"/>
  <c r="Q1463" i="4" s="1"/>
  <c r="P1464" i="4"/>
  <c r="Q1464" i="4" s="1"/>
  <c r="P1465" i="4"/>
  <c r="Q1465" i="4" s="1"/>
  <c r="P1466" i="4"/>
  <c r="Q1466" i="4" s="1"/>
  <c r="P1467" i="4"/>
  <c r="Q1467" i="4" s="1"/>
  <c r="P1468" i="4"/>
  <c r="Q1468" i="4" s="1"/>
  <c r="P1469" i="4"/>
  <c r="Q1469" i="4" s="1"/>
  <c r="P1470" i="4"/>
  <c r="Q1470" i="4" s="1"/>
  <c r="P1471" i="4"/>
  <c r="Q1471" i="4" s="1"/>
  <c r="P1472" i="4"/>
  <c r="Q1472" i="4" s="1"/>
  <c r="P1473" i="4"/>
  <c r="Q1473" i="4" s="1"/>
  <c r="P1474" i="4"/>
  <c r="Q1474" i="4" s="1"/>
  <c r="P1475" i="4"/>
  <c r="Q1475" i="4" s="1"/>
  <c r="P1476" i="4"/>
  <c r="Q1476" i="4" s="1"/>
  <c r="P1477" i="4"/>
  <c r="Q1477" i="4" s="1"/>
  <c r="P1478" i="4"/>
  <c r="Q1478" i="4" s="1"/>
  <c r="P1479" i="4"/>
  <c r="Q1479" i="4" s="1"/>
  <c r="P1480" i="4"/>
  <c r="Q1480" i="4" s="1"/>
  <c r="P1481" i="4"/>
  <c r="Q1481" i="4" s="1"/>
  <c r="P1482" i="4"/>
  <c r="Q1482" i="4" s="1"/>
  <c r="P1483" i="4"/>
  <c r="Q1483" i="4" s="1"/>
  <c r="P1484" i="4"/>
  <c r="Q1484" i="4" s="1"/>
  <c r="P1485" i="4"/>
  <c r="Q1485" i="4" s="1"/>
  <c r="P1486" i="4"/>
  <c r="Q1486" i="4" s="1"/>
  <c r="P1487" i="4"/>
  <c r="Q1487" i="4" s="1"/>
  <c r="P1488" i="4"/>
  <c r="Q1488" i="4" s="1"/>
  <c r="P1489" i="4"/>
  <c r="Q1489" i="4" s="1"/>
  <c r="P1490" i="4"/>
  <c r="Q1490" i="4" s="1"/>
  <c r="P1491" i="4"/>
  <c r="Q1491" i="4" s="1"/>
  <c r="P1492" i="4"/>
  <c r="Q1492" i="4" s="1"/>
  <c r="P1493" i="4"/>
  <c r="Q1493" i="4" s="1"/>
  <c r="P1494" i="4"/>
  <c r="Q1494" i="4" s="1"/>
  <c r="P1495" i="4"/>
  <c r="Q1495" i="4" s="1"/>
  <c r="P1496" i="4"/>
  <c r="Q1496" i="4" s="1"/>
  <c r="P1497" i="4"/>
  <c r="Q1497" i="4" s="1"/>
  <c r="P1498" i="4"/>
  <c r="Q1498" i="4" s="1"/>
  <c r="P1499" i="4"/>
  <c r="Q1499" i="4" s="1"/>
  <c r="P1500" i="4"/>
  <c r="Q1500" i="4" s="1"/>
  <c r="P1501" i="4"/>
  <c r="Q1501" i="4" s="1"/>
  <c r="P1502" i="4"/>
  <c r="Q1502" i="4" s="1"/>
  <c r="P1503" i="4"/>
  <c r="Q1503" i="4" s="1"/>
  <c r="P1504" i="4"/>
  <c r="Q1504" i="4" s="1"/>
  <c r="P1505" i="4"/>
  <c r="Q1505" i="4" s="1"/>
  <c r="P1506" i="4"/>
  <c r="Q1506" i="4" s="1"/>
  <c r="P1507" i="4"/>
  <c r="Q1507" i="4" s="1"/>
  <c r="P1508" i="4"/>
  <c r="Q1508" i="4" s="1"/>
  <c r="P1509" i="4"/>
  <c r="Q1509" i="4" s="1"/>
  <c r="P1510" i="4"/>
  <c r="Q1510" i="4" s="1"/>
  <c r="P1511" i="4"/>
  <c r="Q1511" i="4" s="1"/>
  <c r="P1512" i="4"/>
  <c r="Q1512" i="4" s="1"/>
  <c r="P1513" i="4"/>
  <c r="Q1513" i="4" s="1"/>
  <c r="P1514" i="4"/>
  <c r="Q1514" i="4" s="1"/>
  <c r="P1515" i="4"/>
  <c r="Q1515" i="4" s="1"/>
  <c r="P1516" i="4"/>
  <c r="Q1516" i="4" s="1"/>
  <c r="P1517" i="4"/>
  <c r="Q1517" i="4" s="1"/>
  <c r="P1518" i="4"/>
  <c r="Q1518" i="4" s="1"/>
  <c r="P1519" i="4"/>
  <c r="Q1519" i="4" s="1"/>
  <c r="P1520" i="4"/>
  <c r="Q1520" i="4" s="1"/>
  <c r="P1521" i="4"/>
  <c r="Q1521" i="4" s="1"/>
  <c r="P1522" i="4"/>
  <c r="Q1522" i="4" s="1"/>
  <c r="P1523" i="4"/>
  <c r="Q1523" i="4" s="1"/>
  <c r="P1524" i="4"/>
  <c r="Q1524" i="4" s="1"/>
  <c r="P1525" i="4"/>
  <c r="Q1525" i="4" s="1"/>
  <c r="P1526" i="4"/>
  <c r="Q1526" i="4" s="1"/>
  <c r="P1527" i="4"/>
  <c r="Q1527" i="4" s="1"/>
  <c r="P1528" i="4"/>
  <c r="Q1528" i="4" s="1"/>
  <c r="P1529" i="4"/>
  <c r="Q1529" i="4" s="1"/>
  <c r="P1530" i="4"/>
  <c r="Q1530" i="4" s="1"/>
  <c r="P1531" i="4"/>
  <c r="Q1531" i="4" s="1"/>
  <c r="P1532" i="4"/>
  <c r="Q1532" i="4" s="1"/>
  <c r="P1533" i="4"/>
  <c r="Q1533" i="4" s="1"/>
  <c r="P1534" i="4"/>
  <c r="Q1534" i="4" s="1"/>
  <c r="P1535" i="4"/>
  <c r="Q1535" i="4" s="1"/>
  <c r="P1536" i="4"/>
  <c r="Q1536" i="4" s="1"/>
  <c r="P1537" i="4"/>
  <c r="Q1537" i="4" s="1"/>
  <c r="P1538" i="4"/>
  <c r="Q1538" i="4" s="1"/>
  <c r="P1539" i="4"/>
  <c r="Q1539" i="4" s="1"/>
  <c r="P1540" i="4"/>
  <c r="Q1540" i="4" s="1"/>
  <c r="P1541" i="4"/>
  <c r="Q1541" i="4" s="1"/>
  <c r="P1542" i="4"/>
  <c r="Q1542" i="4" s="1"/>
  <c r="P1543" i="4"/>
  <c r="Q1543" i="4" s="1"/>
  <c r="P1544" i="4"/>
  <c r="Q1544" i="4" s="1"/>
  <c r="P1545" i="4"/>
  <c r="Q1545" i="4" s="1"/>
  <c r="P1546" i="4"/>
  <c r="Q1546" i="4" s="1"/>
  <c r="P1547" i="4"/>
  <c r="Q1547" i="4" s="1"/>
  <c r="P1548" i="4"/>
  <c r="Q1548" i="4" s="1"/>
  <c r="P1549" i="4"/>
  <c r="Q1549" i="4" s="1"/>
  <c r="P1550" i="4"/>
  <c r="Q1550" i="4" s="1"/>
  <c r="P1551" i="4"/>
  <c r="Q1551" i="4" s="1"/>
  <c r="P1552" i="4"/>
  <c r="Q1552" i="4" s="1"/>
  <c r="P1553" i="4"/>
  <c r="Q1553" i="4" s="1"/>
  <c r="P1554" i="4"/>
  <c r="Q1554" i="4" s="1"/>
  <c r="P1555" i="4"/>
  <c r="Q1555" i="4" s="1"/>
  <c r="P1556" i="4"/>
  <c r="Q1556" i="4" s="1"/>
  <c r="P1557" i="4"/>
  <c r="Q1557" i="4" s="1"/>
  <c r="P1558" i="4"/>
  <c r="Q1558" i="4" s="1"/>
  <c r="P1559" i="4"/>
  <c r="Q1559" i="4" s="1"/>
  <c r="P1560" i="4"/>
  <c r="Q1560" i="4" s="1"/>
  <c r="P1561" i="4"/>
  <c r="Q1561" i="4" s="1"/>
  <c r="P1562" i="4"/>
  <c r="Q1562" i="4" s="1"/>
  <c r="P1563" i="4"/>
  <c r="Q1563" i="4" s="1"/>
  <c r="P1564" i="4"/>
  <c r="Q1564" i="4" s="1"/>
  <c r="P1565" i="4"/>
  <c r="Q1565" i="4" s="1"/>
  <c r="P1566" i="4"/>
  <c r="Q1566" i="4" s="1"/>
  <c r="P1567" i="4"/>
  <c r="Q1567" i="4" s="1"/>
  <c r="P1568" i="4"/>
  <c r="Q1568" i="4" s="1"/>
  <c r="P1569" i="4"/>
  <c r="Q1569" i="4" s="1"/>
  <c r="P1570" i="4"/>
  <c r="Q1570" i="4" s="1"/>
  <c r="P1571" i="4"/>
  <c r="Q1571" i="4" s="1"/>
  <c r="P1572" i="4"/>
  <c r="Q1572" i="4" s="1"/>
  <c r="P1573" i="4"/>
  <c r="Q1573" i="4" s="1"/>
  <c r="P1574" i="4"/>
  <c r="Q1574" i="4" s="1"/>
  <c r="P1575" i="4"/>
  <c r="Q1575" i="4" s="1"/>
  <c r="P1576" i="4"/>
  <c r="Q1576" i="4" s="1"/>
  <c r="P1577" i="4"/>
  <c r="Q1577" i="4" s="1"/>
  <c r="P1578" i="4"/>
  <c r="Q1578" i="4" s="1"/>
  <c r="P1579" i="4"/>
  <c r="Q1579" i="4" s="1"/>
  <c r="P1580" i="4"/>
  <c r="Q1580" i="4" s="1"/>
  <c r="P1581" i="4"/>
  <c r="Q1581" i="4" s="1"/>
  <c r="P1582" i="4"/>
  <c r="Q1582" i="4" s="1"/>
  <c r="P1583" i="4"/>
  <c r="Q1583" i="4" s="1"/>
  <c r="P1584" i="4"/>
  <c r="Q1584" i="4" s="1"/>
  <c r="P1585" i="4"/>
  <c r="Q1585" i="4" s="1"/>
  <c r="P1586" i="4"/>
  <c r="Q1586" i="4" s="1"/>
  <c r="P1587" i="4"/>
  <c r="Q1587" i="4" s="1"/>
  <c r="P1588" i="4"/>
  <c r="Q1588" i="4" s="1"/>
  <c r="P1589" i="4"/>
  <c r="Q1589" i="4" s="1"/>
  <c r="P1590" i="4"/>
  <c r="Q1590" i="4" s="1"/>
  <c r="P1591" i="4"/>
  <c r="Q1591" i="4" s="1"/>
  <c r="P1592" i="4"/>
  <c r="Q1592" i="4" s="1"/>
  <c r="P1593" i="4"/>
  <c r="Q1593" i="4" s="1"/>
  <c r="P1594" i="4"/>
  <c r="Q1594" i="4" s="1"/>
  <c r="P1595" i="4"/>
  <c r="Q1595" i="4" s="1"/>
  <c r="P1596" i="4"/>
  <c r="Q1596" i="4" s="1"/>
  <c r="P1597" i="4"/>
  <c r="Q1597" i="4" s="1"/>
  <c r="P1598" i="4"/>
  <c r="Q1598" i="4" s="1"/>
  <c r="P1599" i="4"/>
  <c r="Q1599" i="4" s="1"/>
  <c r="P1600" i="4"/>
  <c r="Q1600" i="4" s="1"/>
  <c r="P1601" i="4"/>
  <c r="Q1601" i="4" s="1"/>
  <c r="P1602" i="4"/>
  <c r="Q1602" i="4" s="1"/>
  <c r="P1603" i="4"/>
  <c r="Q1603" i="4" s="1"/>
  <c r="P1604" i="4"/>
  <c r="Q1604" i="4" s="1"/>
  <c r="P1605" i="4"/>
  <c r="Q1605" i="4" s="1"/>
  <c r="P1606" i="4"/>
  <c r="Q1606" i="4" s="1"/>
  <c r="P1607" i="4"/>
  <c r="Q1607" i="4" s="1"/>
  <c r="P1608" i="4"/>
  <c r="Q1608" i="4" s="1"/>
  <c r="P1609" i="4"/>
  <c r="Q1609" i="4" s="1"/>
  <c r="P1610" i="4"/>
  <c r="Q1610" i="4" s="1"/>
  <c r="P1611" i="4"/>
  <c r="Q1611" i="4" s="1"/>
  <c r="P1612" i="4"/>
  <c r="Q1612" i="4" s="1"/>
  <c r="P1613" i="4"/>
  <c r="Q1613" i="4" s="1"/>
  <c r="P1614" i="4"/>
  <c r="Q1614" i="4" s="1"/>
  <c r="P1615" i="4"/>
  <c r="Q1615" i="4" s="1"/>
  <c r="P1616" i="4"/>
  <c r="Q1616" i="4" s="1"/>
  <c r="P1617" i="4"/>
  <c r="Q1617" i="4" s="1"/>
  <c r="P1618" i="4"/>
  <c r="Q1618" i="4" s="1"/>
  <c r="P1619" i="4"/>
  <c r="Q1619" i="4" s="1"/>
  <c r="P1620" i="4"/>
  <c r="Q1620" i="4" s="1"/>
  <c r="P1621" i="4"/>
  <c r="Q1621" i="4" s="1"/>
  <c r="P1622" i="4"/>
  <c r="Q1622" i="4" s="1"/>
  <c r="P1623" i="4"/>
  <c r="Q1623" i="4" s="1"/>
  <c r="P1624" i="4"/>
  <c r="Q1624" i="4" s="1"/>
  <c r="P1625" i="4"/>
  <c r="Q1625" i="4" s="1"/>
  <c r="P1626" i="4"/>
  <c r="Q1626" i="4" s="1"/>
  <c r="P1627" i="4"/>
  <c r="Q1627" i="4" s="1"/>
  <c r="P1628" i="4"/>
  <c r="Q1628" i="4" s="1"/>
  <c r="P1629" i="4"/>
  <c r="Q1629" i="4" s="1"/>
  <c r="P1630" i="4"/>
  <c r="Q1630" i="4" s="1"/>
  <c r="P1631" i="4"/>
  <c r="Q1631" i="4" s="1"/>
  <c r="P1632" i="4"/>
  <c r="Q1632" i="4" s="1"/>
  <c r="P1633" i="4"/>
  <c r="Q1633" i="4" s="1"/>
  <c r="P1634" i="4"/>
  <c r="Q1634" i="4" s="1"/>
  <c r="P1635" i="4"/>
  <c r="Q1635" i="4" s="1"/>
  <c r="P1636" i="4"/>
  <c r="Q1636" i="4" s="1"/>
  <c r="P1637" i="4"/>
  <c r="Q1637" i="4" s="1"/>
  <c r="P1638" i="4"/>
  <c r="Q1638" i="4" s="1"/>
  <c r="P1639" i="4"/>
  <c r="Q1639" i="4" s="1"/>
  <c r="P1640" i="4"/>
  <c r="Q1640" i="4" s="1"/>
  <c r="P1641" i="4"/>
  <c r="Q1641" i="4" s="1"/>
  <c r="P1642" i="4"/>
  <c r="Q1642" i="4" s="1"/>
  <c r="P1643" i="4"/>
  <c r="Q1643" i="4" s="1"/>
  <c r="P1644" i="4"/>
  <c r="Q1644" i="4" s="1"/>
  <c r="P1645" i="4"/>
  <c r="Q1645" i="4" s="1"/>
  <c r="P1646" i="4"/>
  <c r="Q1646" i="4" s="1"/>
  <c r="P1647" i="4"/>
  <c r="Q1647" i="4" s="1"/>
  <c r="P1648" i="4"/>
  <c r="Q1648" i="4" s="1"/>
  <c r="P1649" i="4"/>
  <c r="Q1649" i="4" s="1"/>
  <c r="P1650" i="4"/>
  <c r="Q1650" i="4" s="1"/>
  <c r="P1651" i="4"/>
  <c r="Q1651" i="4" s="1"/>
  <c r="P1652" i="4"/>
  <c r="Q1652" i="4" s="1"/>
  <c r="P1653" i="4"/>
  <c r="Q1653" i="4" s="1"/>
  <c r="P1654" i="4"/>
  <c r="Q1654" i="4" s="1"/>
  <c r="P1655" i="4"/>
  <c r="Q1655" i="4" s="1"/>
  <c r="P1656" i="4"/>
  <c r="Q1656" i="4" s="1"/>
  <c r="P1657" i="4"/>
  <c r="Q1657" i="4" s="1"/>
  <c r="P1658" i="4"/>
  <c r="Q1658" i="4" s="1"/>
  <c r="P1659" i="4"/>
  <c r="Q1659" i="4" s="1"/>
  <c r="P1660" i="4"/>
  <c r="Q1660" i="4" s="1"/>
  <c r="P1661" i="4"/>
  <c r="Q1661" i="4" s="1"/>
  <c r="P1662" i="4"/>
  <c r="Q1662" i="4" s="1"/>
  <c r="P1663" i="4"/>
  <c r="Q1663" i="4" s="1"/>
  <c r="P1664" i="4"/>
  <c r="Q1664" i="4" s="1"/>
  <c r="P1665" i="4"/>
  <c r="Q1665" i="4" s="1"/>
  <c r="P1666" i="4"/>
  <c r="Q1666" i="4" s="1"/>
  <c r="P1667" i="4"/>
  <c r="Q1667" i="4" s="1"/>
  <c r="P1668" i="4"/>
  <c r="Q1668" i="4" s="1"/>
  <c r="P1669" i="4"/>
  <c r="Q1669" i="4" s="1"/>
  <c r="P1670" i="4"/>
  <c r="Q1670" i="4" s="1"/>
  <c r="P1671" i="4"/>
  <c r="Q1671" i="4" s="1"/>
  <c r="P1672" i="4"/>
  <c r="Q1672" i="4" s="1"/>
  <c r="P1673" i="4"/>
  <c r="Q1673" i="4" s="1"/>
  <c r="P1674" i="4"/>
  <c r="Q1674" i="4" s="1"/>
  <c r="P1675" i="4"/>
  <c r="Q1675" i="4" s="1"/>
  <c r="P1676" i="4"/>
  <c r="Q1676" i="4" s="1"/>
  <c r="P1677" i="4"/>
  <c r="Q1677" i="4" s="1"/>
  <c r="P1678" i="4"/>
  <c r="Q1678" i="4" s="1"/>
  <c r="P1679" i="4"/>
  <c r="Q1679" i="4" s="1"/>
  <c r="P1680" i="4"/>
  <c r="Q1680" i="4" s="1"/>
  <c r="P1681" i="4"/>
  <c r="Q1681" i="4" s="1"/>
  <c r="P1682" i="4"/>
  <c r="Q1682" i="4" s="1"/>
  <c r="P1683" i="4"/>
  <c r="Q1683" i="4" s="1"/>
  <c r="P1684" i="4"/>
  <c r="Q1684" i="4" s="1"/>
  <c r="P1685" i="4"/>
  <c r="Q1685" i="4" s="1"/>
  <c r="P1686" i="4"/>
  <c r="Q1686" i="4" s="1"/>
  <c r="P1687" i="4"/>
  <c r="Q1687" i="4" s="1"/>
  <c r="P1688" i="4"/>
  <c r="Q1688" i="4" s="1"/>
  <c r="P1689" i="4"/>
  <c r="Q1689" i="4" s="1"/>
  <c r="P1690" i="4"/>
  <c r="Q1690" i="4" s="1"/>
  <c r="P1691" i="4"/>
  <c r="Q1691" i="4" s="1"/>
  <c r="P1692" i="4"/>
  <c r="Q1692" i="4" s="1"/>
  <c r="P1693" i="4"/>
  <c r="Q1693" i="4" s="1"/>
  <c r="P1694" i="4"/>
  <c r="Q1694" i="4" s="1"/>
  <c r="P1695" i="4"/>
  <c r="Q1695" i="4" s="1"/>
  <c r="P1696" i="4"/>
  <c r="Q1696" i="4" s="1"/>
  <c r="P1697" i="4"/>
  <c r="Q1697" i="4" s="1"/>
  <c r="P1698" i="4"/>
  <c r="Q1698" i="4" s="1"/>
  <c r="P1699" i="4"/>
  <c r="Q1699" i="4" s="1"/>
  <c r="P1700" i="4"/>
  <c r="Q1700" i="4" s="1"/>
  <c r="P1701" i="4"/>
  <c r="Q1701" i="4" s="1"/>
  <c r="P1702" i="4"/>
  <c r="Q1702" i="4" s="1"/>
  <c r="P1703" i="4"/>
  <c r="Q1703" i="4" s="1"/>
  <c r="P1704" i="4"/>
  <c r="Q1704" i="4" s="1"/>
  <c r="P1705" i="4"/>
  <c r="Q1705" i="4" s="1"/>
  <c r="P1706" i="4"/>
  <c r="Q1706" i="4" s="1"/>
  <c r="P1707" i="4"/>
  <c r="Q1707" i="4" s="1"/>
  <c r="P1708" i="4"/>
  <c r="Q1708" i="4" s="1"/>
  <c r="P1709" i="4"/>
  <c r="Q1709" i="4" s="1"/>
  <c r="P1710" i="4"/>
  <c r="Q1710" i="4" s="1"/>
  <c r="P1711" i="4"/>
  <c r="Q1711" i="4" s="1"/>
  <c r="P1712" i="4"/>
  <c r="Q1712" i="4" s="1"/>
  <c r="P1713" i="4"/>
  <c r="Q1713" i="4" s="1"/>
  <c r="P1714" i="4"/>
  <c r="Q1714" i="4" s="1"/>
  <c r="P1715" i="4"/>
  <c r="Q1715" i="4" s="1"/>
  <c r="P1716" i="4"/>
  <c r="Q1716" i="4" s="1"/>
  <c r="P1717" i="4"/>
  <c r="Q1717" i="4" s="1"/>
  <c r="P1718" i="4"/>
  <c r="Q1718" i="4" s="1"/>
  <c r="P1719" i="4"/>
  <c r="Q1719" i="4" s="1"/>
  <c r="P1720" i="4"/>
  <c r="Q1720" i="4" s="1"/>
  <c r="P1721" i="4"/>
  <c r="Q1721" i="4" s="1"/>
  <c r="P1722" i="4"/>
  <c r="Q1722" i="4" s="1"/>
  <c r="P1723" i="4"/>
  <c r="Q1723" i="4" s="1"/>
  <c r="P1724" i="4"/>
  <c r="Q1724" i="4" s="1"/>
  <c r="P1725" i="4"/>
  <c r="Q1725" i="4" s="1"/>
  <c r="P1726" i="4"/>
  <c r="Q1726" i="4" s="1"/>
  <c r="P1727" i="4"/>
  <c r="Q1727" i="4" s="1"/>
  <c r="P1728" i="4"/>
  <c r="Q1728" i="4" s="1"/>
  <c r="P1729" i="4"/>
  <c r="Q1729" i="4" s="1"/>
  <c r="P1730" i="4"/>
  <c r="Q1730" i="4" s="1"/>
  <c r="P1731" i="4"/>
  <c r="Q1731" i="4" s="1"/>
  <c r="P1732" i="4"/>
  <c r="Q1732" i="4" s="1"/>
  <c r="P1733" i="4"/>
  <c r="Q1733" i="4" s="1"/>
  <c r="P1734" i="4"/>
  <c r="Q1734" i="4" s="1"/>
  <c r="P1735" i="4"/>
  <c r="Q1735" i="4" s="1"/>
  <c r="P1736" i="4"/>
  <c r="Q1736" i="4" s="1"/>
  <c r="P1737" i="4"/>
  <c r="Q1737" i="4" s="1"/>
  <c r="P1738" i="4"/>
  <c r="Q1738" i="4" s="1"/>
  <c r="P1739" i="4"/>
  <c r="Q1739" i="4" s="1"/>
  <c r="P1740" i="4"/>
  <c r="Q1740" i="4" s="1"/>
  <c r="P1741" i="4"/>
  <c r="Q1741" i="4" s="1"/>
  <c r="P1742" i="4"/>
  <c r="Q1742" i="4" s="1"/>
  <c r="P1743" i="4"/>
  <c r="Q1743" i="4" s="1"/>
  <c r="P1744" i="4"/>
  <c r="Q1744" i="4" s="1"/>
  <c r="P1745" i="4"/>
  <c r="Q1745" i="4" s="1"/>
  <c r="P1746" i="4"/>
  <c r="Q1746" i="4" s="1"/>
  <c r="P1747" i="4"/>
  <c r="Q1747" i="4" s="1"/>
  <c r="P1748" i="4"/>
  <c r="Q1748" i="4" s="1"/>
  <c r="P1749" i="4"/>
  <c r="Q1749" i="4" s="1"/>
  <c r="P1750" i="4"/>
  <c r="Q1750" i="4" s="1"/>
  <c r="P1751" i="4"/>
  <c r="Q1751" i="4" s="1"/>
  <c r="P1752" i="4"/>
  <c r="Q1752" i="4" s="1"/>
  <c r="P1753" i="4"/>
  <c r="Q1753" i="4" s="1"/>
  <c r="P1754" i="4"/>
  <c r="Q1754" i="4" s="1"/>
  <c r="P1755" i="4"/>
  <c r="Q1755" i="4" s="1"/>
  <c r="P1756" i="4"/>
  <c r="Q1756" i="4" s="1"/>
  <c r="P1757" i="4"/>
  <c r="Q1757" i="4" s="1"/>
  <c r="P1758" i="4"/>
  <c r="Q1758" i="4" s="1"/>
  <c r="P1759" i="4"/>
  <c r="Q1759" i="4" s="1"/>
  <c r="P1760" i="4"/>
  <c r="Q1760" i="4" s="1"/>
  <c r="P1761" i="4"/>
  <c r="Q1761" i="4" s="1"/>
  <c r="P1762" i="4"/>
  <c r="Q1762" i="4" s="1"/>
  <c r="P1763" i="4"/>
  <c r="Q1763" i="4" s="1"/>
  <c r="P1764" i="4"/>
  <c r="Q1764" i="4" s="1"/>
  <c r="P1765" i="4"/>
  <c r="Q1765" i="4" s="1"/>
  <c r="P1766" i="4"/>
  <c r="Q1766" i="4" s="1"/>
  <c r="P1767" i="4"/>
  <c r="Q1767" i="4" s="1"/>
  <c r="P1768" i="4"/>
  <c r="Q1768" i="4" s="1"/>
  <c r="P1769" i="4"/>
  <c r="Q1769" i="4" s="1"/>
  <c r="P1770" i="4"/>
  <c r="Q1770" i="4" s="1"/>
  <c r="P1771" i="4"/>
  <c r="Q1771" i="4" s="1"/>
  <c r="P1772" i="4"/>
  <c r="Q1772" i="4" s="1"/>
  <c r="P1773" i="4"/>
  <c r="Q1773" i="4" s="1"/>
  <c r="P1774" i="4"/>
  <c r="Q1774" i="4" s="1"/>
  <c r="P1775" i="4"/>
  <c r="Q1775" i="4" s="1"/>
  <c r="P1776" i="4"/>
  <c r="Q1776" i="4" s="1"/>
  <c r="P1777" i="4"/>
  <c r="Q1777" i="4" s="1"/>
  <c r="P1778" i="4"/>
  <c r="Q1778" i="4" s="1"/>
  <c r="P1779" i="4"/>
  <c r="Q1779" i="4" s="1"/>
  <c r="P1780" i="4"/>
  <c r="Q1780" i="4" s="1"/>
  <c r="P1781" i="4"/>
  <c r="Q1781" i="4" s="1"/>
  <c r="P1782" i="4"/>
  <c r="Q1782" i="4" s="1"/>
  <c r="P1783" i="4"/>
  <c r="Q1783" i="4" s="1"/>
  <c r="P1784" i="4"/>
  <c r="Q1784" i="4" s="1"/>
  <c r="P1785" i="4"/>
  <c r="Q1785" i="4" s="1"/>
  <c r="P1786" i="4"/>
  <c r="Q1786" i="4" s="1"/>
  <c r="P1787" i="4"/>
  <c r="Q1787" i="4" s="1"/>
  <c r="P1788" i="4"/>
  <c r="Q1788" i="4" s="1"/>
  <c r="P1789" i="4"/>
  <c r="Q1789" i="4" s="1"/>
  <c r="P1790" i="4"/>
  <c r="Q1790" i="4" s="1"/>
  <c r="P1791" i="4"/>
  <c r="Q1791" i="4" s="1"/>
  <c r="P1792" i="4"/>
  <c r="Q1792" i="4" s="1"/>
  <c r="P1793" i="4"/>
  <c r="Q1793" i="4" s="1"/>
  <c r="P1794" i="4"/>
  <c r="Q1794" i="4" s="1"/>
  <c r="P1795" i="4"/>
  <c r="Q1795" i="4" s="1"/>
  <c r="P1796" i="4"/>
  <c r="Q1796" i="4" s="1"/>
  <c r="P1797" i="4"/>
  <c r="Q1797" i="4" s="1"/>
  <c r="P1798" i="4"/>
  <c r="Q1798" i="4" s="1"/>
  <c r="P1799" i="4"/>
  <c r="Q1799" i="4" s="1"/>
  <c r="P1800" i="4"/>
  <c r="Q1800" i="4" s="1"/>
  <c r="P1801" i="4"/>
  <c r="Q1801" i="4" s="1"/>
  <c r="P1802" i="4"/>
  <c r="Q1802" i="4" s="1"/>
  <c r="P1803" i="4"/>
  <c r="Q1803" i="4" s="1"/>
  <c r="P1804" i="4"/>
  <c r="Q1804" i="4" s="1"/>
  <c r="P1805" i="4"/>
  <c r="Q1805" i="4" s="1"/>
  <c r="P1806" i="4"/>
  <c r="Q1806" i="4" s="1"/>
  <c r="P1807" i="4"/>
  <c r="Q1807" i="4" s="1"/>
  <c r="P1808" i="4"/>
  <c r="Q1808" i="4" s="1"/>
  <c r="P1809" i="4"/>
  <c r="Q1809" i="4" s="1"/>
  <c r="P1810" i="4"/>
  <c r="Q1810" i="4" s="1"/>
  <c r="P1811" i="4"/>
  <c r="Q1811" i="4" s="1"/>
  <c r="P1812" i="4"/>
  <c r="Q1812" i="4" s="1"/>
  <c r="P1813" i="4"/>
  <c r="Q1813" i="4" s="1"/>
  <c r="P1814" i="4"/>
  <c r="Q1814" i="4" s="1"/>
  <c r="P1815" i="4"/>
  <c r="Q1815" i="4" s="1"/>
  <c r="P1816" i="4"/>
  <c r="Q1816" i="4" s="1"/>
  <c r="P1817" i="4"/>
  <c r="Q1817" i="4" s="1"/>
  <c r="P1818" i="4"/>
  <c r="Q1818" i="4" s="1"/>
  <c r="P1819" i="4"/>
  <c r="Q1819" i="4" s="1"/>
  <c r="P1820" i="4"/>
  <c r="Q1820" i="4" s="1"/>
  <c r="P1821" i="4"/>
  <c r="Q1821" i="4" s="1"/>
  <c r="P1822" i="4"/>
  <c r="Q1822" i="4" s="1"/>
  <c r="P1823" i="4"/>
  <c r="Q1823" i="4" s="1"/>
  <c r="P1824" i="4"/>
  <c r="Q1824" i="4" s="1"/>
  <c r="P1825" i="4"/>
  <c r="Q1825" i="4" s="1"/>
  <c r="P1826" i="4"/>
  <c r="Q1826" i="4" s="1"/>
  <c r="P1827" i="4"/>
  <c r="Q1827" i="4" s="1"/>
  <c r="P1828" i="4"/>
  <c r="Q1828" i="4" s="1"/>
  <c r="P1829" i="4"/>
  <c r="Q1829" i="4" s="1"/>
  <c r="P1830" i="4"/>
  <c r="Q1830" i="4" s="1"/>
  <c r="P1831" i="4"/>
  <c r="Q1831" i="4" s="1"/>
  <c r="P1832" i="4"/>
  <c r="Q1832" i="4" s="1"/>
  <c r="P1833" i="4"/>
  <c r="Q1833" i="4" s="1"/>
  <c r="P1834" i="4"/>
  <c r="Q1834" i="4" s="1"/>
  <c r="P1835" i="4"/>
  <c r="Q1835" i="4" s="1"/>
  <c r="P1836" i="4"/>
  <c r="Q1836" i="4" s="1"/>
  <c r="P1837" i="4"/>
  <c r="Q1837" i="4" s="1"/>
  <c r="P1838" i="4"/>
  <c r="Q1838" i="4" s="1"/>
  <c r="P1839" i="4"/>
  <c r="Q1839" i="4" s="1"/>
  <c r="P1840" i="4"/>
  <c r="Q1840" i="4" s="1"/>
  <c r="P1841" i="4"/>
  <c r="Q1841" i="4" s="1"/>
  <c r="P1842" i="4"/>
  <c r="Q1842" i="4" s="1"/>
  <c r="P1843" i="4"/>
  <c r="Q1843" i="4" s="1"/>
  <c r="P1844" i="4"/>
  <c r="Q1844" i="4" s="1"/>
  <c r="P1845" i="4"/>
  <c r="Q1845" i="4" s="1"/>
  <c r="P1846" i="4"/>
  <c r="Q1846" i="4" s="1"/>
  <c r="P1847" i="4"/>
  <c r="Q1847" i="4" s="1"/>
  <c r="P1848" i="4"/>
  <c r="Q1848" i="4" s="1"/>
  <c r="P1849" i="4"/>
  <c r="Q1849" i="4" s="1"/>
  <c r="P1850" i="4"/>
  <c r="Q1850" i="4" s="1"/>
  <c r="P1851" i="4"/>
  <c r="Q1851" i="4" s="1"/>
  <c r="P1852" i="4"/>
  <c r="Q1852" i="4" s="1"/>
  <c r="P1853" i="4"/>
  <c r="Q1853" i="4" s="1"/>
  <c r="P1854" i="4"/>
  <c r="Q1854" i="4" s="1"/>
  <c r="P1855" i="4"/>
  <c r="Q1855" i="4" s="1"/>
  <c r="P1856" i="4"/>
  <c r="Q1856" i="4" s="1"/>
  <c r="P1857" i="4"/>
  <c r="Q1857" i="4" s="1"/>
  <c r="P1858" i="4"/>
  <c r="Q1858" i="4" s="1"/>
  <c r="P1859" i="4"/>
  <c r="Q1859" i="4" s="1"/>
  <c r="P1860" i="4"/>
  <c r="Q1860" i="4" s="1"/>
  <c r="P1861" i="4"/>
  <c r="Q1861" i="4" s="1"/>
  <c r="P1862" i="4"/>
  <c r="Q1862" i="4" s="1"/>
  <c r="P1863" i="4"/>
  <c r="Q1863" i="4" s="1"/>
  <c r="P1864" i="4"/>
  <c r="Q1864" i="4" s="1"/>
  <c r="P1865" i="4"/>
  <c r="Q1865" i="4" s="1"/>
  <c r="P1866" i="4"/>
  <c r="Q1866" i="4" s="1"/>
  <c r="P1867" i="4"/>
  <c r="Q1867" i="4" s="1"/>
  <c r="P1868" i="4"/>
  <c r="Q1868" i="4" s="1"/>
  <c r="P1869" i="4"/>
  <c r="Q1869" i="4" s="1"/>
  <c r="P1870" i="4"/>
  <c r="Q1870" i="4" s="1"/>
  <c r="P1871" i="4"/>
  <c r="Q1871" i="4" s="1"/>
  <c r="P1872" i="4"/>
  <c r="Q1872" i="4" s="1"/>
  <c r="P1873" i="4"/>
  <c r="Q1873" i="4" s="1"/>
  <c r="P1874" i="4"/>
  <c r="Q1874" i="4" s="1"/>
  <c r="P1875" i="4"/>
  <c r="Q1875" i="4" s="1"/>
  <c r="P1876" i="4"/>
  <c r="Q1876" i="4" s="1"/>
  <c r="P1877" i="4"/>
  <c r="Q1877" i="4" s="1"/>
  <c r="P1878" i="4"/>
  <c r="Q1878" i="4" s="1"/>
  <c r="P1879" i="4"/>
  <c r="Q1879" i="4" s="1"/>
  <c r="P1880" i="4"/>
  <c r="Q1880" i="4" s="1"/>
  <c r="P1881" i="4"/>
  <c r="Q1881" i="4" s="1"/>
  <c r="P1882" i="4"/>
  <c r="Q1882" i="4" s="1"/>
  <c r="P1883" i="4"/>
  <c r="Q1883" i="4" s="1"/>
  <c r="P1884" i="4"/>
  <c r="Q1884" i="4" s="1"/>
  <c r="P1885" i="4"/>
  <c r="Q1885" i="4" s="1"/>
  <c r="P1886" i="4"/>
  <c r="Q1886" i="4" s="1"/>
  <c r="P1887" i="4"/>
  <c r="Q1887" i="4" s="1"/>
  <c r="P1888" i="4"/>
  <c r="Q1888" i="4" s="1"/>
  <c r="P1889" i="4"/>
  <c r="Q1889" i="4" s="1"/>
  <c r="P1890" i="4"/>
  <c r="Q1890" i="4" s="1"/>
  <c r="P1891" i="4"/>
  <c r="Q1891" i="4" s="1"/>
  <c r="P1892" i="4"/>
  <c r="Q1892" i="4" s="1"/>
  <c r="P1893" i="4"/>
  <c r="Q1893" i="4" s="1"/>
  <c r="P1894" i="4"/>
  <c r="Q1894" i="4" s="1"/>
  <c r="P1895" i="4"/>
  <c r="Q1895" i="4" s="1"/>
  <c r="P1896" i="4"/>
  <c r="Q1896" i="4" s="1"/>
  <c r="P1897" i="4"/>
  <c r="Q1897" i="4" s="1"/>
  <c r="P1898" i="4"/>
  <c r="Q1898" i="4" s="1"/>
  <c r="P1899" i="4"/>
  <c r="Q1899" i="4" s="1"/>
  <c r="P1900" i="4"/>
  <c r="Q1900" i="4" s="1"/>
  <c r="P1901" i="4"/>
  <c r="Q1901" i="4" s="1"/>
  <c r="P1902" i="4"/>
  <c r="Q1902" i="4" s="1"/>
  <c r="P1903" i="4"/>
  <c r="Q1903" i="4" s="1"/>
  <c r="P1904" i="4"/>
  <c r="Q1904" i="4" s="1"/>
  <c r="P1905" i="4"/>
  <c r="Q1905" i="4" s="1"/>
  <c r="P1906" i="4"/>
  <c r="Q1906" i="4" s="1"/>
  <c r="P1907" i="4"/>
  <c r="Q1907" i="4" s="1"/>
  <c r="P1908" i="4"/>
  <c r="Q1908" i="4" s="1"/>
  <c r="P1909" i="4"/>
  <c r="Q1909" i="4" s="1"/>
  <c r="P1910" i="4"/>
  <c r="Q1910" i="4" s="1"/>
  <c r="P1911" i="4"/>
  <c r="Q1911" i="4" s="1"/>
  <c r="P1912" i="4"/>
  <c r="Q1912" i="4" s="1"/>
  <c r="P1913" i="4"/>
  <c r="Q1913" i="4" s="1"/>
  <c r="P1914" i="4"/>
  <c r="Q1914" i="4" s="1"/>
  <c r="P1915" i="4"/>
  <c r="Q1915" i="4" s="1"/>
  <c r="P1916" i="4"/>
  <c r="Q1916" i="4" s="1"/>
  <c r="P1917" i="4"/>
  <c r="Q1917" i="4" s="1"/>
  <c r="P1918" i="4"/>
  <c r="Q1918" i="4" s="1"/>
  <c r="P1919" i="4"/>
  <c r="Q1919" i="4" s="1"/>
  <c r="P1920" i="4"/>
  <c r="Q1920" i="4" s="1"/>
  <c r="P1921" i="4"/>
  <c r="Q1921" i="4" s="1"/>
  <c r="P1922" i="4"/>
  <c r="Q1922" i="4" s="1"/>
  <c r="P1923" i="4"/>
  <c r="Q1923" i="4" s="1"/>
  <c r="P1924" i="4"/>
  <c r="Q1924" i="4" s="1"/>
  <c r="P1925" i="4"/>
  <c r="Q1925" i="4" s="1"/>
  <c r="P1926" i="4"/>
  <c r="Q1926" i="4" s="1"/>
  <c r="P1927" i="4"/>
  <c r="Q1927" i="4" s="1"/>
  <c r="P1928" i="4"/>
  <c r="Q1928" i="4" s="1"/>
  <c r="P1929" i="4"/>
  <c r="Q1929" i="4" s="1"/>
  <c r="P1930" i="4"/>
  <c r="Q1930" i="4" s="1"/>
  <c r="P1931" i="4"/>
  <c r="Q1931" i="4" s="1"/>
  <c r="P1932" i="4"/>
  <c r="Q1932" i="4" s="1"/>
  <c r="P1933" i="4"/>
  <c r="Q1933" i="4" s="1"/>
  <c r="P1934" i="4"/>
  <c r="Q1934" i="4" s="1"/>
  <c r="P1935" i="4"/>
  <c r="Q1935" i="4" s="1"/>
  <c r="P1936" i="4"/>
  <c r="Q1936" i="4" s="1"/>
  <c r="P1937" i="4"/>
  <c r="Q1937" i="4" s="1"/>
  <c r="P1938" i="4"/>
  <c r="Q1938" i="4" s="1"/>
  <c r="P1939" i="4"/>
  <c r="Q1939" i="4" s="1"/>
  <c r="P1940" i="4"/>
  <c r="Q1940" i="4" s="1"/>
  <c r="P1941" i="4"/>
  <c r="Q1941" i="4" s="1"/>
  <c r="P1942" i="4"/>
  <c r="Q1942" i="4" s="1"/>
  <c r="P1943" i="4"/>
  <c r="Q1943" i="4" s="1"/>
  <c r="P1944" i="4"/>
  <c r="Q1944" i="4" s="1"/>
  <c r="P1945" i="4"/>
  <c r="Q1945" i="4" s="1"/>
  <c r="P1946" i="4"/>
  <c r="Q1946" i="4" s="1"/>
  <c r="P1947" i="4"/>
  <c r="Q1947" i="4" s="1"/>
  <c r="P1948" i="4"/>
  <c r="Q1948" i="4" s="1"/>
  <c r="P1949" i="4"/>
  <c r="Q1949" i="4" s="1"/>
  <c r="P1950" i="4"/>
  <c r="Q1950" i="4" s="1"/>
  <c r="P1951" i="4"/>
  <c r="Q1951" i="4" s="1"/>
  <c r="P1952" i="4"/>
  <c r="Q1952" i="4" s="1"/>
  <c r="P1953" i="4"/>
  <c r="Q1953" i="4" s="1"/>
  <c r="P1954" i="4"/>
  <c r="Q1954" i="4" s="1"/>
  <c r="P1955" i="4"/>
  <c r="Q1955" i="4" s="1"/>
  <c r="P1956" i="4"/>
  <c r="Q1956" i="4" s="1"/>
  <c r="P1957" i="4"/>
  <c r="Q1957" i="4" s="1"/>
  <c r="P1958" i="4"/>
  <c r="Q1958" i="4" s="1"/>
  <c r="P1959" i="4"/>
  <c r="Q1959" i="4" s="1"/>
  <c r="P1960" i="4"/>
  <c r="Q1960" i="4" s="1"/>
  <c r="P1961" i="4"/>
  <c r="Q1961" i="4" s="1"/>
  <c r="P1962" i="4"/>
  <c r="Q1962" i="4" s="1"/>
  <c r="P1963" i="4"/>
  <c r="Q1963" i="4" s="1"/>
  <c r="P1964" i="4"/>
  <c r="Q1964" i="4" s="1"/>
  <c r="P1965" i="4"/>
  <c r="Q1965" i="4" s="1"/>
  <c r="P1966" i="4"/>
  <c r="Q1966" i="4" s="1"/>
  <c r="P1967" i="4"/>
  <c r="Q1967" i="4" s="1"/>
  <c r="P1968" i="4"/>
  <c r="Q1968" i="4" s="1"/>
  <c r="P1969" i="4"/>
  <c r="Q1969" i="4" s="1"/>
  <c r="P1970" i="4"/>
  <c r="Q1970" i="4" s="1"/>
  <c r="P1971" i="4"/>
  <c r="Q1971" i="4" s="1"/>
  <c r="P1972" i="4"/>
  <c r="Q1972" i="4" s="1"/>
  <c r="P1973" i="4"/>
  <c r="Q1973" i="4" s="1"/>
  <c r="P1974" i="4"/>
  <c r="Q1974" i="4" s="1"/>
  <c r="P1975" i="4"/>
  <c r="Q1975" i="4" s="1"/>
  <c r="P1976" i="4"/>
  <c r="Q1976" i="4" s="1"/>
  <c r="P1977" i="4"/>
  <c r="Q1977" i="4" s="1"/>
  <c r="P1978" i="4"/>
  <c r="Q1978" i="4" s="1"/>
  <c r="P1979" i="4"/>
  <c r="Q1979" i="4" s="1"/>
  <c r="P1980" i="4"/>
  <c r="Q1980" i="4" s="1"/>
  <c r="P1981" i="4"/>
  <c r="Q1981" i="4" s="1"/>
  <c r="P1982" i="4"/>
  <c r="Q1982" i="4" s="1"/>
  <c r="P1983" i="4"/>
  <c r="Q1983" i="4" s="1"/>
  <c r="P1984" i="4"/>
  <c r="Q1984" i="4" s="1"/>
  <c r="P1985" i="4"/>
  <c r="Q1985" i="4" s="1"/>
  <c r="P1986" i="4"/>
  <c r="Q1986" i="4" s="1"/>
  <c r="P1987" i="4"/>
  <c r="Q1987" i="4" s="1"/>
  <c r="P1988" i="4"/>
  <c r="Q1988" i="4" s="1"/>
  <c r="P1989" i="4"/>
  <c r="Q1989" i="4" s="1"/>
  <c r="P1990" i="4"/>
  <c r="Q1990" i="4" s="1"/>
  <c r="P1991" i="4"/>
  <c r="Q1991" i="4" s="1"/>
  <c r="P1992" i="4"/>
  <c r="Q1992" i="4" s="1"/>
  <c r="P1993" i="4"/>
  <c r="Q1993" i="4" s="1"/>
  <c r="P1994" i="4"/>
  <c r="Q1994" i="4" s="1"/>
  <c r="P1995" i="4"/>
  <c r="Q1995" i="4" s="1"/>
  <c r="P1996" i="4"/>
  <c r="Q1996" i="4" s="1"/>
  <c r="P1997" i="4"/>
  <c r="Q1997" i="4" s="1"/>
  <c r="P1998" i="4"/>
  <c r="Q1998" i="4" s="1"/>
  <c r="P1999" i="4"/>
  <c r="Q1999" i="4" s="1"/>
  <c r="P2000" i="4"/>
  <c r="Q2000" i="4" s="1"/>
  <c r="P2001" i="4"/>
  <c r="Q2001" i="4" s="1"/>
  <c r="P2002" i="4"/>
  <c r="Q2002" i="4" s="1"/>
  <c r="P2003" i="4"/>
  <c r="Q2003" i="4" s="1"/>
  <c r="P2004" i="4"/>
  <c r="Q2004" i="4" s="1"/>
  <c r="P2005" i="4"/>
  <c r="Q2005" i="4" s="1"/>
  <c r="P2006" i="4"/>
  <c r="Q2006" i="4" s="1"/>
  <c r="P2007" i="4"/>
  <c r="Q2007" i="4" s="1"/>
  <c r="P2008" i="4"/>
  <c r="Q2008" i="4" s="1"/>
  <c r="P2009" i="4"/>
  <c r="Q2009" i="4" s="1"/>
  <c r="P2010" i="4"/>
  <c r="Q2010" i="4" s="1"/>
  <c r="P2011" i="4"/>
  <c r="Q2011" i="4" s="1"/>
  <c r="P2012" i="4"/>
  <c r="Q2012" i="4" s="1"/>
  <c r="P2013" i="4"/>
  <c r="Q2013" i="4" s="1"/>
  <c r="P2014" i="4"/>
  <c r="Q2014" i="4" s="1"/>
  <c r="P2015" i="4"/>
  <c r="Q2015" i="4" s="1"/>
  <c r="P2016" i="4"/>
  <c r="Q2016" i="4" s="1"/>
  <c r="P2017" i="4"/>
  <c r="Q2017" i="4" s="1"/>
  <c r="P2018" i="4"/>
  <c r="Q2018" i="4" s="1"/>
  <c r="P2019" i="4"/>
  <c r="Q2019" i="4" s="1"/>
  <c r="P2020" i="4"/>
  <c r="Q2020" i="4" s="1"/>
  <c r="P2021" i="4"/>
  <c r="Q2021" i="4" s="1"/>
  <c r="P2022" i="4"/>
  <c r="Q2022" i="4" s="1"/>
  <c r="P2023" i="4"/>
  <c r="Q2023" i="4" s="1"/>
  <c r="P2024" i="4"/>
  <c r="Q2024" i="4" s="1"/>
  <c r="P2025" i="4"/>
  <c r="Q2025" i="4" s="1"/>
  <c r="P2026" i="4"/>
  <c r="Q2026" i="4" s="1"/>
  <c r="P2027" i="4"/>
  <c r="Q2027" i="4" s="1"/>
  <c r="P2028" i="4"/>
  <c r="Q2028" i="4" s="1"/>
  <c r="P2029" i="4"/>
  <c r="Q2029" i="4" s="1"/>
  <c r="P2030" i="4"/>
  <c r="Q2030" i="4" s="1"/>
  <c r="P2031" i="4"/>
  <c r="Q2031" i="4" s="1"/>
  <c r="P2032" i="4"/>
  <c r="Q2032" i="4" s="1"/>
  <c r="P2033" i="4"/>
  <c r="Q2033" i="4" s="1"/>
  <c r="P2034" i="4"/>
  <c r="Q2034" i="4" s="1"/>
  <c r="P2035" i="4"/>
  <c r="Q2035" i="4" s="1"/>
  <c r="P2036" i="4"/>
  <c r="Q2036" i="4" s="1"/>
  <c r="P2037" i="4"/>
  <c r="Q2037" i="4" s="1"/>
  <c r="P2038" i="4"/>
  <c r="Q2038" i="4" s="1"/>
  <c r="P2039" i="4"/>
  <c r="Q2039" i="4" s="1"/>
  <c r="P2040" i="4"/>
  <c r="Q2040" i="4" s="1"/>
  <c r="P2041" i="4"/>
  <c r="Q2041" i="4" s="1"/>
  <c r="P2042" i="4"/>
  <c r="Q2042" i="4" s="1"/>
  <c r="P2043" i="4"/>
  <c r="Q2043" i="4" s="1"/>
  <c r="P2044" i="4"/>
  <c r="Q2044" i="4" s="1"/>
  <c r="P2045" i="4"/>
  <c r="Q2045" i="4" s="1"/>
  <c r="P2046" i="4"/>
  <c r="Q2046" i="4" s="1"/>
  <c r="P2047" i="4"/>
  <c r="Q2047" i="4" s="1"/>
  <c r="P2048" i="4"/>
  <c r="Q2048" i="4" s="1"/>
  <c r="P2049" i="4"/>
  <c r="Q2049" i="4" s="1"/>
  <c r="P2050" i="4"/>
  <c r="Q2050" i="4" s="1"/>
  <c r="P2051" i="4"/>
  <c r="Q2051" i="4" s="1"/>
  <c r="P2052" i="4"/>
  <c r="Q2052" i="4" s="1"/>
  <c r="P2053" i="4"/>
  <c r="Q2053" i="4" s="1"/>
  <c r="P2054" i="4"/>
  <c r="Q2054" i="4" s="1"/>
  <c r="P2055" i="4"/>
  <c r="Q2055" i="4" s="1"/>
  <c r="P2056" i="4"/>
  <c r="Q2056" i="4" s="1"/>
  <c r="P2057" i="4"/>
  <c r="Q2057" i="4" s="1"/>
  <c r="P2058" i="4"/>
  <c r="Q2058" i="4" s="1"/>
  <c r="P2059" i="4"/>
  <c r="Q2059" i="4" s="1"/>
  <c r="P2060" i="4"/>
  <c r="Q2060" i="4" s="1"/>
  <c r="P2061" i="4"/>
  <c r="Q2061" i="4" s="1"/>
  <c r="P2062" i="4"/>
  <c r="Q2062" i="4" s="1"/>
  <c r="P2063" i="4"/>
  <c r="Q2063" i="4" s="1"/>
  <c r="P2064" i="4"/>
  <c r="Q2064" i="4" s="1"/>
  <c r="P2065" i="4"/>
  <c r="Q2065" i="4" s="1"/>
  <c r="P2066" i="4"/>
  <c r="Q2066" i="4" s="1"/>
  <c r="P2067" i="4"/>
  <c r="Q2067" i="4" s="1"/>
  <c r="P2068" i="4"/>
  <c r="Q2068" i="4" s="1"/>
  <c r="P2069" i="4"/>
  <c r="Q2069" i="4" s="1"/>
  <c r="P2070" i="4"/>
  <c r="Q2070" i="4" s="1"/>
  <c r="P2071" i="4"/>
  <c r="Q2071" i="4" s="1"/>
  <c r="P2072" i="4"/>
  <c r="Q2072" i="4" s="1"/>
  <c r="P2073" i="4"/>
  <c r="Q2073" i="4" s="1"/>
  <c r="P2074" i="4"/>
  <c r="Q2074" i="4" s="1"/>
  <c r="P2075" i="4"/>
  <c r="Q2075" i="4" s="1"/>
  <c r="P2076" i="4"/>
  <c r="Q2076" i="4" s="1"/>
  <c r="P2077" i="4"/>
  <c r="Q2077" i="4" s="1"/>
  <c r="P2078" i="4"/>
  <c r="Q2078" i="4" s="1"/>
  <c r="P2079" i="4"/>
  <c r="Q2079" i="4" s="1"/>
  <c r="P2080" i="4"/>
  <c r="Q2080" i="4" s="1"/>
  <c r="P2081" i="4"/>
  <c r="Q2081" i="4" s="1"/>
  <c r="P2082" i="4"/>
  <c r="Q2082" i="4" s="1"/>
  <c r="P2083" i="4"/>
  <c r="Q2083" i="4" s="1"/>
  <c r="P2084" i="4"/>
  <c r="Q2084" i="4" s="1"/>
  <c r="P2085" i="4"/>
  <c r="Q2085" i="4" s="1"/>
  <c r="P2086" i="4"/>
  <c r="Q2086" i="4" s="1"/>
  <c r="P2087" i="4"/>
  <c r="Q2087" i="4" s="1"/>
  <c r="P2088" i="4"/>
  <c r="Q2088" i="4" s="1"/>
  <c r="P2089" i="4"/>
  <c r="Q2089" i="4" s="1"/>
  <c r="P2090" i="4"/>
  <c r="Q2090" i="4" s="1"/>
  <c r="P2091" i="4"/>
  <c r="Q2091" i="4" s="1"/>
  <c r="P2092" i="4"/>
  <c r="Q2092" i="4" s="1"/>
  <c r="P2093" i="4"/>
  <c r="Q2093" i="4" s="1"/>
  <c r="P2094" i="4"/>
  <c r="Q2094" i="4" s="1"/>
  <c r="P2095" i="4"/>
  <c r="Q2095" i="4" s="1"/>
  <c r="P2096" i="4"/>
  <c r="Q2096" i="4" s="1"/>
  <c r="P2097" i="4"/>
  <c r="Q2097" i="4" s="1"/>
  <c r="P2098" i="4"/>
  <c r="Q2098" i="4" s="1"/>
  <c r="P2099" i="4"/>
  <c r="Q2099" i="4" s="1"/>
  <c r="P2100" i="4"/>
  <c r="Q2100" i="4" s="1"/>
  <c r="P2101" i="4"/>
  <c r="Q2101" i="4" s="1"/>
  <c r="P2102" i="4"/>
  <c r="Q2102" i="4" s="1"/>
  <c r="P2103" i="4"/>
  <c r="Q2103" i="4" s="1"/>
  <c r="P2104" i="4"/>
  <c r="Q2104" i="4" s="1"/>
  <c r="P2105" i="4"/>
  <c r="Q2105" i="4" s="1"/>
  <c r="P2106" i="4"/>
  <c r="Q2106" i="4" s="1"/>
  <c r="P2107" i="4"/>
  <c r="Q2107" i="4" s="1"/>
  <c r="P2108" i="4"/>
  <c r="Q2108" i="4" s="1"/>
  <c r="P2109" i="4"/>
  <c r="Q2109" i="4" s="1"/>
  <c r="P2110" i="4"/>
  <c r="Q2110" i="4" s="1"/>
  <c r="P2111" i="4"/>
  <c r="Q2111" i="4" s="1"/>
  <c r="P2112" i="4"/>
  <c r="Q2112" i="4" s="1"/>
  <c r="P2113" i="4"/>
  <c r="Q2113" i="4" s="1"/>
  <c r="P2114" i="4"/>
  <c r="Q2114" i="4" s="1"/>
  <c r="P2115" i="4"/>
  <c r="Q2115" i="4" s="1"/>
  <c r="P2116" i="4"/>
  <c r="Q2116" i="4" s="1"/>
  <c r="P2117" i="4"/>
  <c r="Q2117" i="4" s="1"/>
  <c r="P2118" i="4"/>
  <c r="Q2118" i="4" s="1"/>
  <c r="P2119" i="4"/>
  <c r="Q2119" i="4" s="1"/>
  <c r="P2120" i="4"/>
  <c r="Q2120" i="4" s="1"/>
  <c r="P2121" i="4"/>
  <c r="Q2121" i="4" s="1"/>
  <c r="P2122" i="4"/>
  <c r="Q2122" i="4" s="1"/>
  <c r="P2123" i="4"/>
  <c r="Q2123" i="4" s="1"/>
  <c r="P2124" i="4"/>
  <c r="Q2124" i="4" s="1"/>
  <c r="P2125" i="4"/>
  <c r="Q2125" i="4" s="1"/>
  <c r="P2126" i="4"/>
  <c r="Q2126" i="4" s="1"/>
  <c r="P2127" i="4"/>
  <c r="Q2127" i="4" s="1"/>
  <c r="P2128" i="4"/>
  <c r="Q2128" i="4" s="1"/>
  <c r="P2129" i="4"/>
  <c r="Q2129" i="4" s="1"/>
  <c r="P2130" i="4"/>
  <c r="Q2130" i="4" s="1"/>
  <c r="P2131" i="4"/>
  <c r="Q2131" i="4" s="1"/>
  <c r="P2132" i="4"/>
  <c r="Q2132" i="4" s="1"/>
  <c r="P2133" i="4"/>
  <c r="Q2133" i="4" s="1"/>
  <c r="P2134" i="4"/>
  <c r="Q2134" i="4" s="1"/>
  <c r="P2135" i="4"/>
  <c r="Q2135" i="4" s="1"/>
  <c r="P2136" i="4"/>
  <c r="Q2136" i="4" s="1"/>
  <c r="P2137" i="4"/>
  <c r="Q2137" i="4" s="1"/>
  <c r="P2138" i="4"/>
  <c r="Q2138" i="4" s="1"/>
  <c r="P2139" i="4"/>
  <c r="Q2139" i="4" s="1"/>
  <c r="P2140" i="4"/>
  <c r="Q2140" i="4" s="1"/>
  <c r="P2141" i="4"/>
  <c r="Q2141" i="4" s="1"/>
  <c r="P2142" i="4"/>
  <c r="Q2142" i="4" s="1"/>
  <c r="P2143" i="4"/>
  <c r="Q2143" i="4" s="1"/>
  <c r="P2144" i="4"/>
  <c r="Q2144" i="4" s="1"/>
  <c r="P2145" i="4"/>
  <c r="Q2145" i="4" s="1"/>
  <c r="P2146" i="4"/>
  <c r="Q2146" i="4" s="1"/>
  <c r="P2147" i="4"/>
  <c r="Q2147" i="4" s="1"/>
  <c r="P2148" i="4"/>
  <c r="Q2148" i="4" s="1"/>
  <c r="P2149" i="4"/>
  <c r="Q2149" i="4" s="1"/>
  <c r="P2150" i="4"/>
  <c r="Q2150" i="4" s="1"/>
  <c r="P2151" i="4"/>
  <c r="Q2151" i="4" s="1"/>
  <c r="P2152" i="4"/>
  <c r="Q2152" i="4" s="1"/>
  <c r="P2153" i="4"/>
  <c r="Q2153" i="4" s="1"/>
  <c r="P2154" i="4"/>
  <c r="Q2154" i="4" s="1"/>
  <c r="P2155" i="4"/>
  <c r="Q2155" i="4" s="1"/>
  <c r="P2156" i="4"/>
  <c r="Q2156" i="4" s="1"/>
  <c r="P2157" i="4"/>
  <c r="Q2157" i="4" s="1"/>
  <c r="P2158" i="4"/>
  <c r="Q2158" i="4" s="1"/>
  <c r="P2159" i="4"/>
  <c r="Q2159" i="4" s="1"/>
  <c r="P2160" i="4"/>
  <c r="Q2160" i="4" s="1"/>
  <c r="P2161" i="4"/>
  <c r="Q2161" i="4" s="1"/>
  <c r="P2162" i="4"/>
  <c r="Q2162" i="4" s="1"/>
  <c r="P2163" i="4"/>
  <c r="Q2163" i="4" s="1"/>
  <c r="P2164" i="4"/>
  <c r="Q2164" i="4" s="1"/>
  <c r="P2165" i="4"/>
  <c r="Q2165" i="4" s="1"/>
  <c r="P2166" i="4"/>
  <c r="Q2166" i="4" s="1"/>
  <c r="P2167" i="4"/>
  <c r="Q2167" i="4" s="1"/>
  <c r="P2168" i="4"/>
  <c r="Q2168" i="4" s="1"/>
  <c r="P2169" i="4"/>
  <c r="Q2169" i="4" s="1"/>
  <c r="P2170" i="4"/>
  <c r="Q2170" i="4" s="1"/>
  <c r="P2171" i="4"/>
  <c r="Q2171" i="4" s="1"/>
  <c r="P2172" i="4"/>
  <c r="Q2172" i="4" s="1"/>
  <c r="P2173" i="4"/>
  <c r="Q2173" i="4" s="1"/>
  <c r="P2174" i="4"/>
  <c r="Q2174" i="4" s="1"/>
  <c r="P2175" i="4"/>
  <c r="Q2175" i="4" s="1"/>
  <c r="P2176" i="4"/>
  <c r="Q2176" i="4" s="1"/>
  <c r="P2177" i="4"/>
  <c r="Q2177" i="4" s="1"/>
  <c r="P2178" i="4"/>
  <c r="Q2178" i="4" s="1"/>
  <c r="P2179" i="4"/>
  <c r="Q2179" i="4" s="1"/>
  <c r="P2180" i="4"/>
  <c r="Q2180" i="4" s="1"/>
  <c r="P2181" i="4"/>
  <c r="Q2181" i="4" s="1"/>
  <c r="P2182" i="4"/>
  <c r="Q2182" i="4" s="1"/>
  <c r="P2183" i="4"/>
  <c r="Q2183" i="4" s="1"/>
  <c r="P2184" i="4"/>
  <c r="Q2184" i="4" s="1"/>
  <c r="P2185" i="4"/>
  <c r="Q2185" i="4" s="1"/>
  <c r="P2186" i="4"/>
  <c r="Q2186" i="4" s="1"/>
  <c r="P2187" i="4"/>
  <c r="Q2187" i="4" s="1"/>
  <c r="P2188" i="4"/>
  <c r="Q2188" i="4" s="1"/>
  <c r="P2189" i="4"/>
  <c r="Q2189" i="4" s="1"/>
  <c r="P2190" i="4"/>
  <c r="Q2190" i="4" s="1"/>
  <c r="P2191" i="4"/>
  <c r="Q2191" i="4" s="1"/>
  <c r="P2192" i="4"/>
  <c r="Q2192" i="4" s="1"/>
  <c r="P2193" i="4"/>
  <c r="Q2193" i="4" s="1"/>
  <c r="P2194" i="4"/>
  <c r="Q2194" i="4" s="1"/>
  <c r="P2195" i="4"/>
  <c r="Q2195" i="4" s="1"/>
  <c r="P2196" i="4"/>
  <c r="Q2196" i="4" s="1"/>
  <c r="P2197" i="4"/>
  <c r="Q2197" i="4" s="1"/>
  <c r="P2198" i="4"/>
  <c r="Q2198" i="4" s="1"/>
  <c r="P2199" i="4"/>
  <c r="Q2199" i="4" s="1"/>
  <c r="P2200" i="4"/>
  <c r="Q2200" i="4" s="1"/>
  <c r="P2201" i="4"/>
  <c r="Q2201" i="4" s="1"/>
  <c r="P2202" i="4"/>
  <c r="Q2202" i="4" s="1"/>
  <c r="P2203" i="4"/>
  <c r="Q2203" i="4" s="1"/>
  <c r="P2204" i="4"/>
  <c r="Q2204" i="4" s="1"/>
  <c r="P2205" i="4"/>
  <c r="Q2205" i="4" s="1"/>
  <c r="P2206" i="4"/>
  <c r="Q2206" i="4" s="1"/>
  <c r="P2207" i="4"/>
  <c r="Q2207" i="4" s="1"/>
  <c r="P2208" i="4"/>
  <c r="Q2208" i="4" s="1"/>
  <c r="P2209" i="4"/>
  <c r="Q2209" i="4" s="1"/>
  <c r="P2210" i="4"/>
  <c r="Q2210" i="4" s="1"/>
  <c r="P2211" i="4"/>
  <c r="Q2211" i="4" s="1"/>
  <c r="P2212" i="4"/>
  <c r="Q2212" i="4" s="1"/>
  <c r="P2213" i="4"/>
  <c r="Q2213" i="4" s="1"/>
  <c r="P2214" i="4"/>
  <c r="Q2214" i="4" s="1"/>
  <c r="P2215" i="4"/>
  <c r="Q2215" i="4" s="1"/>
  <c r="P2216" i="4"/>
  <c r="Q2216" i="4" s="1"/>
  <c r="P2217" i="4"/>
  <c r="Q2217" i="4" s="1"/>
  <c r="P2218" i="4"/>
  <c r="Q2218" i="4" s="1"/>
  <c r="P2219" i="4"/>
  <c r="Q2219" i="4" s="1"/>
  <c r="P2220" i="4"/>
  <c r="Q2220" i="4" s="1"/>
  <c r="P2221" i="4"/>
  <c r="Q2221" i="4" s="1"/>
  <c r="P2222" i="4"/>
  <c r="Q2222" i="4" s="1"/>
  <c r="P2223" i="4"/>
  <c r="Q2223" i="4" s="1"/>
  <c r="P2224" i="4"/>
  <c r="Q2224" i="4" s="1"/>
  <c r="P2225" i="4"/>
  <c r="Q2225" i="4" s="1"/>
  <c r="P2226" i="4"/>
  <c r="Q2226" i="4" s="1"/>
  <c r="P2227" i="4"/>
  <c r="Q2227" i="4" s="1"/>
  <c r="P2228" i="4"/>
  <c r="Q2228" i="4" s="1"/>
  <c r="P2229" i="4"/>
  <c r="Q2229" i="4" s="1"/>
  <c r="P2230" i="4"/>
  <c r="Q2230" i="4" s="1"/>
  <c r="P2231" i="4"/>
  <c r="Q2231" i="4" s="1"/>
  <c r="P2232" i="4"/>
  <c r="Q2232" i="4" s="1"/>
  <c r="P2233" i="4"/>
  <c r="Q2233" i="4" s="1"/>
  <c r="P2234" i="4"/>
  <c r="Q2234" i="4" s="1"/>
  <c r="P2235" i="4"/>
  <c r="Q2235" i="4" s="1"/>
  <c r="P2236" i="4"/>
  <c r="Q2236" i="4" s="1"/>
  <c r="P2237" i="4"/>
  <c r="Q2237" i="4" s="1"/>
  <c r="P2238" i="4"/>
  <c r="Q2238" i="4" s="1"/>
  <c r="K6" i="1"/>
  <c r="J3" i="1"/>
  <c r="J3" i="2"/>
  <c r="C5" i="3"/>
  <c r="C6" i="3" s="1"/>
  <c r="C4" i="3"/>
  <c r="H3" i="2"/>
  <c r="K8" i="2"/>
  <c r="L8" i="2" s="1"/>
  <c r="K9" i="2"/>
  <c r="M9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M67" i="2" s="1"/>
  <c r="K68" i="2"/>
  <c r="M68" i="2" s="1"/>
  <c r="K69" i="2"/>
  <c r="M69" i="2" s="1"/>
  <c r="K70" i="2"/>
  <c r="M70" i="2" s="1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M132" i="2" s="1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M214" i="2" s="1"/>
  <c r="K215" i="2"/>
  <c r="M215" i="2" s="1"/>
  <c r="K216" i="2"/>
  <c r="M216" i="2" s="1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M233" i="2" s="1"/>
  <c r="K234" i="2"/>
  <c r="K235" i="2"/>
  <c r="K236" i="2"/>
  <c r="M236" i="2" s="1"/>
  <c r="K237" i="2"/>
  <c r="M237" i="2" s="1"/>
  <c r="K238" i="2"/>
  <c r="M238" i="2" s="1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M346" i="2" s="1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M463" i="2" s="1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M571" i="2" s="1"/>
  <c r="K572" i="2"/>
  <c r="M572" i="2" s="1"/>
  <c r="K573" i="2"/>
  <c r="M573" i="2" s="1"/>
  <c r="K574" i="2"/>
  <c r="M574" i="2" s="1"/>
  <c r="K575" i="2"/>
  <c r="M575" i="2" s="1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M625" i="2" s="1"/>
  <c r="K626" i="2"/>
  <c r="M626" i="2" s="1"/>
  <c r="K627" i="2"/>
  <c r="K628" i="2"/>
  <c r="K629" i="2"/>
  <c r="K630" i="2"/>
  <c r="K631" i="2"/>
  <c r="M631" i="2" s="1"/>
  <c r="K632" i="2"/>
  <c r="K633" i="2"/>
  <c r="K634" i="2"/>
  <c r="M634" i="2" s="1"/>
  <c r="K635" i="2"/>
  <c r="K636" i="2"/>
  <c r="K637" i="2"/>
  <c r="M637" i="2" s="1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M654" i="2" s="1"/>
  <c r="K655" i="2"/>
  <c r="M655" i="2" s="1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M678" i="2" s="1"/>
  <c r="K679" i="2"/>
  <c r="M679" i="2" s="1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M702" i="2" s="1"/>
  <c r="K703" i="2"/>
  <c r="M703" i="2" s="1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M775" i="2" s="1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M884" i="2" s="1"/>
  <c r="K885" i="2"/>
  <c r="M885" i="2" s="1"/>
  <c r="K886" i="2"/>
  <c r="M886" i="2" s="1"/>
  <c r="K887" i="2"/>
  <c r="M887" i="2" s="1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M905" i="2" s="1"/>
  <c r="K906" i="2"/>
  <c r="M906" i="2" s="1"/>
  <c r="K907" i="2"/>
  <c r="M907" i="2" s="1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M943" i="2" s="1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M995" i="2" s="1"/>
  <c r="K996" i="2"/>
  <c r="M996" i="2" s="1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M1053" i="2" s="1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M1076" i="2" s="1"/>
  <c r="K1077" i="2"/>
  <c r="M1077" i="2" s="1"/>
  <c r="K1078" i="2"/>
  <c r="M1078" i="2" s="1"/>
  <c r="K1079" i="2"/>
  <c r="M1079" i="2" s="1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M1130" i="2" s="1"/>
  <c r="K1131" i="2"/>
  <c r="M1131" i="2" s="1"/>
  <c r="K1132" i="2"/>
  <c r="M1132" i="2" s="1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M1242" i="2" s="1"/>
  <c r="K1243" i="2"/>
  <c r="M1243" i="2" s="1"/>
  <c r="K1244" i="2"/>
  <c r="M1244" i="2" s="1"/>
  <c r="K1245" i="2"/>
  <c r="M1245" i="2" s="1"/>
  <c r="K1246" i="2"/>
  <c r="M1246" i="2" s="1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M1279" i="2" s="1"/>
  <c r="K1280" i="2"/>
  <c r="K1281" i="2"/>
  <c r="K1282" i="2"/>
  <c r="K1283" i="2"/>
  <c r="M1283" i="2" s="1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M1303" i="2" s="1"/>
  <c r="K1304" i="2"/>
  <c r="K1305" i="2"/>
  <c r="K1306" i="2"/>
  <c r="K1307" i="2"/>
  <c r="K1308" i="2"/>
  <c r="M1308" i="2" s="1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M1404" i="2" s="1"/>
  <c r="K1405" i="2"/>
  <c r="M1405" i="2" s="1"/>
  <c r="K1406" i="2"/>
  <c r="K1407" i="2"/>
  <c r="K1408" i="2"/>
  <c r="K1409" i="2"/>
  <c r="K1410" i="2"/>
  <c r="M1410" i="2" s="1"/>
  <c r="K1411" i="2"/>
  <c r="K1412" i="2"/>
  <c r="K1413" i="2"/>
  <c r="K1414" i="2"/>
  <c r="K1415" i="2"/>
  <c r="K1416" i="2"/>
  <c r="M1416" i="2" s="1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M1523" i="2" s="1"/>
  <c r="K1524" i="2"/>
  <c r="M1524" i="2" s="1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M1543" i="2" s="1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M1569" i="2" s="1"/>
  <c r="K1570" i="2"/>
  <c r="M1570" i="2" s="1"/>
  <c r="K1571" i="2"/>
  <c r="M1571" i="2" s="1"/>
  <c r="K1572" i="2"/>
  <c r="K1573" i="2"/>
  <c r="K1574" i="2"/>
  <c r="K1575" i="2"/>
  <c r="K1576" i="2"/>
  <c r="M1576" i="2" s="1"/>
  <c r="K1577" i="2"/>
  <c r="M1577" i="2" s="1"/>
  <c r="K1578" i="2"/>
  <c r="K1579" i="2"/>
  <c r="M1579" i="2" s="1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M1615" i="2" s="1"/>
  <c r="K1616" i="2"/>
  <c r="M1616" i="2" s="1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M1689" i="2" s="1"/>
  <c r="K1690" i="2"/>
  <c r="M1690" i="2" s="1"/>
  <c r="K1691" i="2"/>
  <c r="M1691" i="2" s="1"/>
  <c r="K1692" i="2"/>
  <c r="M1692" i="2" s="1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M1760" i="2" s="1"/>
  <c r="K1761" i="2"/>
  <c r="K1762" i="2"/>
  <c r="K1763" i="2"/>
  <c r="M1763" i="2" s="1"/>
  <c r="K1764" i="2"/>
  <c r="M1764" i="2" s="1"/>
  <c r="K1765" i="2"/>
  <c r="K1766" i="2"/>
  <c r="K1767" i="2"/>
  <c r="M1767" i="2" s="1"/>
  <c r="K1768" i="2"/>
  <c r="M1768" i="2" s="1"/>
  <c r="K1769" i="2"/>
  <c r="K1770" i="2"/>
  <c r="K1771" i="2"/>
  <c r="M1771" i="2" s="1"/>
  <c r="K1772" i="2"/>
  <c r="M1772" i="2" s="1"/>
  <c r="K1773" i="2"/>
  <c r="K1774" i="2"/>
  <c r="K1775" i="2"/>
  <c r="M1775" i="2" s="1"/>
  <c r="K1776" i="2"/>
  <c r="M1776" i="2" s="1"/>
  <c r="K1777" i="2"/>
  <c r="K1778" i="2"/>
  <c r="K1779" i="2"/>
  <c r="M1779" i="2" s="1"/>
  <c r="K1780" i="2"/>
  <c r="M1780" i="2" s="1"/>
  <c r="K1781" i="2"/>
  <c r="K1782" i="2"/>
  <c r="K1783" i="2"/>
  <c r="M1783" i="2" s="1"/>
  <c r="K1784" i="2"/>
  <c r="M1784" i="2" s="1"/>
  <c r="K1785" i="2"/>
  <c r="K1786" i="2"/>
  <c r="K1787" i="2"/>
  <c r="M1787" i="2" s="1"/>
  <c r="K1788" i="2"/>
  <c r="M1788" i="2" s="1"/>
  <c r="K1789" i="2"/>
  <c r="K1790" i="2"/>
  <c r="K1791" i="2"/>
  <c r="M1791" i="2" s="1"/>
  <c r="K1792" i="2"/>
  <c r="M1792" i="2" s="1"/>
  <c r="K1793" i="2"/>
  <c r="K1794" i="2"/>
  <c r="K1795" i="2"/>
  <c r="M1795" i="2" s="1"/>
  <c r="K1796" i="2"/>
  <c r="M1796" i="2" s="1"/>
  <c r="K1797" i="2"/>
  <c r="K1798" i="2"/>
  <c r="K1799" i="2"/>
  <c r="M1799" i="2" s="1"/>
  <c r="K1800" i="2"/>
  <c r="M1800" i="2" s="1"/>
  <c r="K1801" i="2"/>
  <c r="K1802" i="2"/>
  <c r="K1803" i="2"/>
  <c r="M1803" i="2" s="1"/>
  <c r="K1804" i="2"/>
  <c r="M1804" i="2" s="1"/>
  <c r="K1805" i="2"/>
  <c r="K1806" i="2"/>
  <c r="K1807" i="2"/>
  <c r="M1807" i="2" s="1"/>
  <c r="K1808" i="2"/>
  <c r="M1808" i="2" s="1"/>
  <c r="K1809" i="2"/>
  <c r="K1810" i="2"/>
  <c r="K1811" i="2"/>
  <c r="M1811" i="2" s="1"/>
  <c r="K1812" i="2"/>
  <c r="M1812" i="2" s="1"/>
  <c r="K1813" i="2"/>
  <c r="K1814" i="2"/>
  <c r="K1815" i="2"/>
  <c r="M1815" i="2" s="1"/>
  <c r="K1816" i="2"/>
  <c r="M1816" i="2" s="1"/>
  <c r="K1817" i="2"/>
  <c r="K1818" i="2"/>
  <c r="K1819" i="2"/>
  <c r="M1819" i="2" s="1"/>
  <c r="K1820" i="2"/>
  <c r="M1820" i="2" s="1"/>
  <c r="K1821" i="2"/>
  <c r="K1822" i="2"/>
  <c r="K1823" i="2"/>
  <c r="M1823" i="2" s="1"/>
  <c r="K1824" i="2"/>
  <c r="M1824" i="2" s="1"/>
  <c r="K1825" i="2"/>
  <c r="K1826" i="2"/>
  <c r="K1827" i="2"/>
  <c r="M1827" i="2" s="1"/>
  <c r="K1828" i="2"/>
  <c r="M1828" i="2" s="1"/>
  <c r="K1829" i="2"/>
  <c r="K1830" i="2"/>
  <c r="K1831" i="2"/>
  <c r="M1831" i="2" s="1"/>
  <c r="K1832" i="2"/>
  <c r="M1832" i="2" s="1"/>
  <c r="K1833" i="2"/>
  <c r="K1834" i="2"/>
  <c r="K1835" i="2"/>
  <c r="M1835" i="2" s="1"/>
  <c r="K1836" i="2"/>
  <c r="M1836" i="2" s="1"/>
  <c r="K1837" i="2"/>
  <c r="M1837" i="2" s="1"/>
  <c r="K1838" i="2"/>
  <c r="K1839" i="2"/>
  <c r="K1840" i="2"/>
  <c r="M1840" i="2" s="1"/>
  <c r="K1841" i="2"/>
  <c r="M1841" i="2" s="1"/>
  <c r="K1842" i="2"/>
  <c r="K1843" i="2"/>
  <c r="K1844" i="2"/>
  <c r="M1844" i="2" s="1"/>
  <c r="K1845" i="2"/>
  <c r="M1845" i="2" s="1"/>
  <c r="K1846" i="2"/>
  <c r="K1847" i="2"/>
  <c r="K1848" i="2"/>
  <c r="M1848" i="2" s="1"/>
  <c r="K1849" i="2"/>
  <c r="M1849" i="2" s="1"/>
  <c r="K1850" i="2"/>
  <c r="K1851" i="2"/>
  <c r="K1852" i="2"/>
  <c r="M1852" i="2" s="1"/>
  <c r="K1853" i="2"/>
  <c r="M1853" i="2" s="1"/>
  <c r="K1854" i="2"/>
  <c r="K1855" i="2"/>
  <c r="K1856" i="2"/>
  <c r="M1856" i="2" s="1"/>
  <c r="K1857" i="2"/>
  <c r="M1857" i="2" s="1"/>
  <c r="K1858" i="2"/>
  <c r="M1858" i="2" s="1"/>
  <c r="K1859" i="2"/>
  <c r="K1860" i="2"/>
  <c r="M1860" i="2" s="1"/>
  <c r="K1861" i="2"/>
  <c r="K1862" i="2"/>
  <c r="M1862" i="2" s="1"/>
  <c r="K1863" i="2"/>
  <c r="M1863" i="2" s="1"/>
  <c r="K1864" i="2"/>
  <c r="K1865" i="2"/>
  <c r="K1866" i="2"/>
  <c r="M1866" i="2" s="1"/>
  <c r="K1867" i="2"/>
  <c r="M1867" i="2" s="1"/>
  <c r="K1868" i="2"/>
  <c r="K1869" i="2"/>
  <c r="K1870" i="2"/>
  <c r="M1870" i="2" s="1"/>
  <c r="K1871" i="2"/>
  <c r="M1871" i="2" s="1"/>
  <c r="K1872" i="2"/>
  <c r="K1873" i="2"/>
  <c r="K1874" i="2"/>
  <c r="M1874" i="2" s="1"/>
  <c r="K1875" i="2"/>
  <c r="M1875" i="2" s="1"/>
  <c r="K1876" i="2"/>
  <c r="K1877" i="2"/>
  <c r="K1878" i="2"/>
  <c r="M1878" i="2" s="1"/>
  <c r="K1879" i="2"/>
  <c r="M1879" i="2" s="1"/>
  <c r="K1880" i="2"/>
  <c r="K1881" i="2"/>
  <c r="K1882" i="2"/>
  <c r="M1882" i="2" s="1"/>
  <c r="K1883" i="2"/>
  <c r="M1883" i="2" s="1"/>
  <c r="K1884" i="2"/>
  <c r="K1885" i="2"/>
  <c r="K1886" i="2"/>
  <c r="M1886" i="2" s="1"/>
  <c r="K1887" i="2"/>
  <c r="M1887" i="2" s="1"/>
  <c r="K1888" i="2"/>
  <c r="K1889" i="2"/>
  <c r="K1890" i="2"/>
  <c r="M1890" i="2" s="1"/>
  <c r="K1891" i="2"/>
  <c r="M1891" i="2" s="1"/>
  <c r="K1892" i="2"/>
  <c r="K1893" i="2"/>
  <c r="K1894" i="2"/>
  <c r="M1894" i="2" s="1"/>
  <c r="K1895" i="2"/>
  <c r="M1895" i="2" s="1"/>
  <c r="K1896" i="2"/>
  <c r="K1897" i="2"/>
  <c r="K1898" i="2"/>
  <c r="M1898" i="2" s="1"/>
  <c r="K1899" i="2"/>
  <c r="M1899" i="2" s="1"/>
  <c r="K1900" i="2"/>
  <c r="K1901" i="2"/>
  <c r="K1902" i="2"/>
  <c r="M1902" i="2" s="1"/>
  <c r="K1903" i="2"/>
  <c r="M1903" i="2" s="1"/>
  <c r="K1904" i="2"/>
  <c r="M1904" i="2" s="1"/>
  <c r="K1905" i="2"/>
  <c r="M1905" i="2" s="1"/>
  <c r="K1906" i="2"/>
  <c r="M1906" i="2" s="1"/>
  <c r="K1907" i="2"/>
  <c r="M1907" i="2" s="1"/>
  <c r="K1908" i="2"/>
  <c r="K1909" i="2"/>
  <c r="M1909" i="2" s="1"/>
  <c r="K1910" i="2"/>
  <c r="M1910" i="2" s="1"/>
  <c r="K1911" i="2"/>
  <c r="K1912" i="2"/>
  <c r="M1912" i="2" s="1"/>
  <c r="K1913" i="2"/>
  <c r="M1913" i="2" s="1"/>
  <c r="K1914" i="2"/>
  <c r="K1915" i="2"/>
  <c r="K1916" i="2"/>
  <c r="M1916" i="2" s="1"/>
  <c r="K1917" i="2"/>
  <c r="M1917" i="2" s="1"/>
  <c r="K1918" i="2"/>
  <c r="M1918" i="2" s="1"/>
  <c r="K1919" i="2"/>
  <c r="K1920" i="2"/>
  <c r="K1921" i="2"/>
  <c r="M1921" i="2" s="1"/>
  <c r="K1922" i="2"/>
  <c r="M1922" i="2" s="1"/>
  <c r="K1923" i="2"/>
  <c r="K1924" i="2"/>
  <c r="K1925" i="2"/>
  <c r="M1925" i="2" s="1"/>
  <c r="K1926" i="2"/>
  <c r="M1926" i="2" s="1"/>
  <c r="K1927" i="2"/>
  <c r="K1928" i="2"/>
  <c r="K1929" i="2"/>
  <c r="M1929" i="2" s="1"/>
  <c r="K1930" i="2"/>
  <c r="M1930" i="2" s="1"/>
  <c r="K1931" i="2"/>
  <c r="K1932" i="2"/>
  <c r="K1933" i="2"/>
  <c r="M1933" i="2" s="1"/>
  <c r="K1934" i="2"/>
  <c r="M1934" i="2" s="1"/>
  <c r="K1935" i="2"/>
  <c r="K1936" i="2"/>
  <c r="K1937" i="2"/>
  <c r="M1937" i="2" s="1"/>
  <c r="K1938" i="2"/>
  <c r="M1938" i="2" s="1"/>
  <c r="K1939" i="2"/>
  <c r="K1940" i="2"/>
  <c r="K1941" i="2"/>
  <c r="M1941" i="2" s="1"/>
  <c r="K1942" i="2"/>
  <c r="M1942" i="2" s="1"/>
  <c r="K1943" i="2"/>
  <c r="K1944" i="2"/>
  <c r="K1945" i="2"/>
  <c r="M1945" i="2" s="1"/>
  <c r="K1946" i="2"/>
  <c r="M1946" i="2" s="1"/>
  <c r="K1947" i="2"/>
  <c r="K1948" i="2"/>
  <c r="K1949" i="2"/>
  <c r="M1949" i="2" s="1"/>
  <c r="K1950" i="2"/>
  <c r="M1950" i="2" s="1"/>
  <c r="K1951" i="2"/>
  <c r="K1952" i="2"/>
  <c r="K1953" i="2"/>
  <c r="M1953" i="2" s="1"/>
  <c r="K1954" i="2"/>
  <c r="M1954" i="2" s="1"/>
  <c r="K1955" i="2"/>
  <c r="M1955" i="2" s="1"/>
  <c r="K1956" i="2"/>
  <c r="K1957" i="2"/>
  <c r="K1958" i="2"/>
  <c r="M1958" i="2" s="1"/>
  <c r="K1959" i="2"/>
  <c r="M1959" i="2" s="1"/>
  <c r="K1960" i="2"/>
  <c r="K1961" i="2"/>
  <c r="K1962" i="2"/>
  <c r="M1962" i="2" s="1"/>
  <c r="K1963" i="2"/>
  <c r="M1963" i="2" s="1"/>
  <c r="K1964" i="2"/>
  <c r="K1965" i="2"/>
  <c r="K1966" i="2"/>
  <c r="M1966" i="2" s="1"/>
  <c r="K1967" i="2"/>
  <c r="M1967" i="2" s="1"/>
  <c r="K1968" i="2"/>
  <c r="K1969" i="2"/>
  <c r="K1970" i="2"/>
  <c r="M1970" i="2" s="1"/>
  <c r="K1971" i="2"/>
  <c r="M1971" i="2" s="1"/>
  <c r="K1972" i="2"/>
  <c r="K1973" i="2"/>
  <c r="K1974" i="2"/>
  <c r="M1974" i="2" s="1"/>
  <c r="K1975" i="2"/>
  <c r="M1975" i="2" s="1"/>
  <c r="K1976" i="2"/>
  <c r="K1977" i="2"/>
  <c r="K1978" i="2"/>
  <c r="M1978" i="2" s="1"/>
  <c r="K1979" i="2"/>
  <c r="M1979" i="2" s="1"/>
  <c r="K1980" i="2"/>
  <c r="K1981" i="2"/>
  <c r="K1982" i="2"/>
  <c r="M1982" i="2" s="1"/>
  <c r="K1983" i="2"/>
  <c r="M1983" i="2" s="1"/>
  <c r="K1984" i="2"/>
  <c r="K1985" i="2"/>
  <c r="K1986" i="2"/>
  <c r="M1986" i="2" s="1"/>
  <c r="K1987" i="2"/>
  <c r="M1987" i="2" s="1"/>
  <c r="K1988" i="2"/>
  <c r="K1989" i="2"/>
  <c r="K1990" i="2"/>
  <c r="M1990" i="2" s="1"/>
  <c r="K1991" i="2"/>
  <c r="M1991" i="2" s="1"/>
  <c r="K1992" i="2"/>
  <c r="K1993" i="2"/>
  <c r="K1994" i="2"/>
  <c r="M1994" i="2" s="1"/>
  <c r="K1995" i="2"/>
  <c r="M1995" i="2" s="1"/>
  <c r="K1996" i="2"/>
  <c r="K1997" i="2"/>
  <c r="M1997" i="2" s="1"/>
  <c r="K1998" i="2"/>
  <c r="M1998" i="2" s="1"/>
  <c r="K1999" i="2"/>
  <c r="M1999" i="2" s="1"/>
  <c r="K2000" i="2"/>
  <c r="M2000" i="2" s="1"/>
  <c r="K2001" i="2"/>
  <c r="M2001" i="2" s="1"/>
  <c r="K2002" i="2"/>
  <c r="M2002" i="2" s="1"/>
  <c r="K2003" i="2"/>
  <c r="M2003" i="2" s="1"/>
  <c r="K2004" i="2"/>
  <c r="M2004" i="2" s="1"/>
  <c r="K2005" i="2"/>
  <c r="M2005" i="2" s="1"/>
  <c r="K2006" i="2"/>
  <c r="M2006" i="2" s="1"/>
  <c r="K2007" i="2"/>
  <c r="M2007" i="2" s="1"/>
  <c r="K2008" i="2"/>
  <c r="M2008" i="2" s="1"/>
  <c r="K2009" i="2"/>
  <c r="M2009" i="2" s="1"/>
  <c r="K2010" i="2"/>
  <c r="M2010" i="2" s="1"/>
  <c r="K2011" i="2"/>
  <c r="M2011" i="2" s="1"/>
  <c r="K2012" i="2"/>
  <c r="M2012" i="2" s="1"/>
  <c r="K2013" i="2"/>
  <c r="M2013" i="2" s="1"/>
  <c r="K2014" i="2"/>
  <c r="M2014" i="2" s="1"/>
  <c r="K2015" i="2"/>
  <c r="M2015" i="2" s="1"/>
  <c r="K2016" i="2"/>
  <c r="M2016" i="2" s="1"/>
  <c r="K2017" i="2"/>
  <c r="M2017" i="2" s="1"/>
  <c r="K2018" i="2"/>
  <c r="M2018" i="2" s="1"/>
  <c r="K2019" i="2"/>
  <c r="M2019" i="2" s="1"/>
  <c r="K2020" i="2"/>
  <c r="M2020" i="2" s="1"/>
  <c r="K2021" i="2"/>
  <c r="M2021" i="2" s="1"/>
  <c r="K2022" i="2"/>
  <c r="M2022" i="2" s="1"/>
  <c r="K2023" i="2"/>
  <c r="M2023" i="2" s="1"/>
  <c r="K2024" i="2"/>
  <c r="M2024" i="2" s="1"/>
  <c r="K2025" i="2"/>
  <c r="M2025" i="2" s="1"/>
  <c r="K2026" i="2"/>
  <c r="M2026" i="2" s="1"/>
  <c r="K2027" i="2"/>
  <c r="M2027" i="2" s="1"/>
  <c r="K2028" i="2"/>
  <c r="M2028" i="2" s="1"/>
  <c r="K2029" i="2"/>
  <c r="M2029" i="2" s="1"/>
  <c r="K2030" i="2"/>
  <c r="M2030" i="2" s="1"/>
  <c r="K2031" i="2"/>
  <c r="M2031" i="2" s="1"/>
  <c r="K2032" i="2"/>
  <c r="M2032" i="2" s="1"/>
  <c r="K2033" i="2"/>
  <c r="M2033" i="2" s="1"/>
  <c r="K2034" i="2"/>
  <c r="M2034" i="2" s="1"/>
  <c r="K2035" i="2"/>
  <c r="M2035" i="2" s="1"/>
  <c r="K2036" i="2"/>
  <c r="M2036" i="2" s="1"/>
  <c r="K2037" i="2"/>
  <c r="M2037" i="2" s="1"/>
  <c r="K2038" i="2"/>
  <c r="M2038" i="2" s="1"/>
  <c r="K2039" i="2"/>
  <c r="M2039" i="2" s="1"/>
  <c r="K2040" i="2"/>
  <c r="M2040" i="2" s="1"/>
  <c r="K2041" i="2"/>
  <c r="M2041" i="2" s="1"/>
  <c r="K2042" i="2"/>
  <c r="M2042" i="2" s="1"/>
  <c r="K2043" i="2"/>
  <c r="M2043" i="2" s="1"/>
  <c r="K2044" i="2"/>
  <c r="M2044" i="2" s="1"/>
  <c r="K2045" i="2"/>
  <c r="M2045" i="2" s="1"/>
  <c r="K2046" i="2"/>
  <c r="M2046" i="2" s="1"/>
  <c r="K2047" i="2"/>
  <c r="M2047" i="2" s="1"/>
  <c r="K2048" i="2"/>
  <c r="M2048" i="2" s="1"/>
  <c r="K2049" i="2"/>
  <c r="M2049" i="2" s="1"/>
  <c r="K2050" i="2"/>
  <c r="M2050" i="2" s="1"/>
  <c r="K2051" i="2"/>
  <c r="M2051" i="2" s="1"/>
  <c r="K2052" i="2"/>
  <c r="M2052" i="2" s="1"/>
  <c r="K2053" i="2"/>
  <c r="M2053" i="2" s="1"/>
  <c r="K2054" i="2"/>
  <c r="M2054" i="2" s="1"/>
  <c r="K2055" i="2"/>
  <c r="M2055" i="2" s="1"/>
  <c r="K2056" i="2"/>
  <c r="M2056" i="2" s="1"/>
  <c r="K2057" i="2"/>
  <c r="M2057" i="2" s="1"/>
  <c r="K2058" i="2"/>
  <c r="M2058" i="2" s="1"/>
  <c r="K2059" i="2"/>
  <c r="M2059" i="2" s="1"/>
  <c r="K2060" i="2"/>
  <c r="M2060" i="2" s="1"/>
  <c r="K2061" i="2"/>
  <c r="M2061" i="2" s="1"/>
  <c r="K2062" i="2"/>
  <c r="M2062" i="2" s="1"/>
  <c r="K2063" i="2"/>
  <c r="M2063" i="2" s="1"/>
  <c r="K2064" i="2"/>
  <c r="M2064" i="2" s="1"/>
  <c r="K2065" i="2"/>
  <c r="M2065" i="2" s="1"/>
  <c r="K2066" i="2"/>
  <c r="M2066" i="2" s="1"/>
  <c r="K2067" i="2"/>
  <c r="M2067" i="2" s="1"/>
  <c r="K2068" i="2"/>
  <c r="M2068" i="2" s="1"/>
  <c r="K2069" i="2"/>
  <c r="M2069" i="2" s="1"/>
  <c r="K2070" i="2"/>
  <c r="M2070" i="2" s="1"/>
  <c r="K2071" i="2"/>
  <c r="M2071" i="2" s="1"/>
  <c r="K2072" i="2"/>
  <c r="M2072" i="2" s="1"/>
  <c r="K2073" i="2"/>
  <c r="M2073" i="2" s="1"/>
  <c r="K2074" i="2"/>
  <c r="M2074" i="2" s="1"/>
  <c r="K2075" i="2"/>
  <c r="M2075" i="2" s="1"/>
  <c r="K2076" i="2"/>
  <c r="M2076" i="2" s="1"/>
  <c r="K2077" i="2"/>
  <c r="M2077" i="2" s="1"/>
  <c r="K2078" i="2"/>
  <c r="M2078" i="2" s="1"/>
  <c r="K2079" i="2"/>
  <c r="M2079" i="2" s="1"/>
  <c r="K2080" i="2"/>
  <c r="M2080" i="2" s="1"/>
  <c r="K2081" i="2"/>
  <c r="M2081" i="2" s="1"/>
  <c r="K2082" i="2"/>
  <c r="M2082" i="2" s="1"/>
  <c r="K2083" i="2"/>
  <c r="M2083" i="2" s="1"/>
  <c r="K2084" i="2"/>
  <c r="M2084" i="2" s="1"/>
  <c r="K2085" i="2"/>
  <c r="M2085" i="2" s="1"/>
  <c r="K2086" i="2"/>
  <c r="M2086" i="2" s="1"/>
  <c r="K2087" i="2"/>
  <c r="M2087" i="2" s="1"/>
  <c r="K2088" i="2"/>
  <c r="M2088" i="2" s="1"/>
  <c r="K2089" i="2"/>
  <c r="M2089" i="2" s="1"/>
  <c r="K2090" i="2"/>
  <c r="M2090" i="2" s="1"/>
  <c r="K2091" i="2"/>
  <c r="M2091" i="2" s="1"/>
  <c r="K2092" i="2"/>
  <c r="M2092" i="2" s="1"/>
  <c r="K2093" i="2"/>
  <c r="M2093" i="2" s="1"/>
  <c r="K2094" i="2"/>
  <c r="M2094" i="2" s="1"/>
  <c r="K2095" i="2"/>
  <c r="M2095" i="2" s="1"/>
  <c r="K2096" i="2"/>
  <c r="M2096" i="2" s="1"/>
  <c r="K2097" i="2"/>
  <c r="M2097" i="2" s="1"/>
  <c r="K2098" i="2"/>
  <c r="M2098" i="2" s="1"/>
  <c r="K2099" i="2"/>
  <c r="M2099" i="2" s="1"/>
  <c r="K2100" i="2"/>
  <c r="M2100" i="2" s="1"/>
  <c r="K2101" i="2"/>
  <c r="M2101" i="2" s="1"/>
  <c r="K2102" i="2"/>
  <c r="M2102" i="2" s="1"/>
  <c r="K2103" i="2"/>
  <c r="M2103" i="2" s="1"/>
  <c r="K2104" i="2"/>
  <c r="M2104" i="2" s="1"/>
  <c r="K2105" i="2"/>
  <c r="M2105" i="2" s="1"/>
  <c r="K2106" i="2"/>
  <c r="M2106" i="2" s="1"/>
  <c r="K2107" i="2"/>
  <c r="M2107" i="2" s="1"/>
  <c r="K2108" i="2"/>
  <c r="M2108" i="2" s="1"/>
  <c r="K2109" i="2"/>
  <c r="M2109" i="2" s="1"/>
  <c r="K2110" i="2"/>
  <c r="M2110" i="2" s="1"/>
  <c r="K2111" i="2"/>
  <c r="M2111" i="2" s="1"/>
  <c r="K2112" i="2"/>
  <c r="M2112" i="2" s="1"/>
  <c r="K2113" i="2"/>
  <c r="M2113" i="2" s="1"/>
  <c r="K2114" i="2"/>
  <c r="M2114" i="2" s="1"/>
  <c r="K2115" i="2"/>
  <c r="M2115" i="2" s="1"/>
  <c r="K2116" i="2"/>
  <c r="M2116" i="2" s="1"/>
  <c r="K2117" i="2"/>
  <c r="M2117" i="2" s="1"/>
  <c r="K2118" i="2"/>
  <c r="M2118" i="2" s="1"/>
  <c r="K2119" i="2"/>
  <c r="M2119" i="2" s="1"/>
  <c r="K2120" i="2"/>
  <c r="M2120" i="2" s="1"/>
  <c r="K2121" i="2"/>
  <c r="M2121" i="2" s="1"/>
  <c r="K2122" i="2"/>
  <c r="M2122" i="2" s="1"/>
  <c r="K2123" i="2"/>
  <c r="M2123" i="2" s="1"/>
  <c r="K2124" i="2"/>
  <c r="M2124" i="2" s="1"/>
  <c r="K2125" i="2"/>
  <c r="M2125" i="2" s="1"/>
  <c r="K2126" i="2"/>
  <c r="M2126" i="2" s="1"/>
  <c r="K2127" i="2"/>
  <c r="M2127" i="2" s="1"/>
  <c r="K2128" i="2"/>
  <c r="M2128" i="2" s="1"/>
  <c r="K2129" i="2"/>
  <c r="M2129" i="2" s="1"/>
  <c r="K2130" i="2"/>
  <c r="M2130" i="2" s="1"/>
  <c r="K2131" i="2"/>
  <c r="M2131" i="2" s="1"/>
  <c r="K2132" i="2"/>
  <c r="M2132" i="2" s="1"/>
  <c r="K2133" i="2"/>
  <c r="M2133" i="2" s="1"/>
  <c r="K2134" i="2"/>
  <c r="M2134" i="2" s="1"/>
  <c r="K2135" i="2"/>
  <c r="M2135" i="2" s="1"/>
  <c r="K2136" i="2"/>
  <c r="M2136" i="2" s="1"/>
  <c r="K2137" i="2"/>
  <c r="M2137" i="2" s="1"/>
  <c r="K2138" i="2"/>
  <c r="M2138" i="2" s="1"/>
  <c r="K2139" i="2"/>
  <c r="M2139" i="2" s="1"/>
  <c r="K2140" i="2"/>
  <c r="M2140" i="2" s="1"/>
  <c r="K2141" i="2"/>
  <c r="M2141" i="2" s="1"/>
  <c r="K2142" i="2"/>
  <c r="M2142" i="2" s="1"/>
  <c r="K2143" i="2"/>
  <c r="M2143" i="2" s="1"/>
  <c r="K2144" i="2"/>
  <c r="M2144" i="2" s="1"/>
  <c r="K2145" i="2"/>
  <c r="M2145" i="2" s="1"/>
  <c r="K2146" i="2"/>
  <c r="M2146" i="2" s="1"/>
  <c r="K2147" i="2"/>
  <c r="M2147" i="2" s="1"/>
  <c r="K2148" i="2"/>
  <c r="M2148" i="2" s="1"/>
  <c r="K2149" i="2"/>
  <c r="M2149" i="2" s="1"/>
  <c r="K2150" i="2"/>
  <c r="M2150" i="2" s="1"/>
  <c r="K2151" i="2"/>
  <c r="M2151" i="2" s="1"/>
  <c r="K2152" i="2"/>
  <c r="M2152" i="2" s="1"/>
  <c r="K2153" i="2"/>
  <c r="M2153" i="2" s="1"/>
  <c r="K2154" i="2"/>
  <c r="M2154" i="2" s="1"/>
  <c r="K2155" i="2"/>
  <c r="M2155" i="2" s="1"/>
  <c r="K2156" i="2"/>
  <c r="M2156" i="2" s="1"/>
  <c r="K2157" i="2"/>
  <c r="M2157" i="2" s="1"/>
  <c r="K2158" i="2"/>
  <c r="M2158" i="2" s="1"/>
  <c r="K2159" i="2"/>
  <c r="M2159" i="2" s="1"/>
  <c r="K2160" i="2"/>
  <c r="M2160" i="2" s="1"/>
  <c r="K2161" i="2"/>
  <c r="M2161" i="2" s="1"/>
  <c r="K2162" i="2"/>
  <c r="M2162" i="2" s="1"/>
  <c r="K2163" i="2"/>
  <c r="M2163" i="2" s="1"/>
  <c r="K2164" i="2"/>
  <c r="M2164" i="2" s="1"/>
  <c r="K2165" i="2"/>
  <c r="M2165" i="2" s="1"/>
  <c r="K2166" i="2"/>
  <c r="M2166" i="2" s="1"/>
  <c r="K2167" i="2"/>
  <c r="M2167" i="2" s="1"/>
  <c r="K2168" i="2"/>
  <c r="M2168" i="2" s="1"/>
  <c r="K2169" i="2"/>
  <c r="M2169" i="2" s="1"/>
  <c r="K2170" i="2"/>
  <c r="M2170" i="2" s="1"/>
  <c r="K2171" i="2"/>
  <c r="M2171" i="2" s="1"/>
  <c r="K2172" i="2"/>
  <c r="M2172" i="2" s="1"/>
  <c r="K2173" i="2"/>
  <c r="M2173" i="2" s="1"/>
  <c r="K2174" i="2"/>
  <c r="M2174" i="2" s="1"/>
  <c r="K2175" i="2"/>
  <c r="M2175" i="2" s="1"/>
  <c r="K2176" i="2"/>
  <c r="M2176" i="2" s="1"/>
  <c r="K2177" i="2"/>
  <c r="M2177" i="2" s="1"/>
  <c r="K2178" i="2"/>
  <c r="M2178" i="2" s="1"/>
  <c r="K2179" i="2"/>
  <c r="M2179" i="2" s="1"/>
  <c r="K2180" i="2"/>
  <c r="M2180" i="2" s="1"/>
  <c r="K2181" i="2"/>
  <c r="M2181" i="2" s="1"/>
  <c r="K2182" i="2"/>
  <c r="M2182" i="2" s="1"/>
  <c r="K2183" i="2"/>
  <c r="M2183" i="2" s="1"/>
  <c r="K2184" i="2"/>
  <c r="M2184" i="2" s="1"/>
  <c r="K2185" i="2"/>
  <c r="M2185" i="2" s="1"/>
  <c r="K2186" i="2"/>
  <c r="M2186" i="2" s="1"/>
  <c r="K2187" i="2"/>
  <c r="M2187" i="2" s="1"/>
  <c r="K2188" i="2"/>
  <c r="M2188" i="2" s="1"/>
  <c r="K2189" i="2"/>
  <c r="M2189" i="2" s="1"/>
  <c r="K2190" i="2"/>
  <c r="M2190" i="2" s="1"/>
  <c r="K2191" i="2"/>
  <c r="M2191" i="2" s="1"/>
  <c r="K2192" i="2"/>
  <c r="M2192" i="2" s="1"/>
  <c r="K2193" i="2"/>
  <c r="M2193" i="2" s="1"/>
  <c r="K2194" i="2"/>
  <c r="M2194" i="2" s="1"/>
  <c r="K2195" i="2"/>
  <c r="M2195" i="2" s="1"/>
  <c r="K2196" i="2"/>
  <c r="M2196" i="2" s="1"/>
  <c r="K2197" i="2"/>
  <c r="M2197" i="2" s="1"/>
  <c r="K2198" i="2"/>
  <c r="M2198" i="2" s="1"/>
  <c r="K2199" i="2"/>
  <c r="M2199" i="2" s="1"/>
  <c r="K2200" i="2"/>
  <c r="M2200" i="2" s="1"/>
  <c r="K2201" i="2"/>
  <c r="M2201" i="2" s="1"/>
  <c r="K2202" i="2"/>
  <c r="M2202" i="2" s="1"/>
  <c r="K2203" i="2"/>
  <c r="M2203" i="2" s="1"/>
  <c r="K2204" i="2"/>
  <c r="M2204" i="2" s="1"/>
  <c r="K2205" i="2"/>
  <c r="M2205" i="2" s="1"/>
  <c r="K2206" i="2"/>
  <c r="M2206" i="2" s="1"/>
  <c r="K2207" i="2"/>
  <c r="M2207" i="2" s="1"/>
  <c r="K2208" i="2"/>
  <c r="M2208" i="2" s="1"/>
  <c r="K2209" i="2"/>
  <c r="M2209" i="2" s="1"/>
  <c r="K2210" i="2"/>
  <c r="M2210" i="2" s="1"/>
  <c r="K2211" i="2"/>
  <c r="M2211" i="2" s="1"/>
  <c r="K2212" i="2"/>
  <c r="M2212" i="2" s="1"/>
  <c r="K2213" i="2"/>
  <c r="M2213" i="2" s="1"/>
  <c r="K2214" i="2"/>
  <c r="M2214" i="2" s="1"/>
  <c r="K2215" i="2"/>
  <c r="M2215" i="2" s="1"/>
  <c r="K2216" i="2"/>
  <c r="M2216" i="2" s="1"/>
  <c r="K2217" i="2"/>
  <c r="M2217" i="2" s="1"/>
  <c r="K2218" i="2"/>
  <c r="M2218" i="2" s="1"/>
  <c r="K2219" i="2"/>
  <c r="M2219" i="2" s="1"/>
  <c r="K2220" i="2"/>
  <c r="M2220" i="2" s="1"/>
  <c r="K2221" i="2"/>
  <c r="M2221" i="2" s="1"/>
  <c r="K2222" i="2"/>
  <c r="M2222" i="2" s="1"/>
  <c r="K2223" i="2"/>
  <c r="M2223" i="2" s="1"/>
  <c r="K2224" i="2"/>
  <c r="M2224" i="2" s="1"/>
  <c r="K2225" i="2"/>
  <c r="M2225" i="2" s="1"/>
  <c r="K2226" i="2"/>
  <c r="M2226" i="2" s="1"/>
  <c r="K2227" i="2"/>
  <c r="M2227" i="2" s="1"/>
  <c r="K2228" i="2"/>
  <c r="M2228" i="2" s="1"/>
  <c r="K2229" i="2"/>
  <c r="M2229" i="2" s="1"/>
  <c r="K2230" i="2"/>
  <c r="M2230" i="2" s="1"/>
  <c r="K2231" i="2"/>
  <c r="M2231" i="2" s="1"/>
  <c r="K2232" i="2"/>
  <c r="M2232" i="2" s="1"/>
  <c r="K2233" i="2"/>
  <c r="M2233" i="2" s="1"/>
  <c r="K2234" i="2"/>
  <c r="M2234" i="2" s="1"/>
  <c r="K2235" i="2"/>
  <c r="M2235" i="2" s="1"/>
  <c r="K2236" i="2"/>
  <c r="M2236" i="2" s="1"/>
  <c r="K2237" i="2"/>
  <c r="M2237" i="2" s="1"/>
  <c r="K2238" i="2"/>
  <c r="M2238" i="2" s="1"/>
  <c r="K2239" i="2"/>
  <c r="M2239" i="2" s="1"/>
  <c r="F3" i="2"/>
  <c r="M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M1363" i="1" s="1"/>
  <c r="K1364" i="1"/>
  <c r="M1364" i="1" s="1"/>
  <c r="K1365" i="1"/>
  <c r="K1366" i="1"/>
  <c r="K1367" i="1"/>
  <c r="M1367" i="1" s="1"/>
  <c r="K1368" i="1"/>
  <c r="M1368" i="1" s="1"/>
  <c r="K1369" i="1"/>
  <c r="K1370" i="1"/>
  <c r="K1371" i="1"/>
  <c r="M1371" i="1" s="1"/>
  <c r="K1372" i="1"/>
  <c r="M1372" i="1" s="1"/>
  <c r="K1373" i="1"/>
  <c r="K1374" i="1"/>
  <c r="K1375" i="1"/>
  <c r="M1375" i="1" s="1"/>
  <c r="K1376" i="1"/>
  <c r="M1376" i="1" s="1"/>
  <c r="K1377" i="1"/>
  <c r="K1378" i="1"/>
  <c r="K1379" i="1"/>
  <c r="M1379" i="1" s="1"/>
  <c r="K1380" i="1"/>
  <c r="M1380" i="1" s="1"/>
  <c r="K1381" i="1"/>
  <c r="K1382" i="1"/>
  <c r="K1383" i="1"/>
  <c r="M1383" i="1" s="1"/>
  <c r="K1384" i="1"/>
  <c r="M1384" i="1" s="1"/>
  <c r="K1385" i="1"/>
  <c r="K1386" i="1"/>
  <c r="K1387" i="1"/>
  <c r="M1387" i="1" s="1"/>
  <c r="K1388" i="1"/>
  <c r="M1388" i="1" s="1"/>
  <c r="K1389" i="1"/>
  <c r="K1390" i="1"/>
  <c r="K1391" i="1"/>
  <c r="M1391" i="1" s="1"/>
  <c r="K1392" i="1"/>
  <c r="M1392" i="1" s="1"/>
  <c r="K1393" i="1"/>
  <c r="K1394" i="1"/>
  <c r="K1395" i="1"/>
  <c r="M1395" i="1" s="1"/>
  <c r="K1396" i="1"/>
  <c r="M1396" i="1" s="1"/>
  <c r="K1397" i="1"/>
  <c r="K1398" i="1"/>
  <c r="K1399" i="1"/>
  <c r="M1399" i="1" s="1"/>
  <c r="K1400" i="1"/>
  <c r="M1400" i="1" s="1"/>
  <c r="K1401" i="1"/>
  <c r="K1402" i="1"/>
  <c r="K1403" i="1"/>
  <c r="M1403" i="1" s="1"/>
  <c r="K1404" i="1"/>
  <c r="M1404" i="1" s="1"/>
  <c r="K1405" i="1"/>
  <c r="K1406" i="1"/>
  <c r="K1407" i="1"/>
  <c r="M1407" i="1" s="1"/>
  <c r="K1408" i="1"/>
  <c r="M1408" i="1" s="1"/>
  <c r="K1409" i="1"/>
  <c r="K1410" i="1"/>
  <c r="K1411" i="1"/>
  <c r="M1411" i="1" s="1"/>
  <c r="K1412" i="1"/>
  <c r="M1412" i="1" s="1"/>
  <c r="K1413" i="1"/>
  <c r="K1414" i="1"/>
  <c r="K1415" i="1"/>
  <c r="M1415" i="1" s="1"/>
  <c r="K1416" i="1"/>
  <c r="M1416" i="1" s="1"/>
  <c r="K1417" i="1"/>
  <c r="K1418" i="1"/>
  <c r="K1419" i="1"/>
  <c r="M1419" i="1" s="1"/>
  <c r="K1420" i="1"/>
  <c r="M1420" i="1" s="1"/>
  <c r="K1421" i="1"/>
  <c r="K1422" i="1"/>
  <c r="K1423" i="1"/>
  <c r="M1423" i="1" s="1"/>
  <c r="K1424" i="1"/>
  <c r="M1424" i="1" s="1"/>
  <c r="K1425" i="1"/>
  <c r="K1426" i="1"/>
  <c r="K1427" i="1"/>
  <c r="M1427" i="1" s="1"/>
  <c r="K1428" i="1"/>
  <c r="M1428" i="1" s="1"/>
  <c r="K1429" i="1"/>
  <c r="K1430" i="1"/>
  <c r="K1431" i="1"/>
  <c r="M1431" i="1" s="1"/>
  <c r="K1432" i="1"/>
  <c r="M1432" i="1" s="1"/>
  <c r="K1433" i="1"/>
  <c r="K1434" i="1"/>
  <c r="K1435" i="1"/>
  <c r="M1435" i="1" s="1"/>
  <c r="K1436" i="1"/>
  <c r="M1436" i="1" s="1"/>
  <c r="K1437" i="1"/>
  <c r="K1438" i="1"/>
  <c r="K1439" i="1"/>
  <c r="M1439" i="1" s="1"/>
  <c r="K1440" i="1"/>
  <c r="M1440" i="1" s="1"/>
  <c r="K1441" i="1"/>
  <c r="K1442" i="1"/>
  <c r="K1443" i="1"/>
  <c r="M1443" i="1" s="1"/>
  <c r="K1444" i="1"/>
  <c r="M1444" i="1" s="1"/>
  <c r="K1445" i="1"/>
  <c r="K1446" i="1"/>
  <c r="K1447" i="1"/>
  <c r="M1447" i="1" s="1"/>
  <c r="K1448" i="1"/>
  <c r="M1448" i="1" s="1"/>
  <c r="K1449" i="1"/>
  <c r="K1450" i="1"/>
  <c r="K1451" i="1"/>
  <c r="M1451" i="1" s="1"/>
  <c r="K1452" i="1"/>
  <c r="M1452" i="1" s="1"/>
  <c r="K1453" i="1"/>
  <c r="K1454" i="1"/>
  <c r="K1455" i="1"/>
  <c r="M1455" i="1" s="1"/>
  <c r="K1456" i="1"/>
  <c r="M1456" i="1" s="1"/>
  <c r="K1457" i="1"/>
  <c r="K1458" i="1"/>
  <c r="K1459" i="1"/>
  <c r="M1459" i="1" s="1"/>
  <c r="K1460" i="1"/>
  <c r="M1460" i="1" s="1"/>
  <c r="K1461" i="1"/>
  <c r="K1462" i="1"/>
  <c r="K1463" i="1"/>
  <c r="M1463" i="1" s="1"/>
  <c r="K1464" i="1"/>
  <c r="M1464" i="1" s="1"/>
  <c r="K1465" i="1"/>
  <c r="K1466" i="1"/>
  <c r="K1467" i="1"/>
  <c r="M1467" i="1" s="1"/>
  <c r="K1468" i="1"/>
  <c r="M1468" i="1" s="1"/>
  <c r="K1469" i="1"/>
  <c r="K1470" i="1"/>
  <c r="K1471" i="1"/>
  <c r="M1471" i="1" s="1"/>
  <c r="K1472" i="1"/>
  <c r="M1472" i="1" s="1"/>
  <c r="K1473" i="1"/>
  <c r="K1474" i="1"/>
  <c r="K1475" i="1"/>
  <c r="M1475" i="1" s="1"/>
  <c r="K1476" i="1"/>
  <c r="M1476" i="1" s="1"/>
  <c r="K1477" i="1"/>
  <c r="K1478" i="1"/>
  <c r="K1479" i="1"/>
  <c r="M1479" i="1" s="1"/>
  <c r="K1480" i="1"/>
  <c r="M1480" i="1" s="1"/>
  <c r="K1481" i="1"/>
  <c r="K1482" i="1"/>
  <c r="K1483" i="1"/>
  <c r="M1483" i="1" s="1"/>
  <c r="K1484" i="1"/>
  <c r="M1484" i="1" s="1"/>
  <c r="K1485" i="1"/>
  <c r="K1486" i="1"/>
  <c r="K1487" i="1"/>
  <c r="M1487" i="1" s="1"/>
  <c r="K1488" i="1"/>
  <c r="M1488" i="1" s="1"/>
  <c r="K1489" i="1"/>
  <c r="K1490" i="1"/>
  <c r="K1491" i="1"/>
  <c r="M1491" i="1" s="1"/>
  <c r="K1492" i="1"/>
  <c r="M1492" i="1" s="1"/>
  <c r="K1493" i="1"/>
  <c r="K1494" i="1"/>
  <c r="K1495" i="1"/>
  <c r="M1495" i="1" s="1"/>
  <c r="K1496" i="1"/>
  <c r="M1496" i="1" s="1"/>
  <c r="K1497" i="1"/>
  <c r="K1498" i="1"/>
  <c r="K1499" i="1"/>
  <c r="M1499" i="1" s="1"/>
  <c r="K1500" i="1"/>
  <c r="M1500" i="1" s="1"/>
  <c r="K1501" i="1"/>
  <c r="K1502" i="1"/>
  <c r="K1503" i="1"/>
  <c r="M1503" i="1" s="1"/>
  <c r="K1504" i="1"/>
  <c r="M1504" i="1" s="1"/>
  <c r="K1505" i="1"/>
  <c r="K1506" i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 s="1"/>
  <c r="K1809" i="1"/>
  <c r="M1809" i="1" s="1"/>
  <c r="K1810" i="1"/>
  <c r="M1810" i="1" s="1"/>
  <c r="K1811" i="1"/>
  <c r="M1811" i="1" s="1"/>
  <c r="K1812" i="1"/>
  <c r="M1812" i="1" s="1"/>
  <c r="K1813" i="1"/>
  <c r="M1813" i="1" s="1"/>
  <c r="K1814" i="1"/>
  <c r="M1814" i="1" s="1"/>
  <c r="K1815" i="1"/>
  <c r="M1815" i="1" s="1"/>
  <c r="K1816" i="1"/>
  <c r="M1816" i="1" s="1"/>
  <c r="K1817" i="1"/>
  <c r="M1817" i="1" s="1"/>
  <c r="K1818" i="1"/>
  <c r="M1818" i="1" s="1"/>
  <c r="K1819" i="1"/>
  <c r="M1819" i="1" s="1"/>
  <c r="K1820" i="1"/>
  <c r="M1820" i="1" s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 s="1"/>
  <c r="K1828" i="1"/>
  <c r="M1828" i="1" s="1"/>
  <c r="K1829" i="1"/>
  <c r="M1829" i="1" s="1"/>
  <c r="K1830" i="1"/>
  <c r="M1830" i="1" s="1"/>
  <c r="K1831" i="1"/>
  <c r="M1831" i="1" s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 s="1"/>
  <c r="K1838" i="1"/>
  <c r="M1838" i="1" s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 s="1"/>
  <c r="K1845" i="1"/>
  <c r="M1845" i="1" s="1"/>
  <c r="K1846" i="1"/>
  <c r="M1846" i="1" s="1"/>
  <c r="K1847" i="1"/>
  <c r="M1847" i="1" s="1"/>
  <c r="K1848" i="1"/>
  <c r="M1848" i="1" s="1"/>
  <c r="K1849" i="1"/>
  <c r="M1849" i="1" s="1"/>
  <c r="K1850" i="1"/>
  <c r="M1850" i="1" s="1"/>
  <c r="K1851" i="1"/>
  <c r="M1851" i="1" s="1"/>
  <c r="K1852" i="1"/>
  <c r="M1852" i="1" s="1"/>
  <c r="K1853" i="1"/>
  <c r="M1853" i="1" s="1"/>
  <c r="K1854" i="1"/>
  <c r="M1854" i="1" s="1"/>
  <c r="K1855" i="1"/>
  <c r="M1855" i="1" s="1"/>
  <c r="K1856" i="1"/>
  <c r="M1856" i="1" s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 s="1"/>
  <c r="K1864" i="1"/>
  <c r="M1864" i="1" s="1"/>
  <c r="K1865" i="1"/>
  <c r="M1865" i="1" s="1"/>
  <c r="K1866" i="1"/>
  <c r="M1866" i="1" s="1"/>
  <c r="K1867" i="1"/>
  <c r="M1867" i="1" s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 s="1"/>
  <c r="K1874" i="1"/>
  <c r="M1874" i="1" s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 s="1"/>
  <c r="K1881" i="1"/>
  <c r="M1881" i="1" s="1"/>
  <c r="K1882" i="1"/>
  <c r="M1882" i="1" s="1"/>
  <c r="K1883" i="1"/>
  <c r="M1883" i="1" s="1"/>
  <c r="K1884" i="1"/>
  <c r="M1884" i="1" s="1"/>
  <c r="K1885" i="1"/>
  <c r="M1885" i="1" s="1"/>
  <c r="K1886" i="1"/>
  <c r="M1886" i="1" s="1"/>
  <c r="K1887" i="1"/>
  <c r="M1887" i="1" s="1"/>
  <c r="K1888" i="1"/>
  <c r="M1888" i="1" s="1"/>
  <c r="K1889" i="1"/>
  <c r="M1889" i="1" s="1"/>
  <c r="K1890" i="1"/>
  <c r="M1890" i="1" s="1"/>
  <c r="K1891" i="1"/>
  <c r="M1891" i="1" s="1"/>
  <c r="K1892" i="1"/>
  <c r="M1892" i="1" s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 s="1"/>
  <c r="K1900" i="1"/>
  <c r="M1900" i="1" s="1"/>
  <c r="K1901" i="1"/>
  <c r="M1901" i="1" s="1"/>
  <c r="K1902" i="1"/>
  <c r="M1902" i="1" s="1"/>
  <c r="K1903" i="1"/>
  <c r="M1903" i="1" s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 s="1"/>
  <c r="K1910" i="1"/>
  <c r="M1910" i="1" s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 s="1"/>
  <c r="K1917" i="1"/>
  <c r="M1917" i="1" s="1"/>
  <c r="K1918" i="1"/>
  <c r="M1918" i="1" s="1"/>
  <c r="K1919" i="1"/>
  <c r="M1919" i="1" s="1"/>
  <c r="K1920" i="1"/>
  <c r="M1920" i="1" s="1"/>
  <c r="K1921" i="1"/>
  <c r="M1921" i="1" s="1"/>
  <c r="K1922" i="1"/>
  <c r="M1922" i="1" s="1"/>
  <c r="K1923" i="1"/>
  <c r="M1923" i="1" s="1"/>
  <c r="K1924" i="1"/>
  <c r="M1924" i="1" s="1"/>
  <c r="K1925" i="1"/>
  <c r="M1925" i="1" s="1"/>
  <c r="K1926" i="1"/>
  <c r="M1926" i="1" s="1"/>
  <c r="K1927" i="1"/>
  <c r="M1927" i="1" s="1"/>
  <c r="K1928" i="1"/>
  <c r="M1928" i="1" s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 s="1"/>
  <c r="K1936" i="1"/>
  <c r="M1936" i="1" s="1"/>
  <c r="K1937" i="1"/>
  <c r="M1937" i="1" s="1"/>
  <c r="K1938" i="1"/>
  <c r="M1938" i="1" s="1"/>
  <c r="K1939" i="1"/>
  <c r="M1939" i="1" s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 s="1"/>
  <c r="K1946" i="1"/>
  <c r="M1946" i="1" s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 s="1"/>
  <c r="K1953" i="1"/>
  <c r="M1953" i="1" s="1"/>
  <c r="K1954" i="1"/>
  <c r="M1954" i="1" s="1"/>
  <c r="K1955" i="1"/>
  <c r="M1955" i="1" s="1"/>
  <c r="K1956" i="1"/>
  <c r="M1956" i="1" s="1"/>
  <c r="K1957" i="1"/>
  <c r="M1957" i="1" s="1"/>
  <c r="K1958" i="1"/>
  <c r="M1958" i="1" s="1"/>
  <c r="K1959" i="1"/>
  <c r="M1959" i="1" s="1"/>
  <c r="K1960" i="1"/>
  <c r="M1960" i="1" s="1"/>
  <c r="K1961" i="1"/>
  <c r="M1961" i="1" s="1"/>
  <c r="K1962" i="1"/>
  <c r="M1962" i="1" s="1"/>
  <c r="K1963" i="1"/>
  <c r="M1963" i="1" s="1"/>
  <c r="K1964" i="1"/>
  <c r="M1964" i="1" s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 s="1"/>
  <c r="K1972" i="1"/>
  <c r="M1972" i="1" s="1"/>
  <c r="K1973" i="1"/>
  <c r="M1973" i="1" s="1"/>
  <c r="K1974" i="1"/>
  <c r="M1974" i="1" s="1"/>
  <c r="K1975" i="1"/>
  <c r="M1975" i="1" s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 s="1"/>
  <c r="K1988" i="1"/>
  <c r="M1988" i="1" s="1"/>
  <c r="K1989" i="1"/>
  <c r="M1989" i="1" s="1"/>
  <c r="K1990" i="1"/>
  <c r="M1990" i="1" s="1"/>
  <c r="K1991" i="1"/>
  <c r="M1991" i="1" s="1"/>
  <c r="K1992" i="1"/>
  <c r="M1992" i="1" s="1"/>
  <c r="K1993" i="1"/>
  <c r="M1993" i="1" s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 s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 s="1"/>
  <c r="K2012" i="1"/>
  <c r="M2012" i="1" s="1"/>
  <c r="K2013" i="1"/>
  <c r="M2013" i="1" s="1"/>
  <c r="K2014" i="1"/>
  <c r="M2014" i="1" s="1"/>
  <c r="K2015" i="1"/>
  <c r="M2015" i="1" s="1"/>
  <c r="K2016" i="1"/>
  <c r="M2016" i="1" s="1"/>
  <c r="K2017" i="1"/>
  <c r="M2017" i="1" s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 s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 s="1"/>
  <c r="K2036" i="1"/>
  <c r="M2036" i="1" s="1"/>
  <c r="K2037" i="1"/>
  <c r="M2037" i="1" s="1"/>
  <c r="K2038" i="1"/>
  <c r="M2038" i="1" s="1"/>
  <c r="K2039" i="1"/>
  <c r="M2039" i="1" s="1"/>
  <c r="K2040" i="1"/>
  <c r="M2040" i="1" s="1"/>
  <c r="K2041" i="1"/>
  <c r="M2041" i="1" s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 s="1"/>
  <c r="K2048" i="1"/>
  <c r="M2048" i="1" s="1"/>
  <c r="K2049" i="1"/>
  <c r="M2049" i="1" s="1"/>
  <c r="K2050" i="1"/>
  <c r="M2050" i="1" s="1"/>
  <c r="K2051" i="1"/>
  <c r="M2051" i="1" s="1"/>
  <c r="K2052" i="1"/>
  <c r="M2052" i="1" s="1"/>
  <c r="K2053" i="1"/>
  <c r="M2053" i="1" s="1"/>
  <c r="K2054" i="1"/>
  <c r="M2054" i="1" s="1"/>
  <c r="K2055" i="1"/>
  <c r="M2055" i="1" s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 s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 s="1"/>
  <c r="K2074" i="1"/>
  <c r="M2074" i="1" s="1"/>
  <c r="K2075" i="1"/>
  <c r="M2075" i="1" s="1"/>
  <c r="K2076" i="1"/>
  <c r="M2076" i="1" s="1"/>
  <c r="K2077" i="1"/>
  <c r="M2077" i="1" s="1"/>
  <c r="K2078" i="1"/>
  <c r="M2078" i="1" s="1"/>
  <c r="K2079" i="1"/>
  <c r="M2079" i="1" s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 s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 s="1"/>
  <c r="K2098" i="1"/>
  <c r="M2098" i="1" s="1"/>
  <c r="K2099" i="1"/>
  <c r="M2099" i="1" s="1"/>
  <c r="K2100" i="1"/>
  <c r="M2100" i="1" s="1"/>
  <c r="K2101" i="1"/>
  <c r="M2101" i="1" s="1"/>
  <c r="K2102" i="1"/>
  <c r="M210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2203" i="1"/>
  <c r="M2203" i="1" s="1"/>
  <c r="K2204" i="1"/>
  <c r="M2204" i="1" s="1"/>
  <c r="K2205" i="1"/>
  <c r="M2205" i="1" s="1"/>
  <c r="K2206" i="1"/>
  <c r="M2206" i="1" s="1"/>
  <c r="K2207" i="1"/>
  <c r="M2207" i="1" s="1"/>
  <c r="K2208" i="1"/>
  <c r="M2208" i="1" s="1"/>
  <c r="K2209" i="1"/>
  <c r="M2209" i="1" s="1"/>
  <c r="K2210" i="1"/>
  <c r="M2210" i="1" s="1"/>
  <c r="K2211" i="1"/>
  <c r="M2211" i="1" s="1"/>
  <c r="K2212" i="1"/>
  <c r="M2212" i="1" s="1"/>
  <c r="K2213" i="1"/>
  <c r="M2213" i="1" s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 s="1"/>
  <c r="K2222" i="1"/>
  <c r="M2222" i="1" s="1"/>
  <c r="K2223" i="1"/>
  <c r="M2223" i="1" s="1"/>
  <c r="K2224" i="1"/>
  <c r="M2224" i="1" s="1"/>
  <c r="K2225" i="1"/>
  <c r="M2225" i="1" s="1"/>
  <c r="K2226" i="1"/>
  <c r="M2226" i="1" s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 s="1"/>
  <c r="K2237" i="1"/>
  <c r="M2237" i="1" s="1"/>
  <c r="H3" i="1"/>
  <c r="F3" i="1"/>
  <c r="M1359" i="1" l="1"/>
  <c r="L1359" i="1"/>
  <c r="M1355" i="1"/>
  <c r="L1355" i="1"/>
  <c r="M1351" i="1"/>
  <c r="L1351" i="1"/>
  <c r="M1347" i="1"/>
  <c r="L1347" i="1"/>
  <c r="M1343" i="1"/>
  <c r="L1343" i="1"/>
  <c r="M1339" i="1"/>
  <c r="L1339" i="1"/>
  <c r="M1335" i="1"/>
  <c r="L1335" i="1"/>
  <c r="M1331" i="1"/>
  <c r="L1331" i="1"/>
  <c r="M1327" i="1"/>
  <c r="L1327" i="1"/>
  <c r="M1323" i="1"/>
  <c r="L1323" i="1"/>
  <c r="M1319" i="1"/>
  <c r="L1319" i="1"/>
  <c r="M1315" i="1"/>
  <c r="L1315" i="1"/>
  <c r="M1311" i="1"/>
  <c r="L1311" i="1"/>
  <c r="M1307" i="1"/>
  <c r="L1307" i="1"/>
  <c r="M1303" i="1"/>
  <c r="L1303" i="1"/>
  <c r="M1299" i="1"/>
  <c r="L1299" i="1"/>
  <c r="M1295" i="1"/>
  <c r="L1295" i="1"/>
  <c r="M1291" i="1"/>
  <c r="L1291" i="1"/>
  <c r="M1287" i="1"/>
  <c r="L1287" i="1"/>
  <c r="M1283" i="1"/>
  <c r="L1283" i="1"/>
  <c r="M1279" i="1"/>
  <c r="L1279" i="1"/>
  <c r="M1275" i="1"/>
  <c r="L1275" i="1"/>
  <c r="M1271" i="1"/>
  <c r="L1271" i="1"/>
  <c r="M1267" i="1"/>
  <c r="L1267" i="1"/>
  <c r="M1263" i="1"/>
  <c r="L1263" i="1"/>
  <c r="M1259" i="1"/>
  <c r="L1259" i="1"/>
  <c r="M1255" i="1"/>
  <c r="L1255" i="1"/>
  <c r="M1251" i="1"/>
  <c r="L1251" i="1"/>
  <c r="M1247" i="1"/>
  <c r="L1247" i="1"/>
  <c r="M1243" i="1"/>
  <c r="L1243" i="1"/>
  <c r="M1239" i="1"/>
  <c r="L1239" i="1"/>
  <c r="M1235" i="1"/>
  <c r="L1235" i="1"/>
  <c r="M1231" i="1"/>
  <c r="L1231" i="1"/>
  <c r="M1227" i="1"/>
  <c r="L1227" i="1"/>
  <c r="M1223" i="1"/>
  <c r="L1223" i="1"/>
  <c r="M1219" i="1"/>
  <c r="L1219" i="1"/>
  <c r="M1215" i="1"/>
  <c r="L1215" i="1"/>
  <c r="M1211" i="1"/>
  <c r="L1211" i="1"/>
  <c r="M1207" i="1"/>
  <c r="L1207" i="1"/>
  <c r="M1203" i="1"/>
  <c r="L1203" i="1"/>
  <c r="M1199" i="1"/>
  <c r="L1199" i="1"/>
  <c r="M1195" i="1"/>
  <c r="L1195" i="1"/>
  <c r="M1191" i="1"/>
  <c r="L1191" i="1"/>
  <c r="M1187" i="1"/>
  <c r="L1187" i="1"/>
  <c r="M1183" i="1"/>
  <c r="L1183" i="1"/>
  <c r="M1179" i="1"/>
  <c r="L1179" i="1"/>
  <c r="M1175" i="1"/>
  <c r="L1175" i="1"/>
  <c r="M1171" i="1"/>
  <c r="L1171" i="1"/>
  <c r="M1167" i="1"/>
  <c r="L1167" i="1"/>
  <c r="M1163" i="1"/>
  <c r="L1163" i="1"/>
  <c r="M1159" i="1"/>
  <c r="L1159" i="1"/>
  <c r="M1155" i="1"/>
  <c r="L1155" i="1"/>
  <c r="M1151" i="1"/>
  <c r="L1151" i="1"/>
  <c r="M1147" i="1"/>
  <c r="L1147" i="1"/>
  <c r="M1143" i="1"/>
  <c r="L1143" i="1"/>
  <c r="M1139" i="1"/>
  <c r="L1139" i="1"/>
  <c r="M1135" i="1"/>
  <c r="L1135" i="1"/>
  <c r="M1131" i="1"/>
  <c r="L1131" i="1"/>
  <c r="M1127" i="1"/>
  <c r="L1127" i="1"/>
  <c r="M1123" i="1"/>
  <c r="L1123" i="1"/>
  <c r="M1119" i="1"/>
  <c r="L1119" i="1"/>
  <c r="M1115" i="1"/>
  <c r="L1115" i="1"/>
  <c r="M1111" i="1"/>
  <c r="L1111" i="1"/>
  <c r="M1107" i="1"/>
  <c r="L1107" i="1"/>
  <c r="M1103" i="1"/>
  <c r="L1103" i="1"/>
  <c r="M1099" i="1"/>
  <c r="L1099" i="1"/>
  <c r="M1095" i="1"/>
  <c r="L1095" i="1"/>
  <c r="M1091" i="1"/>
  <c r="L1091" i="1"/>
  <c r="M1087" i="1"/>
  <c r="L1087" i="1"/>
  <c r="M1083" i="1"/>
  <c r="L1083" i="1"/>
  <c r="M1079" i="1"/>
  <c r="L1079" i="1"/>
  <c r="M1075" i="1"/>
  <c r="L1075" i="1"/>
  <c r="M1071" i="1"/>
  <c r="L1071" i="1"/>
  <c r="M1067" i="1"/>
  <c r="L1067" i="1"/>
  <c r="M1063" i="1"/>
  <c r="L1063" i="1"/>
  <c r="M1059" i="1"/>
  <c r="L1059" i="1"/>
  <c r="M1055" i="1"/>
  <c r="L1055" i="1"/>
  <c r="M1051" i="1"/>
  <c r="L1051" i="1"/>
  <c r="M1047" i="1"/>
  <c r="L1047" i="1"/>
  <c r="M1043" i="1"/>
  <c r="L1043" i="1"/>
  <c r="M1039" i="1"/>
  <c r="L1039" i="1"/>
  <c r="M1035" i="1"/>
  <c r="L1035" i="1"/>
  <c r="M1031" i="1"/>
  <c r="L1031" i="1"/>
  <c r="M1027" i="1"/>
  <c r="L1027" i="1"/>
  <c r="M1023" i="1"/>
  <c r="L1023" i="1"/>
  <c r="M1019" i="1"/>
  <c r="L1019" i="1"/>
  <c r="M1015" i="1"/>
  <c r="L1015" i="1"/>
  <c r="M1011" i="1"/>
  <c r="L1011" i="1"/>
  <c r="M1007" i="1"/>
  <c r="L1007" i="1"/>
  <c r="M1003" i="1"/>
  <c r="L1003" i="1"/>
  <c r="M999" i="1"/>
  <c r="L999" i="1"/>
  <c r="M995" i="1"/>
  <c r="L995" i="1"/>
  <c r="M991" i="1"/>
  <c r="L991" i="1"/>
  <c r="M987" i="1"/>
  <c r="L987" i="1"/>
  <c r="M983" i="1"/>
  <c r="L983" i="1"/>
  <c r="M979" i="1"/>
  <c r="L979" i="1"/>
  <c r="M975" i="1"/>
  <c r="L975" i="1"/>
  <c r="M971" i="1"/>
  <c r="L971" i="1"/>
  <c r="M967" i="1"/>
  <c r="L967" i="1"/>
  <c r="M963" i="1"/>
  <c r="L963" i="1"/>
  <c r="M959" i="1"/>
  <c r="L959" i="1"/>
  <c r="M955" i="1"/>
  <c r="L955" i="1"/>
  <c r="M951" i="1"/>
  <c r="L951" i="1"/>
  <c r="M947" i="1"/>
  <c r="L947" i="1"/>
  <c r="M943" i="1"/>
  <c r="L943" i="1"/>
  <c r="M939" i="1"/>
  <c r="L939" i="1"/>
  <c r="M935" i="1"/>
  <c r="L935" i="1"/>
  <c r="M931" i="1"/>
  <c r="L931" i="1"/>
  <c r="M927" i="1"/>
  <c r="L927" i="1"/>
  <c r="M923" i="1"/>
  <c r="L923" i="1"/>
  <c r="M919" i="1"/>
  <c r="L919" i="1"/>
  <c r="M915" i="1"/>
  <c r="L915" i="1"/>
  <c r="M911" i="1"/>
  <c r="L911" i="1"/>
  <c r="M907" i="1"/>
  <c r="L907" i="1"/>
  <c r="M903" i="1"/>
  <c r="L903" i="1"/>
  <c r="M899" i="1"/>
  <c r="L899" i="1"/>
  <c r="M895" i="1"/>
  <c r="L895" i="1"/>
  <c r="M891" i="1"/>
  <c r="L891" i="1"/>
  <c r="M887" i="1"/>
  <c r="L887" i="1"/>
  <c r="M883" i="1"/>
  <c r="L883" i="1"/>
  <c r="M879" i="1"/>
  <c r="L879" i="1"/>
  <c r="M875" i="1"/>
  <c r="L875" i="1"/>
  <c r="M871" i="1"/>
  <c r="L871" i="1"/>
  <c r="M867" i="1"/>
  <c r="L867" i="1"/>
  <c r="M863" i="1"/>
  <c r="L863" i="1"/>
  <c r="M859" i="1"/>
  <c r="L859" i="1"/>
  <c r="M855" i="1"/>
  <c r="L855" i="1"/>
  <c r="M851" i="1"/>
  <c r="L851" i="1"/>
  <c r="M847" i="1"/>
  <c r="L847" i="1"/>
  <c r="M843" i="1"/>
  <c r="L843" i="1"/>
  <c r="M839" i="1"/>
  <c r="L839" i="1"/>
  <c r="M835" i="1"/>
  <c r="L835" i="1"/>
  <c r="M831" i="1"/>
  <c r="L831" i="1"/>
  <c r="M827" i="1"/>
  <c r="L827" i="1"/>
  <c r="M823" i="1"/>
  <c r="L823" i="1"/>
  <c r="M819" i="1"/>
  <c r="L819" i="1"/>
  <c r="M815" i="1"/>
  <c r="L815" i="1"/>
  <c r="M811" i="1"/>
  <c r="L811" i="1"/>
  <c r="M807" i="1"/>
  <c r="L807" i="1"/>
  <c r="M803" i="1"/>
  <c r="L803" i="1"/>
  <c r="M799" i="1"/>
  <c r="L799" i="1"/>
  <c r="M795" i="1"/>
  <c r="L795" i="1"/>
  <c r="M791" i="1"/>
  <c r="L791" i="1"/>
  <c r="M787" i="1"/>
  <c r="L787" i="1"/>
  <c r="M783" i="1"/>
  <c r="L783" i="1"/>
  <c r="M779" i="1"/>
  <c r="L779" i="1"/>
  <c r="M775" i="1"/>
  <c r="L775" i="1"/>
  <c r="M771" i="1"/>
  <c r="L771" i="1"/>
  <c r="M767" i="1"/>
  <c r="L767" i="1"/>
  <c r="M763" i="1"/>
  <c r="L763" i="1"/>
  <c r="M759" i="1"/>
  <c r="L759" i="1"/>
  <c r="M755" i="1"/>
  <c r="L755" i="1"/>
  <c r="M751" i="1"/>
  <c r="L751" i="1"/>
  <c r="M747" i="1"/>
  <c r="L747" i="1"/>
  <c r="M743" i="1"/>
  <c r="L743" i="1"/>
  <c r="M739" i="1"/>
  <c r="L739" i="1"/>
  <c r="M735" i="1"/>
  <c r="L735" i="1"/>
  <c r="M731" i="1"/>
  <c r="L731" i="1"/>
  <c r="M727" i="1"/>
  <c r="L727" i="1"/>
  <c r="M723" i="1"/>
  <c r="L723" i="1"/>
  <c r="M719" i="1"/>
  <c r="L719" i="1"/>
  <c r="M715" i="1"/>
  <c r="L715" i="1"/>
  <c r="M711" i="1"/>
  <c r="L711" i="1"/>
  <c r="M707" i="1"/>
  <c r="L707" i="1"/>
  <c r="M703" i="1"/>
  <c r="L703" i="1"/>
  <c r="M699" i="1"/>
  <c r="L699" i="1"/>
  <c r="M695" i="1"/>
  <c r="L695" i="1"/>
  <c r="M691" i="1"/>
  <c r="L691" i="1"/>
  <c r="M687" i="1"/>
  <c r="L687" i="1"/>
  <c r="M683" i="1"/>
  <c r="L683" i="1"/>
  <c r="M679" i="1"/>
  <c r="L679" i="1"/>
  <c r="M675" i="1"/>
  <c r="L675" i="1"/>
  <c r="M671" i="1"/>
  <c r="L671" i="1"/>
  <c r="M667" i="1"/>
  <c r="L667" i="1"/>
  <c r="M663" i="1"/>
  <c r="L663" i="1"/>
  <c r="M659" i="1"/>
  <c r="L659" i="1"/>
  <c r="M655" i="1"/>
  <c r="L655" i="1"/>
  <c r="M651" i="1"/>
  <c r="L651" i="1"/>
  <c r="M647" i="1"/>
  <c r="L647" i="1"/>
  <c r="M643" i="1"/>
  <c r="L643" i="1"/>
  <c r="M639" i="1"/>
  <c r="L639" i="1"/>
  <c r="M635" i="1"/>
  <c r="L635" i="1"/>
  <c r="M631" i="1"/>
  <c r="L631" i="1"/>
  <c r="M627" i="1"/>
  <c r="L627" i="1"/>
  <c r="M623" i="1"/>
  <c r="L623" i="1"/>
  <c r="M619" i="1"/>
  <c r="L619" i="1"/>
  <c r="M615" i="1"/>
  <c r="L615" i="1"/>
  <c r="M611" i="1"/>
  <c r="L611" i="1"/>
  <c r="M607" i="1"/>
  <c r="L607" i="1"/>
  <c r="M603" i="1"/>
  <c r="L603" i="1"/>
  <c r="M599" i="1"/>
  <c r="L599" i="1"/>
  <c r="M595" i="1"/>
  <c r="L595" i="1"/>
  <c r="M591" i="1"/>
  <c r="L591" i="1"/>
  <c r="M587" i="1"/>
  <c r="L587" i="1"/>
  <c r="M583" i="1"/>
  <c r="L583" i="1"/>
  <c r="M579" i="1"/>
  <c r="L579" i="1"/>
  <c r="M575" i="1"/>
  <c r="L575" i="1"/>
  <c r="M571" i="1"/>
  <c r="L571" i="1"/>
  <c r="M567" i="1"/>
  <c r="L567" i="1"/>
  <c r="M563" i="1"/>
  <c r="L563" i="1"/>
  <c r="M559" i="1"/>
  <c r="L559" i="1"/>
  <c r="M555" i="1"/>
  <c r="L555" i="1"/>
  <c r="M551" i="1"/>
  <c r="L551" i="1"/>
  <c r="M547" i="1"/>
  <c r="L547" i="1"/>
  <c r="M543" i="1"/>
  <c r="L543" i="1"/>
  <c r="M539" i="1"/>
  <c r="L539" i="1"/>
  <c r="M535" i="1"/>
  <c r="L535" i="1"/>
  <c r="M531" i="1"/>
  <c r="L531" i="1"/>
  <c r="M527" i="1"/>
  <c r="L527" i="1"/>
  <c r="M523" i="1"/>
  <c r="L523" i="1"/>
  <c r="M519" i="1"/>
  <c r="L519" i="1"/>
  <c r="M515" i="1"/>
  <c r="L515" i="1"/>
  <c r="M511" i="1"/>
  <c r="L511" i="1"/>
  <c r="M507" i="1"/>
  <c r="L507" i="1"/>
  <c r="M503" i="1"/>
  <c r="L503" i="1"/>
  <c r="M499" i="1"/>
  <c r="L499" i="1"/>
  <c r="M495" i="1"/>
  <c r="L495" i="1"/>
  <c r="M491" i="1"/>
  <c r="L491" i="1"/>
  <c r="M487" i="1"/>
  <c r="L487" i="1"/>
  <c r="M483" i="1"/>
  <c r="L483" i="1"/>
  <c r="M479" i="1"/>
  <c r="L479" i="1"/>
  <c r="M475" i="1"/>
  <c r="L475" i="1"/>
  <c r="M471" i="1"/>
  <c r="L471" i="1"/>
  <c r="M467" i="1"/>
  <c r="L467" i="1"/>
  <c r="M463" i="1"/>
  <c r="L463" i="1"/>
  <c r="M459" i="1"/>
  <c r="L459" i="1"/>
  <c r="M455" i="1"/>
  <c r="L455" i="1"/>
  <c r="M451" i="1"/>
  <c r="L451" i="1"/>
  <c r="M447" i="1"/>
  <c r="L447" i="1"/>
  <c r="M443" i="1"/>
  <c r="L443" i="1"/>
  <c r="M439" i="1"/>
  <c r="L439" i="1"/>
  <c r="M435" i="1"/>
  <c r="L435" i="1"/>
  <c r="M431" i="1"/>
  <c r="L431" i="1"/>
  <c r="M427" i="1"/>
  <c r="L427" i="1"/>
  <c r="M423" i="1"/>
  <c r="L423" i="1"/>
  <c r="M419" i="1"/>
  <c r="L419" i="1"/>
  <c r="M415" i="1"/>
  <c r="L415" i="1"/>
  <c r="M411" i="1"/>
  <c r="L411" i="1"/>
  <c r="M407" i="1"/>
  <c r="L407" i="1"/>
  <c r="M403" i="1"/>
  <c r="L403" i="1"/>
  <c r="M399" i="1"/>
  <c r="L399" i="1"/>
  <c r="M395" i="1"/>
  <c r="L395" i="1"/>
  <c r="M391" i="1"/>
  <c r="L391" i="1"/>
  <c r="M387" i="1"/>
  <c r="L387" i="1"/>
  <c r="M383" i="1"/>
  <c r="L383" i="1"/>
  <c r="M379" i="1"/>
  <c r="L379" i="1"/>
  <c r="M375" i="1"/>
  <c r="L375" i="1"/>
  <c r="M371" i="1"/>
  <c r="L371" i="1"/>
  <c r="M367" i="1"/>
  <c r="L367" i="1"/>
  <c r="M363" i="1"/>
  <c r="L363" i="1"/>
  <c r="M359" i="1"/>
  <c r="L359" i="1"/>
  <c r="M355" i="1"/>
  <c r="L355" i="1"/>
  <c r="M351" i="1"/>
  <c r="L351" i="1"/>
  <c r="M347" i="1"/>
  <c r="L347" i="1"/>
  <c r="M343" i="1"/>
  <c r="L343" i="1"/>
  <c r="M339" i="1"/>
  <c r="L339" i="1"/>
  <c r="M335" i="1"/>
  <c r="L335" i="1"/>
  <c r="M331" i="1"/>
  <c r="L331" i="1"/>
  <c r="M327" i="1"/>
  <c r="L327" i="1"/>
  <c r="M323" i="1"/>
  <c r="L323" i="1"/>
  <c r="M319" i="1"/>
  <c r="L319" i="1"/>
  <c r="M315" i="1"/>
  <c r="L315" i="1"/>
  <c r="M311" i="1"/>
  <c r="L311" i="1"/>
  <c r="M307" i="1"/>
  <c r="L307" i="1"/>
  <c r="M303" i="1"/>
  <c r="L303" i="1"/>
  <c r="M299" i="1"/>
  <c r="L299" i="1"/>
  <c r="M295" i="1"/>
  <c r="L295" i="1"/>
  <c r="M291" i="1"/>
  <c r="L291" i="1"/>
  <c r="M287" i="1"/>
  <c r="L287" i="1"/>
  <c r="M283" i="1"/>
  <c r="L283" i="1"/>
  <c r="M279" i="1"/>
  <c r="L279" i="1"/>
  <c r="M275" i="1"/>
  <c r="L275" i="1"/>
  <c r="M271" i="1"/>
  <c r="L271" i="1"/>
  <c r="M267" i="1"/>
  <c r="L267" i="1"/>
  <c r="M263" i="1"/>
  <c r="L263" i="1"/>
  <c r="M259" i="1"/>
  <c r="L259" i="1"/>
  <c r="M255" i="1"/>
  <c r="L255" i="1"/>
  <c r="M251" i="1"/>
  <c r="L251" i="1"/>
  <c r="M247" i="1"/>
  <c r="L247" i="1"/>
  <c r="M243" i="1"/>
  <c r="L243" i="1"/>
  <c r="M239" i="1"/>
  <c r="L239" i="1"/>
  <c r="M235" i="1"/>
  <c r="L235" i="1"/>
  <c r="M231" i="1"/>
  <c r="L231" i="1"/>
  <c r="M227" i="1"/>
  <c r="L227" i="1"/>
  <c r="M223" i="1"/>
  <c r="L223" i="1"/>
  <c r="M219" i="1"/>
  <c r="L219" i="1"/>
  <c r="M215" i="1"/>
  <c r="L215" i="1"/>
  <c r="M211" i="1"/>
  <c r="L211" i="1"/>
  <c r="M207" i="1"/>
  <c r="L207" i="1"/>
  <c r="M203" i="1"/>
  <c r="L203" i="1"/>
  <c r="M199" i="1"/>
  <c r="L199" i="1"/>
  <c r="M195" i="1"/>
  <c r="L195" i="1"/>
  <c r="M191" i="1"/>
  <c r="L191" i="1"/>
  <c r="M187" i="1"/>
  <c r="L187" i="1"/>
  <c r="M183" i="1"/>
  <c r="L183" i="1"/>
  <c r="M179" i="1"/>
  <c r="L179" i="1"/>
  <c r="M175" i="1"/>
  <c r="L175" i="1"/>
  <c r="M171" i="1"/>
  <c r="L171" i="1"/>
  <c r="M167" i="1"/>
  <c r="L167" i="1"/>
  <c r="M163" i="1"/>
  <c r="L163" i="1"/>
  <c r="M159" i="1"/>
  <c r="L159" i="1"/>
  <c r="M155" i="1"/>
  <c r="L155" i="1"/>
  <c r="M151" i="1"/>
  <c r="L151" i="1"/>
  <c r="M147" i="1"/>
  <c r="L147" i="1"/>
  <c r="M143" i="1"/>
  <c r="L143" i="1"/>
  <c r="M139" i="1"/>
  <c r="L139" i="1"/>
  <c r="M135" i="1"/>
  <c r="L135" i="1"/>
  <c r="M131" i="1"/>
  <c r="L131" i="1"/>
  <c r="M127" i="1"/>
  <c r="L127" i="1"/>
  <c r="M123" i="1"/>
  <c r="L123" i="1"/>
  <c r="M119" i="1"/>
  <c r="L119" i="1"/>
  <c r="M115" i="1"/>
  <c r="L115" i="1"/>
  <c r="M111" i="1"/>
  <c r="L111" i="1"/>
  <c r="M107" i="1"/>
  <c r="L107" i="1"/>
  <c r="M103" i="1"/>
  <c r="L103" i="1"/>
  <c r="M99" i="1"/>
  <c r="L99" i="1"/>
  <c r="M95" i="1"/>
  <c r="L95" i="1"/>
  <c r="M91" i="1"/>
  <c r="L91" i="1"/>
  <c r="M87" i="1"/>
  <c r="L87" i="1"/>
  <c r="M83" i="1"/>
  <c r="L83" i="1"/>
  <c r="M79" i="1"/>
  <c r="L79" i="1"/>
  <c r="M75" i="1"/>
  <c r="L75" i="1"/>
  <c r="M71" i="1"/>
  <c r="L71" i="1"/>
  <c r="M67" i="1"/>
  <c r="L67" i="1"/>
  <c r="M63" i="1"/>
  <c r="L63" i="1"/>
  <c r="M59" i="1"/>
  <c r="L59" i="1"/>
  <c r="M55" i="1"/>
  <c r="L55" i="1"/>
  <c r="M51" i="1"/>
  <c r="L51" i="1"/>
  <c r="M47" i="1"/>
  <c r="L47" i="1"/>
  <c r="M43" i="1"/>
  <c r="L43" i="1"/>
  <c r="M39" i="1"/>
  <c r="L39" i="1"/>
  <c r="M35" i="1"/>
  <c r="L35" i="1"/>
  <c r="M31" i="1"/>
  <c r="L31" i="1"/>
  <c r="M27" i="1"/>
  <c r="L27" i="1"/>
  <c r="M23" i="1"/>
  <c r="L23" i="1"/>
  <c r="M19" i="1"/>
  <c r="L19" i="1"/>
  <c r="M15" i="1"/>
  <c r="L15" i="1"/>
  <c r="M11" i="1"/>
  <c r="L11" i="1"/>
  <c r="M7" i="1"/>
  <c r="L7" i="1"/>
  <c r="L2235" i="1"/>
  <c r="L2231" i="1"/>
  <c r="L2227" i="1"/>
  <c r="L2223" i="1"/>
  <c r="L2219" i="1"/>
  <c r="L2215" i="1"/>
  <c r="L2211" i="1"/>
  <c r="L2207" i="1"/>
  <c r="L2203" i="1"/>
  <c r="L2199" i="1"/>
  <c r="L2195" i="1"/>
  <c r="L2191" i="1"/>
  <c r="L2187" i="1"/>
  <c r="L2183" i="1"/>
  <c r="L2179" i="1"/>
  <c r="L2175" i="1"/>
  <c r="L2171" i="1"/>
  <c r="L2167" i="1"/>
  <c r="L2163" i="1"/>
  <c r="L2159" i="1"/>
  <c r="L2155" i="1"/>
  <c r="L2151" i="1"/>
  <c r="L2147" i="1"/>
  <c r="L2143" i="1"/>
  <c r="L2139" i="1"/>
  <c r="L2135" i="1"/>
  <c r="L2131" i="1"/>
  <c r="L2127" i="1"/>
  <c r="L2123" i="1"/>
  <c r="L2119" i="1"/>
  <c r="L2115" i="1"/>
  <c r="L2111" i="1"/>
  <c r="L2107" i="1"/>
  <c r="L2103" i="1"/>
  <c r="L2099" i="1"/>
  <c r="L2095" i="1"/>
  <c r="L2091" i="1"/>
  <c r="L2087" i="1"/>
  <c r="L2083" i="1"/>
  <c r="L2079" i="1"/>
  <c r="L2075" i="1"/>
  <c r="L2071" i="1"/>
  <c r="L2067" i="1"/>
  <c r="L2063" i="1"/>
  <c r="L2059" i="1"/>
  <c r="L2055" i="1"/>
  <c r="L2051" i="1"/>
  <c r="L2047" i="1"/>
  <c r="L2043" i="1"/>
  <c r="L2039" i="1"/>
  <c r="L2035" i="1"/>
  <c r="L2031" i="1"/>
  <c r="L2027" i="1"/>
  <c r="L2023" i="1"/>
  <c r="L2019" i="1"/>
  <c r="L2015" i="1"/>
  <c r="L2011" i="1"/>
  <c r="L2007" i="1"/>
  <c r="L2003" i="1"/>
  <c r="L1999" i="1"/>
  <c r="L1995" i="1"/>
  <c r="L1991" i="1"/>
  <c r="L1987" i="1"/>
  <c r="L1983" i="1"/>
  <c r="L1979" i="1"/>
  <c r="L1975" i="1"/>
  <c r="L1971" i="1"/>
  <c r="L1967" i="1"/>
  <c r="L1963" i="1"/>
  <c r="L1959" i="1"/>
  <c r="L1955" i="1"/>
  <c r="L1951" i="1"/>
  <c r="L1947" i="1"/>
  <c r="L1943" i="1"/>
  <c r="L1939" i="1"/>
  <c r="L1935" i="1"/>
  <c r="L1931" i="1"/>
  <c r="L1927" i="1"/>
  <c r="L1923" i="1"/>
  <c r="L1919" i="1"/>
  <c r="L1915" i="1"/>
  <c r="L1911" i="1"/>
  <c r="L1907" i="1"/>
  <c r="L1903" i="1"/>
  <c r="L1899" i="1"/>
  <c r="L1895" i="1"/>
  <c r="L1891" i="1"/>
  <c r="L1887" i="1"/>
  <c r="L1883" i="1"/>
  <c r="L1879" i="1"/>
  <c r="L1875" i="1"/>
  <c r="L1871" i="1"/>
  <c r="L1867" i="1"/>
  <c r="L1863" i="1"/>
  <c r="L1859" i="1"/>
  <c r="L1855" i="1"/>
  <c r="L1851" i="1"/>
  <c r="L1847" i="1"/>
  <c r="L1843" i="1"/>
  <c r="L1839" i="1"/>
  <c r="L1835" i="1"/>
  <c r="L1831" i="1"/>
  <c r="L1827" i="1"/>
  <c r="L1823" i="1"/>
  <c r="L1819" i="1"/>
  <c r="L1815" i="1"/>
  <c r="L1811" i="1"/>
  <c r="L1807" i="1"/>
  <c r="L1803" i="1"/>
  <c r="L1799" i="1"/>
  <c r="L1795" i="1"/>
  <c r="L1791" i="1"/>
  <c r="L1787" i="1"/>
  <c r="L1783" i="1"/>
  <c r="L1779" i="1"/>
  <c r="L1775" i="1"/>
  <c r="L1771" i="1"/>
  <c r="L1767" i="1"/>
  <c r="L1763" i="1"/>
  <c r="L1759" i="1"/>
  <c r="L1755" i="1"/>
  <c r="L1751" i="1"/>
  <c r="L1747" i="1"/>
  <c r="L1743" i="1"/>
  <c r="L1739" i="1"/>
  <c r="L1735" i="1"/>
  <c r="L1731" i="1"/>
  <c r="L1727" i="1"/>
  <c r="L1723" i="1"/>
  <c r="L1719" i="1"/>
  <c r="L1715" i="1"/>
  <c r="L1711" i="1"/>
  <c r="L1707" i="1"/>
  <c r="L1703" i="1"/>
  <c r="L1699" i="1"/>
  <c r="L1695" i="1"/>
  <c r="L1691" i="1"/>
  <c r="L1687" i="1"/>
  <c r="L1683" i="1"/>
  <c r="L1679" i="1"/>
  <c r="L1675" i="1"/>
  <c r="L1671" i="1"/>
  <c r="L1667" i="1"/>
  <c r="L1663" i="1"/>
  <c r="L1659" i="1"/>
  <c r="L1655" i="1"/>
  <c r="L1651" i="1"/>
  <c r="L1647" i="1"/>
  <c r="L1643" i="1"/>
  <c r="L1639" i="1"/>
  <c r="L1635" i="1"/>
  <c r="L1631" i="1"/>
  <c r="L1627" i="1"/>
  <c r="L1623" i="1"/>
  <c r="L1619" i="1"/>
  <c r="L1615" i="1"/>
  <c r="L1611" i="1"/>
  <c r="L1607" i="1"/>
  <c r="L1603" i="1"/>
  <c r="L1599" i="1"/>
  <c r="L1595" i="1"/>
  <c r="L1591" i="1"/>
  <c r="L1587" i="1"/>
  <c r="L1583" i="1"/>
  <c r="L1579" i="1"/>
  <c r="L1575" i="1"/>
  <c r="L1571" i="1"/>
  <c r="L1567" i="1"/>
  <c r="L1563" i="1"/>
  <c r="L1559" i="1"/>
  <c r="L1555" i="1"/>
  <c r="L1551" i="1"/>
  <c r="L1547" i="1"/>
  <c r="L1543" i="1"/>
  <c r="L1539" i="1"/>
  <c r="L1535" i="1"/>
  <c r="L1531" i="1"/>
  <c r="L1527" i="1"/>
  <c r="L1523" i="1"/>
  <c r="L1519" i="1"/>
  <c r="L1515" i="1"/>
  <c r="L1511" i="1"/>
  <c r="L1507" i="1"/>
  <c r="L1499" i="1"/>
  <c r="L1491" i="1"/>
  <c r="L1483" i="1"/>
  <c r="L1475" i="1"/>
  <c r="L1467" i="1"/>
  <c r="L1459" i="1"/>
  <c r="L1451" i="1"/>
  <c r="L1443" i="1"/>
  <c r="L1435" i="1"/>
  <c r="L1427" i="1"/>
  <c r="L1419" i="1"/>
  <c r="L1411" i="1"/>
  <c r="L1403" i="1"/>
  <c r="L1395" i="1"/>
  <c r="L1387" i="1"/>
  <c r="L1379" i="1"/>
  <c r="L1371" i="1"/>
  <c r="L1363" i="1"/>
  <c r="M1506" i="1"/>
  <c r="L1506" i="1"/>
  <c r="M1502" i="1"/>
  <c r="L1502" i="1"/>
  <c r="M1498" i="1"/>
  <c r="L1498" i="1"/>
  <c r="M1494" i="1"/>
  <c r="L1494" i="1"/>
  <c r="M1490" i="1"/>
  <c r="L1490" i="1"/>
  <c r="M1486" i="1"/>
  <c r="L1486" i="1"/>
  <c r="M1482" i="1"/>
  <c r="L1482" i="1"/>
  <c r="M1478" i="1"/>
  <c r="L1478" i="1"/>
  <c r="M1474" i="1"/>
  <c r="L1474" i="1"/>
  <c r="M1470" i="1"/>
  <c r="L1470" i="1"/>
  <c r="M1466" i="1"/>
  <c r="L1466" i="1"/>
  <c r="M1462" i="1"/>
  <c r="L1462" i="1"/>
  <c r="M1458" i="1"/>
  <c r="L1458" i="1"/>
  <c r="M1454" i="1"/>
  <c r="L1454" i="1"/>
  <c r="M1450" i="1"/>
  <c r="L1450" i="1"/>
  <c r="M1446" i="1"/>
  <c r="L1446" i="1"/>
  <c r="M1442" i="1"/>
  <c r="L1442" i="1"/>
  <c r="M1438" i="1"/>
  <c r="L1438" i="1"/>
  <c r="M1434" i="1"/>
  <c r="L1434" i="1"/>
  <c r="M1430" i="1"/>
  <c r="L1430" i="1"/>
  <c r="M1426" i="1"/>
  <c r="L1426" i="1"/>
  <c r="M1422" i="1"/>
  <c r="L1422" i="1"/>
  <c r="M1418" i="1"/>
  <c r="L1418" i="1"/>
  <c r="M1414" i="1"/>
  <c r="L1414" i="1"/>
  <c r="M1410" i="1"/>
  <c r="L1410" i="1"/>
  <c r="M1406" i="1"/>
  <c r="L1406" i="1"/>
  <c r="M1402" i="1"/>
  <c r="L1402" i="1"/>
  <c r="M1398" i="1"/>
  <c r="L1398" i="1"/>
  <c r="M1394" i="1"/>
  <c r="L1394" i="1"/>
  <c r="M1390" i="1"/>
  <c r="L1390" i="1"/>
  <c r="M1386" i="1"/>
  <c r="L1386" i="1"/>
  <c r="M1382" i="1"/>
  <c r="L1382" i="1"/>
  <c r="M1378" i="1"/>
  <c r="L1378" i="1"/>
  <c r="M1374" i="1"/>
  <c r="L1374" i="1"/>
  <c r="M1370" i="1"/>
  <c r="L1370" i="1"/>
  <c r="M1366" i="1"/>
  <c r="L1366" i="1"/>
  <c r="M1362" i="1"/>
  <c r="L1362" i="1"/>
  <c r="M1358" i="1"/>
  <c r="L1358" i="1"/>
  <c r="M1354" i="1"/>
  <c r="L1354" i="1"/>
  <c r="M1350" i="1"/>
  <c r="L1350" i="1"/>
  <c r="M1346" i="1"/>
  <c r="L1346" i="1"/>
  <c r="M1342" i="1"/>
  <c r="L1342" i="1"/>
  <c r="M1338" i="1"/>
  <c r="L1338" i="1"/>
  <c r="M1334" i="1"/>
  <c r="L1334" i="1"/>
  <c r="M1330" i="1"/>
  <c r="L1330" i="1"/>
  <c r="M1326" i="1"/>
  <c r="L1326" i="1"/>
  <c r="M1322" i="1"/>
  <c r="L1322" i="1"/>
  <c r="M1318" i="1"/>
  <c r="L1318" i="1"/>
  <c r="M1314" i="1"/>
  <c r="L1314" i="1"/>
  <c r="M1310" i="1"/>
  <c r="L1310" i="1"/>
  <c r="M1306" i="1"/>
  <c r="L1306" i="1"/>
  <c r="M1302" i="1"/>
  <c r="L1302" i="1"/>
  <c r="M1298" i="1"/>
  <c r="L1298" i="1"/>
  <c r="M1294" i="1"/>
  <c r="L1294" i="1"/>
  <c r="M1290" i="1"/>
  <c r="L1290" i="1"/>
  <c r="M1286" i="1"/>
  <c r="L1286" i="1"/>
  <c r="M1282" i="1"/>
  <c r="L1282" i="1"/>
  <c r="M1278" i="1"/>
  <c r="L1278" i="1"/>
  <c r="M1274" i="1"/>
  <c r="L1274" i="1"/>
  <c r="M1270" i="1"/>
  <c r="L1270" i="1"/>
  <c r="M1266" i="1"/>
  <c r="L1266" i="1"/>
  <c r="M1262" i="1"/>
  <c r="L1262" i="1"/>
  <c r="M1258" i="1"/>
  <c r="L1258" i="1"/>
  <c r="M1254" i="1"/>
  <c r="L1254" i="1"/>
  <c r="M1250" i="1"/>
  <c r="L1250" i="1"/>
  <c r="M1246" i="1"/>
  <c r="L1246" i="1"/>
  <c r="M1242" i="1"/>
  <c r="L1242" i="1"/>
  <c r="M1238" i="1"/>
  <c r="L1238" i="1"/>
  <c r="M1234" i="1"/>
  <c r="L1234" i="1"/>
  <c r="M1230" i="1"/>
  <c r="L1230" i="1"/>
  <c r="M1226" i="1"/>
  <c r="L1226" i="1"/>
  <c r="M1222" i="1"/>
  <c r="L1222" i="1"/>
  <c r="M1218" i="1"/>
  <c r="L1218" i="1"/>
  <c r="M1214" i="1"/>
  <c r="L1214" i="1"/>
  <c r="M1210" i="1"/>
  <c r="L1210" i="1"/>
  <c r="M1206" i="1"/>
  <c r="L1206" i="1"/>
  <c r="M1202" i="1"/>
  <c r="L1202" i="1"/>
  <c r="M1198" i="1"/>
  <c r="L1198" i="1"/>
  <c r="M1194" i="1"/>
  <c r="L1194" i="1"/>
  <c r="M1190" i="1"/>
  <c r="L1190" i="1"/>
  <c r="M1186" i="1"/>
  <c r="L1186" i="1"/>
  <c r="M1182" i="1"/>
  <c r="L1182" i="1"/>
  <c r="M1178" i="1"/>
  <c r="L1178" i="1"/>
  <c r="M1174" i="1"/>
  <c r="L1174" i="1"/>
  <c r="M1170" i="1"/>
  <c r="L1170" i="1"/>
  <c r="M1166" i="1"/>
  <c r="L1166" i="1"/>
  <c r="M1162" i="1"/>
  <c r="L1162" i="1"/>
  <c r="M1158" i="1"/>
  <c r="L1158" i="1"/>
  <c r="M1154" i="1"/>
  <c r="L1154" i="1"/>
  <c r="M1150" i="1"/>
  <c r="L1150" i="1"/>
  <c r="M1146" i="1"/>
  <c r="L1146" i="1"/>
  <c r="M1142" i="1"/>
  <c r="L1142" i="1"/>
  <c r="M1138" i="1"/>
  <c r="L1138" i="1"/>
  <c r="M1134" i="1"/>
  <c r="L1134" i="1"/>
  <c r="M1130" i="1"/>
  <c r="L1130" i="1"/>
  <c r="M1126" i="1"/>
  <c r="L1126" i="1"/>
  <c r="M1122" i="1"/>
  <c r="L1122" i="1"/>
  <c r="M1118" i="1"/>
  <c r="L1118" i="1"/>
  <c r="M1114" i="1"/>
  <c r="L1114" i="1"/>
  <c r="M1110" i="1"/>
  <c r="L1110" i="1"/>
  <c r="M1106" i="1"/>
  <c r="L1106" i="1"/>
  <c r="M1102" i="1"/>
  <c r="L1102" i="1"/>
  <c r="M1098" i="1"/>
  <c r="L1098" i="1"/>
  <c r="M1094" i="1"/>
  <c r="L1094" i="1"/>
  <c r="M1090" i="1"/>
  <c r="L1090" i="1"/>
  <c r="M1086" i="1"/>
  <c r="L1086" i="1"/>
  <c r="M1082" i="1"/>
  <c r="L1082" i="1"/>
  <c r="M1078" i="1"/>
  <c r="L1078" i="1"/>
  <c r="M1074" i="1"/>
  <c r="L1074" i="1"/>
  <c r="M1070" i="1"/>
  <c r="L1070" i="1"/>
  <c r="M1066" i="1"/>
  <c r="L1066" i="1"/>
  <c r="M1062" i="1"/>
  <c r="L1062" i="1"/>
  <c r="M1058" i="1"/>
  <c r="L1058" i="1"/>
  <c r="M1054" i="1"/>
  <c r="L1054" i="1"/>
  <c r="M1050" i="1"/>
  <c r="L1050" i="1"/>
  <c r="M1046" i="1"/>
  <c r="L1046" i="1"/>
  <c r="M1042" i="1"/>
  <c r="L1042" i="1"/>
  <c r="M1038" i="1"/>
  <c r="L1038" i="1"/>
  <c r="M1034" i="1"/>
  <c r="L1034" i="1"/>
  <c r="M1030" i="1"/>
  <c r="L1030" i="1"/>
  <c r="M1026" i="1"/>
  <c r="L1026" i="1"/>
  <c r="M1022" i="1"/>
  <c r="L1022" i="1"/>
  <c r="M1018" i="1"/>
  <c r="L1018" i="1"/>
  <c r="M1014" i="1"/>
  <c r="L1014" i="1"/>
  <c r="M1010" i="1"/>
  <c r="L1010" i="1"/>
  <c r="M1006" i="1"/>
  <c r="L1006" i="1"/>
  <c r="M1002" i="1"/>
  <c r="L1002" i="1"/>
  <c r="M998" i="1"/>
  <c r="L998" i="1"/>
  <c r="M994" i="1"/>
  <c r="L994" i="1"/>
  <c r="M990" i="1"/>
  <c r="L990" i="1"/>
  <c r="M986" i="1"/>
  <c r="L986" i="1"/>
  <c r="M982" i="1"/>
  <c r="L982" i="1"/>
  <c r="M978" i="1"/>
  <c r="L978" i="1"/>
  <c r="M974" i="1"/>
  <c r="L974" i="1"/>
  <c r="M970" i="1"/>
  <c r="L970" i="1"/>
  <c r="M966" i="1"/>
  <c r="L966" i="1"/>
  <c r="M962" i="1"/>
  <c r="L962" i="1"/>
  <c r="M958" i="1"/>
  <c r="L958" i="1"/>
  <c r="M954" i="1"/>
  <c r="L954" i="1"/>
  <c r="M950" i="1"/>
  <c r="L950" i="1"/>
  <c r="M946" i="1"/>
  <c r="L946" i="1"/>
  <c r="M942" i="1"/>
  <c r="L942" i="1"/>
  <c r="M938" i="1"/>
  <c r="L938" i="1"/>
  <c r="M934" i="1"/>
  <c r="L934" i="1"/>
  <c r="M930" i="1"/>
  <c r="L930" i="1"/>
  <c r="M926" i="1"/>
  <c r="L926" i="1"/>
  <c r="M922" i="1"/>
  <c r="L922" i="1"/>
  <c r="M918" i="1"/>
  <c r="L918" i="1"/>
  <c r="M914" i="1"/>
  <c r="L914" i="1"/>
  <c r="M910" i="1"/>
  <c r="L910" i="1"/>
  <c r="M906" i="1"/>
  <c r="L906" i="1"/>
  <c r="M902" i="1"/>
  <c r="L902" i="1"/>
  <c r="M898" i="1"/>
  <c r="L898" i="1"/>
  <c r="M894" i="1"/>
  <c r="L894" i="1"/>
  <c r="M890" i="1"/>
  <c r="L890" i="1"/>
  <c r="M886" i="1"/>
  <c r="L886" i="1"/>
  <c r="M882" i="1"/>
  <c r="L882" i="1"/>
  <c r="M878" i="1"/>
  <c r="L878" i="1"/>
  <c r="M874" i="1"/>
  <c r="L874" i="1"/>
  <c r="M870" i="1"/>
  <c r="L870" i="1"/>
  <c r="M866" i="1"/>
  <c r="L866" i="1"/>
  <c r="M862" i="1"/>
  <c r="L862" i="1"/>
  <c r="M858" i="1"/>
  <c r="L858" i="1"/>
  <c r="M854" i="1"/>
  <c r="L854" i="1"/>
  <c r="M850" i="1"/>
  <c r="L850" i="1"/>
  <c r="M846" i="1"/>
  <c r="L846" i="1"/>
  <c r="M842" i="1"/>
  <c r="L842" i="1"/>
  <c r="M838" i="1"/>
  <c r="L838" i="1"/>
  <c r="M834" i="1"/>
  <c r="L834" i="1"/>
  <c r="M830" i="1"/>
  <c r="L830" i="1"/>
  <c r="M826" i="1"/>
  <c r="L826" i="1"/>
  <c r="M822" i="1"/>
  <c r="L822" i="1"/>
  <c r="M818" i="1"/>
  <c r="L818" i="1"/>
  <c r="M814" i="1"/>
  <c r="L814" i="1"/>
  <c r="M810" i="1"/>
  <c r="L810" i="1"/>
  <c r="M806" i="1"/>
  <c r="L806" i="1"/>
  <c r="M802" i="1"/>
  <c r="L802" i="1"/>
  <c r="M798" i="1"/>
  <c r="L798" i="1"/>
  <c r="M794" i="1"/>
  <c r="L794" i="1"/>
  <c r="M790" i="1"/>
  <c r="L790" i="1"/>
  <c r="M786" i="1"/>
  <c r="L786" i="1"/>
  <c r="M782" i="1"/>
  <c r="L782" i="1"/>
  <c r="M778" i="1"/>
  <c r="L778" i="1"/>
  <c r="M774" i="1"/>
  <c r="L774" i="1"/>
  <c r="M770" i="1"/>
  <c r="L770" i="1"/>
  <c r="M766" i="1"/>
  <c r="L766" i="1"/>
  <c r="M762" i="1"/>
  <c r="L762" i="1"/>
  <c r="M758" i="1"/>
  <c r="L758" i="1"/>
  <c r="M754" i="1"/>
  <c r="L754" i="1"/>
  <c r="M750" i="1"/>
  <c r="L750" i="1"/>
  <c r="M746" i="1"/>
  <c r="L746" i="1"/>
  <c r="M742" i="1"/>
  <c r="L742" i="1"/>
  <c r="M738" i="1"/>
  <c r="L738" i="1"/>
  <c r="M734" i="1"/>
  <c r="L734" i="1"/>
  <c r="M730" i="1"/>
  <c r="L730" i="1"/>
  <c r="M726" i="1"/>
  <c r="L726" i="1"/>
  <c r="M722" i="1"/>
  <c r="L722" i="1"/>
  <c r="M718" i="1"/>
  <c r="L718" i="1"/>
  <c r="M714" i="1"/>
  <c r="L714" i="1"/>
  <c r="M710" i="1"/>
  <c r="L710" i="1"/>
  <c r="M706" i="1"/>
  <c r="L706" i="1"/>
  <c r="M702" i="1"/>
  <c r="L702" i="1"/>
  <c r="M698" i="1"/>
  <c r="L698" i="1"/>
  <c r="M694" i="1"/>
  <c r="L694" i="1"/>
  <c r="M690" i="1"/>
  <c r="L690" i="1"/>
  <c r="M686" i="1"/>
  <c r="L686" i="1"/>
  <c r="M682" i="1"/>
  <c r="L682" i="1"/>
  <c r="M678" i="1"/>
  <c r="L678" i="1"/>
  <c r="M674" i="1"/>
  <c r="L674" i="1"/>
  <c r="M670" i="1"/>
  <c r="L670" i="1"/>
  <c r="M666" i="1"/>
  <c r="L666" i="1"/>
  <c r="M662" i="1"/>
  <c r="L662" i="1"/>
  <c r="M658" i="1"/>
  <c r="L658" i="1"/>
  <c r="M654" i="1"/>
  <c r="L654" i="1"/>
  <c r="M650" i="1"/>
  <c r="L650" i="1"/>
  <c r="M646" i="1"/>
  <c r="L646" i="1"/>
  <c r="M642" i="1"/>
  <c r="L642" i="1"/>
  <c r="M638" i="1"/>
  <c r="L638" i="1"/>
  <c r="M634" i="1"/>
  <c r="L634" i="1"/>
  <c r="M630" i="1"/>
  <c r="L630" i="1"/>
  <c r="M626" i="1"/>
  <c r="L626" i="1"/>
  <c r="M622" i="1"/>
  <c r="L622" i="1"/>
  <c r="M618" i="1"/>
  <c r="L618" i="1"/>
  <c r="M614" i="1"/>
  <c r="L614" i="1"/>
  <c r="M610" i="1"/>
  <c r="L610" i="1"/>
  <c r="M606" i="1"/>
  <c r="L606" i="1"/>
  <c r="M602" i="1"/>
  <c r="L602" i="1"/>
  <c r="M598" i="1"/>
  <c r="L598" i="1"/>
  <c r="M594" i="1"/>
  <c r="L594" i="1"/>
  <c r="M590" i="1"/>
  <c r="L590" i="1"/>
  <c r="M586" i="1"/>
  <c r="L586" i="1"/>
  <c r="M582" i="1"/>
  <c r="L582" i="1"/>
  <c r="M578" i="1"/>
  <c r="L578" i="1"/>
  <c r="M574" i="1"/>
  <c r="L574" i="1"/>
  <c r="M570" i="1"/>
  <c r="L570" i="1"/>
  <c r="M566" i="1"/>
  <c r="L566" i="1"/>
  <c r="M562" i="1"/>
  <c r="L562" i="1"/>
  <c r="M558" i="1"/>
  <c r="L558" i="1"/>
  <c r="M554" i="1"/>
  <c r="L554" i="1"/>
  <c r="M550" i="1"/>
  <c r="L550" i="1"/>
  <c r="M546" i="1"/>
  <c r="L546" i="1"/>
  <c r="M542" i="1"/>
  <c r="L542" i="1"/>
  <c r="M538" i="1"/>
  <c r="L538" i="1"/>
  <c r="M534" i="1"/>
  <c r="L534" i="1"/>
  <c r="M530" i="1"/>
  <c r="L530" i="1"/>
  <c r="M526" i="1"/>
  <c r="L526" i="1"/>
  <c r="M522" i="1"/>
  <c r="L522" i="1"/>
  <c r="M518" i="1"/>
  <c r="L518" i="1"/>
  <c r="M514" i="1"/>
  <c r="L514" i="1"/>
  <c r="M510" i="1"/>
  <c r="L510" i="1"/>
  <c r="M506" i="1"/>
  <c r="L506" i="1"/>
  <c r="M502" i="1"/>
  <c r="L502" i="1"/>
  <c r="M498" i="1"/>
  <c r="L498" i="1"/>
  <c r="M494" i="1"/>
  <c r="L494" i="1"/>
  <c r="M490" i="1"/>
  <c r="L490" i="1"/>
  <c r="M486" i="1"/>
  <c r="L486" i="1"/>
  <c r="M482" i="1"/>
  <c r="L482" i="1"/>
  <c r="M478" i="1"/>
  <c r="L478" i="1"/>
  <c r="M474" i="1"/>
  <c r="L474" i="1"/>
  <c r="M470" i="1"/>
  <c r="L470" i="1"/>
  <c r="M466" i="1"/>
  <c r="L466" i="1"/>
  <c r="M462" i="1"/>
  <c r="L462" i="1"/>
  <c r="M458" i="1"/>
  <c r="L458" i="1"/>
  <c r="M454" i="1"/>
  <c r="L454" i="1"/>
  <c r="M450" i="1"/>
  <c r="L450" i="1"/>
  <c r="M446" i="1"/>
  <c r="L446" i="1"/>
  <c r="M442" i="1"/>
  <c r="L442" i="1"/>
  <c r="M438" i="1"/>
  <c r="L438" i="1"/>
  <c r="M434" i="1"/>
  <c r="L434" i="1"/>
  <c r="M430" i="1"/>
  <c r="L430" i="1"/>
  <c r="M426" i="1"/>
  <c r="L426" i="1"/>
  <c r="M422" i="1"/>
  <c r="L422" i="1"/>
  <c r="M418" i="1"/>
  <c r="L418" i="1"/>
  <c r="M414" i="1"/>
  <c r="L414" i="1"/>
  <c r="M410" i="1"/>
  <c r="L410" i="1"/>
  <c r="M406" i="1"/>
  <c r="L406" i="1"/>
  <c r="M402" i="1"/>
  <c r="L402" i="1"/>
  <c r="M398" i="1"/>
  <c r="L398" i="1"/>
  <c r="M394" i="1"/>
  <c r="L394" i="1"/>
  <c r="M390" i="1"/>
  <c r="L390" i="1"/>
  <c r="M386" i="1"/>
  <c r="L386" i="1"/>
  <c r="M382" i="1"/>
  <c r="L382" i="1"/>
  <c r="M378" i="1"/>
  <c r="L378" i="1"/>
  <c r="M374" i="1"/>
  <c r="L374" i="1"/>
  <c r="M370" i="1"/>
  <c r="L370" i="1"/>
  <c r="M366" i="1"/>
  <c r="L366" i="1"/>
  <c r="M362" i="1"/>
  <c r="L362" i="1"/>
  <c r="M358" i="1"/>
  <c r="L358" i="1"/>
  <c r="M354" i="1"/>
  <c r="L354" i="1"/>
  <c r="M350" i="1"/>
  <c r="L350" i="1"/>
  <c r="M346" i="1"/>
  <c r="L346" i="1"/>
  <c r="M342" i="1"/>
  <c r="L342" i="1"/>
  <c r="M338" i="1"/>
  <c r="L338" i="1"/>
  <c r="M334" i="1"/>
  <c r="L334" i="1"/>
  <c r="M330" i="1"/>
  <c r="L330" i="1"/>
  <c r="M326" i="1"/>
  <c r="L326" i="1"/>
  <c r="M322" i="1"/>
  <c r="L322" i="1"/>
  <c r="M318" i="1"/>
  <c r="L318" i="1"/>
  <c r="M314" i="1"/>
  <c r="L314" i="1"/>
  <c r="M310" i="1"/>
  <c r="L310" i="1"/>
  <c r="M306" i="1"/>
  <c r="L306" i="1"/>
  <c r="M302" i="1"/>
  <c r="L302" i="1"/>
  <c r="M298" i="1"/>
  <c r="L298" i="1"/>
  <c r="M294" i="1"/>
  <c r="L294" i="1"/>
  <c r="M290" i="1"/>
  <c r="L290" i="1"/>
  <c r="M286" i="1"/>
  <c r="L286" i="1"/>
  <c r="M282" i="1"/>
  <c r="L282" i="1"/>
  <c r="M278" i="1"/>
  <c r="L278" i="1"/>
  <c r="M274" i="1"/>
  <c r="L274" i="1"/>
  <c r="M270" i="1"/>
  <c r="L270" i="1"/>
  <c r="M266" i="1"/>
  <c r="L266" i="1"/>
  <c r="M262" i="1"/>
  <c r="L262" i="1"/>
  <c r="M258" i="1"/>
  <c r="L258" i="1"/>
  <c r="M254" i="1"/>
  <c r="L254" i="1"/>
  <c r="M250" i="1"/>
  <c r="L250" i="1"/>
  <c r="M246" i="1"/>
  <c r="L246" i="1"/>
  <c r="M242" i="1"/>
  <c r="L242" i="1"/>
  <c r="M238" i="1"/>
  <c r="L238" i="1"/>
  <c r="M234" i="1"/>
  <c r="L234" i="1"/>
  <c r="M230" i="1"/>
  <c r="L230" i="1"/>
  <c r="M226" i="1"/>
  <c r="L226" i="1"/>
  <c r="M222" i="1"/>
  <c r="L222" i="1"/>
  <c r="M218" i="1"/>
  <c r="L218" i="1"/>
  <c r="M214" i="1"/>
  <c r="L214" i="1"/>
  <c r="M210" i="1"/>
  <c r="L210" i="1"/>
  <c r="M206" i="1"/>
  <c r="L206" i="1"/>
  <c r="M202" i="1"/>
  <c r="L202" i="1"/>
  <c r="M198" i="1"/>
  <c r="L198" i="1"/>
  <c r="M194" i="1"/>
  <c r="L194" i="1"/>
  <c r="M190" i="1"/>
  <c r="L190" i="1"/>
  <c r="M186" i="1"/>
  <c r="L186" i="1"/>
  <c r="M182" i="1"/>
  <c r="L182" i="1"/>
  <c r="M178" i="1"/>
  <c r="L178" i="1"/>
  <c r="M174" i="1"/>
  <c r="L174" i="1"/>
  <c r="M170" i="1"/>
  <c r="L170" i="1"/>
  <c r="M166" i="1"/>
  <c r="L166" i="1"/>
  <c r="M162" i="1"/>
  <c r="L162" i="1"/>
  <c r="M158" i="1"/>
  <c r="L158" i="1"/>
  <c r="M154" i="1"/>
  <c r="L154" i="1"/>
  <c r="M150" i="1"/>
  <c r="L150" i="1"/>
  <c r="M146" i="1"/>
  <c r="L146" i="1"/>
  <c r="M142" i="1"/>
  <c r="L142" i="1"/>
  <c r="M138" i="1"/>
  <c r="L138" i="1"/>
  <c r="M134" i="1"/>
  <c r="L134" i="1"/>
  <c r="M130" i="1"/>
  <c r="L130" i="1"/>
  <c r="M126" i="1"/>
  <c r="L126" i="1"/>
  <c r="M122" i="1"/>
  <c r="L122" i="1"/>
  <c r="M118" i="1"/>
  <c r="L118" i="1"/>
  <c r="M114" i="1"/>
  <c r="L114" i="1"/>
  <c r="M110" i="1"/>
  <c r="L110" i="1"/>
  <c r="M106" i="1"/>
  <c r="L106" i="1"/>
  <c r="M102" i="1"/>
  <c r="L102" i="1"/>
  <c r="M98" i="1"/>
  <c r="L98" i="1"/>
  <c r="M94" i="1"/>
  <c r="L94" i="1"/>
  <c r="M90" i="1"/>
  <c r="L90" i="1"/>
  <c r="M86" i="1"/>
  <c r="L86" i="1"/>
  <c r="M82" i="1"/>
  <c r="L82" i="1"/>
  <c r="M78" i="1"/>
  <c r="L78" i="1"/>
  <c r="M74" i="1"/>
  <c r="L74" i="1"/>
  <c r="M70" i="1"/>
  <c r="L70" i="1"/>
  <c r="M66" i="1"/>
  <c r="L66" i="1"/>
  <c r="M62" i="1"/>
  <c r="L62" i="1"/>
  <c r="M58" i="1"/>
  <c r="L58" i="1"/>
  <c r="M54" i="1"/>
  <c r="L54" i="1"/>
  <c r="M50" i="1"/>
  <c r="L50" i="1"/>
  <c r="M46" i="1"/>
  <c r="L46" i="1"/>
  <c r="M42" i="1"/>
  <c r="L42" i="1"/>
  <c r="M38" i="1"/>
  <c r="L38" i="1"/>
  <c r="M34" i="1"/>
  <c r="L34" i="1"/>
  <c r="M30" i="1"/>
  <c r="L30" i="1"/>
  <c r="M26" i="1"/>
  <c r="L26" i="1"/>
  <c r="M22" i="1"/>
  <c r="L22" i="1"/>
  <c r="M18" i="1"/>
  <c r="L18" i="1"/>
  <c r="M14" i="1"/>
  <c r="L14" i="1"/>
  <c r="M10" i="1"/>
  <c r="L10" i="1"/>
  <c r="L2234" i="1"/>
  <c r="L2230" i="1"/>
  <c r="L2226" i="1"/>
  <c r="L2222" i="1"/>
  <c r="L2218" i="1"/>
  <c r="L2214" i="1"/>
  <c r="L2210" i="1"/>
  <c r="L2206" i="1"/>
  <c r="L2202" i="1"/>
  <c r="L2198" i="1"/>
  <c r="L2194" i="1"/>
  <c r="L2190" i="1"/>
  <c r="L2186" i="1"/>
  <c r="L2182" i="1"/>
  <c r="L2178" i="1"/>
  <c r="L2174" i="1"/>
  <c r="L2170" i="1"/>
  <c r="L2166" i="1"/>
  <c r="L2162" i="1"/>
  <c r="L2158" i="1"/>
  <c r="L2154" i="1"/>
  <c r="L2150" i="1"/>
  <c r="L2146" i="1"/>
  <c r="L2142" i="1"/>
  <c r="L2138" i="1"/>
  <c r="L2134" i="1"/>
  <c r="L2130" i="1"/>
  <c r="L2126" i="1"/>
  <c r="L2122" i="1"/>
  <c r="L2118" i="1"/>
  <c r="L2114" i="1"/>
  <c r="L2110" i="1"/>
  <c r="L2106" i="1"/>
  <c r="L2102" i="1"/>
  <c r="L2098" i="1"/>
  <c r="L2094" i="1"/>
  <c r="L2090" i="1"/>
  <c r="L2086" i="1"/>
  <c r="L2082" i="1"/>
  <c r="L2078" i="1"/>
  <c r="L2074" i="1"/>
  <c r="L2070" i="1"/>
  <c r="L2066" i="1"/>
  <c r="L2062" i="1"/>
  <c r="L2058" i="1"/>
  <c r="L2054" i="1"/>
  <c r="L2050" i="1"/>
  <c r="L2046" i="1"/>
  <c r="L2042" i="1"/>
  <c r="L2038" i="1"/>
  <c r="L2034" i="1"/>
  <c r="L2030" i="1"/>
  <c r="L2026" i="1"/>
  <c r="L2022" i="1"/>
  <c r="L2018" i="1"/>
  <c r="L2014" i="1"/>
  <c r="L2010" i="1"/>
  <c r="L2006" i="1"/>
  <c r="L2002" i="1"/>
  <c r="L1998" i="1"/>
  <c r="L1994" i="1"/>
  <c r="L1990" i="1"/>
  <c r="L1986" i="1"/>
  <c r="L1982" i="1"/>
  <c r="L1978" i="1"/>
  <c r="L1974" i="1"/>
  <c r="L1970" i="1"/>
  <c r="L1966" i="1"/>
  <c r="L1962" i="1"/>
  <c r="L1958" i="1"/>
  <c r="L1954" i="1"/>
  <c r="L1950" i="1"/>
  <c r="L1946" i="1"/>
  <c r="L1942" i="1"/>
  <c r="L1938" i="1"/>
  <c r="L1934" i="1"/>
  <c r="L1930" i="1"/>
  <c r="L1926" i="1"/>
  <c r="L1922" i="1"/>
  <c r="L1918" i="1"/>
  <c r="L1914" i="1"/>
  <c r="L1910" i="1"/>
  <c r="L1906" i="1"/>
  <c r="L1902" i="1"/>
  <c r="L1898" i="1"/>
  <c r="L1894" i="1"/>
  <c r="L1890" i="1"/>
  <c r="L1886" i="1"/>
  <c r="L1882" i="1"/>
  <c r="L1878" i="1"/>
  <c r="L1874" i="1"/>
  <c r="L1870" i="1"/>
  <c r="L1866" i="1"/>
  <c r="L1862" i="1"/>
  <c r="L1858" i="1"/>
  <c r="L1854" i="1"/>
  <c r="L1850" i="1"/>
  <c r="L1846" i="1"/>
  <c r="L1842" i="1"/>
  <c r="L1838" i="1"/>
  <c r="L1834" i="1"/>
  <c r="L1830" i="1"/>
  <c r="L1826" i="1"/>
  <c r="L1822" i="1"/>
  <c r="L1818" i="1"/>
  <c r="L1814" i="1"/>
  <c r="L1810" i="1"/>
  <c r="L1806" i="1"/>
  <c r="L1802" i="1"/>
  <c r="L1798" i="1"/>
  <c r="L1794" i="1"/>
  <c r="L1790" i="1"/>
  <c r="L1786" i="1"/>
  <c r="L1782" i="1"/>
  <c r="L1778" i="1"/>
  <c r="L1774" i="1"/>
  <c r="L1770" i="1"/>
  <c r="L1766" i="1"/>
  <c r="L1762" i="1"/>
  <c r="L1758" i="1"/>
  <c r="L1754" i="1"/>
  <c r="L1750" i="1"/>
  <c r="L1746" i="1"/>
  <c r="L1742" i="1"/>
  <c r="L1738" i="1"/>
  <c r="L1734" i="1"/>
  <c r="L1730" i="1"/>
  <c r="L1726" i="1"/>
  <c r="L1722" i="1"/>
  <c r="L1718" i="1"/>
  <c r="L1714" i="1"/>
  <c r="L1710" i="1"/>
  <c r="L1706" i="1"/>
  <c r="L1702" i="1"/>
  <c r="L1698" i="1"/>
  <c r="L1694" i="1"/>
  <c r="L1690" i="1"/>
  <c r="L1686" i="1"/>
  <c r="L1682" i="1"/>
  <c r="L1678" i="1"/>
  <c r="L1674" i="1"/>
  <c r="L1670" i="1"/>
  <c r="L1666" i="1"/>
  <c r="L1662" i="1"/>
  <c r="L1658" i="1"/>
  <c r="L1654" i="1"/>
  <c r="L1650" i="1"/>
  <c r="L1646" i="1"/>
  <c r="L1642" i="1"/>
  <c r="L1638" i="1"/>
  <c r="L1634" i="1"/>
  <c r="L1630" i="1"/>
  <c r="L1626" i="1"/>
  <c r="L1622" i="1"/>
  <c r="L1618" i="1"/>
  <c r="L1614" i="1"/>
  <c r="L1610" i="1"/>
  <c r="L1606" i="1"/>
  <c r="L1602" i="1"/>
  <c r="L1598" i="1"/>
  <c r="L1594" i="1"/>
  <c r="L1590" i="1"/>
  <c r="L1586" i="1"/>
  <c r="L1582" i="1"/>
  <c r="L1578" i="1"/>
  <c r="L1574" i="1"/>
  <c r="L1570" i="1"/>
  <c r="L1566" i="1"/>
  <c r="L1562" i="1"/>
  <c r="L1558" i="1"/>
  <c r="L1554" i="1"/>
  <c r="L1550" i="1"/>
  <c r="L1546" i="1"/>
  <c r="L1542" i="1"/>
  <c r="L1538" i="1"/>
  <c r="L1534" i="1"/>
  <c r="L1530" i="1"/>
  <c r="L1526" i="1"/>
  <c r="L1522" i="1"/>
  <c r="L1518" i="1"/>
  <c r="L1514" i="1"/>
  <c r="L1510" i="1"/>
  <c r="L1504" i="1"/>
  <c r="L1496" i="1"/>
  <c r="L1488" i="1"/>
  <c r="L1480" i="1"/>
  <c r="L1472" i="1"/>
  <c r="L1464" i="1"/>
  <c r="L1456" i="1"/>
  <c r="L1448" i="1"/>
  <c r="L1440" i="1"/>
  <c r="L1432" i="1"/>
  <c r="L1424" i="1"/>
  <c r="L1416" i="1"/>
  <c r="L1408" i="1"/>
  <c r="L1400" i="1"/>
  <c r="L1392" i="1"/>
  <c r="L1384" i="1"/>
  <c r="L1376" i="1"/>
  <c r="L1368" i="1"/>
  <c r="M1505" i="1"/>
  <c r="L1505" i="1"/>
  <c r="M1501" i="1"/>
  <c r="L1501" i="1"/>
  <c r="M1497" i="1"/>
  <c r="L1497" i="1"/>
  <c r="M1493" i="1"/>
  <c r="L1493" i="1"/>
  <c r="M1489" i="1"/>
  <c r="L1489" i="1"/>
  <c r="M1485" i="1"/>
  <c r="L1485" i="1"/>
  <c r="M1481" i="1"/>
  <c r="L1481" i="1"/>
  <c r="M1477" i="1"/>
  <c r="L1477" i="1"/>
  <c r="M1473" i="1"/>
  <c r="L1473" i="1"/>
  <c r="M1469" i="1"/>
  <c r="L1469" i="1"/>
  <c r="M1465" i="1"/>
  <c r="L1465" i="1"/>
  <c r="M1461" i="1"/>
  <c r="L1461" i="1"/>
  <c r="M1457" i="1"/>
  <c r="L1457" i="1"/>
  <c r="M1453" i="1"/>
  <c r="L1453" i="1"/>
  <c r="M1449" i="1"/>
  <c r="L1449" i="1"/>
  <c r="M1445" i="1"/>
  <c r="L1445" i="1"/>
  <c r="M1441" i="1"/>
  <c r="L1441" i="1"/>
  <c r="M1437" i="1"/>
  <c r="L1437" i="1"/>
  <c r="M1433" i="1"/>
  <c r="L1433" i="1"/>
  <c r="M1429" i="1"/>
  <c r="L1429" i="1"/>
  <c r="M1425" i="1"/>
  <c r="L1425" i="1"/>
  <c r="M1421" i="1"/>
  <c r="L1421" i="1"/>
  <c r="M1417" i="1"/>
  <c r="L1417" i="1"/>
  <c r="M1413" i="1"/>
  <c r="L1413" i="1"/>
  <c r="M1409" i="1"/>
  <c r="L1409" i="1"/>
  <c r="M1405" i="1"/>
  <c r="L1405" i="1"/>
  <c r="M1401" i="1"/>
  <c r="L1401" i="1"/>
  <c r="M1397" i="1"/>
  <c r="L1397" i="1"/>
  <c r="M1393" i="1"/>
  <c r="L1393" i="1"/>
  <c r="M1389" i="1"/>
  <c r="L1389" i="1"/>
  <c r="M1385" i="1"/>
  <c r="L1385" i="1"/>
  <c r="M1381" i="1"/>
  <c r="L1381" i="1"/>
  <c r="M1377" i="1"/>
  <c r="L1377" i="1"/>
  <c r="M1373" i="1"/>
  <c r="L1373" i="1"/>
  <c r="M1369" i="1"/>
  <c r="L1369" i="1"/>
  <c r="M1365" i="1"/>
  <c r="L1365" i="1"/>
  <c r="M1361" i="1"/>
  <c r="L1361" i="1"/>
  <c r="M1357" i="1"/>
  <c r="L1357" i="1"/>
  <c r="M1353" i="1"/>
  <c r="L1353" i="1"/>
  <c r="M1349" i="1"/>
  <c r="L1349" i="1"/>
  <c r="M1345" i="1"/>
  <c r="L1345" i="1"/>
  <c r="M1341" i="1"/>
  <c r="L1341" i="1"/>
  <c r="M1337" i="1"/>
  <c r="L1337" i="1"/>
  <c r="M1333" i="1"/>
  <c r="L1333" i="1"/>
  <c r="M1329" i="1"/>
  <c r="L1329" i="1"/>
  <c r="M1325" i="1"/>
  <c r="L1325" i="1"/>
  <c r="M1321" i="1"/>
  <c r="L1321" i="1"/>
  <c r="M1317" i="1"/>
  <c r="L1317" i="1"/>
  <c r="M1313" i="1"/>
  <c r="L1313" i="1"/>
  <c r="M1309" i="1"/>
  <c r="L1309" i="1"/>
  <c r="M1305" i="1"/>
  <c r="L1305" i="1"/>
  <c r="M1301" i="1"/>
  <c r="L1301" i="1"/>
  <c r="M1297" i="1"/>
  <c r="L1297" i="1"/>
  <c r="M1293" i="1"/>
  <c r="L1293" i="1"/>
  <c r="M1289" i="1"/>
  <c r="L1289" i="1"/>
  <c r="M1285" i="1"/>
  <c r="L1285" i="1"/>
  <c r="M1281" i="1"/>
  <c r="L1281" i="1"/>
  <c r="M1277" i="1"/>
  <c r="L1277" i="1"/>
  <c r="M1273" i="1"/>
  <c r="L1273" i="1"/>
  <c r="M1269" i="1"/>
  <c r="L1269" i="1"/>
  <c r="M1265" i="1"/>
  <c r="L1265" i="1"/>
  <c r="M1261" i="1"/>
  <c r="L1261" i="1"/>
  <c r="M1257" i="1"/>
  <c r="L1257" i="1"/>
  <c r="M1253" i="1"/>
  <c r="L1253" i="1"/>
  <c r="M1249" i="1"/>
  <c r="L1249" i="1"/>
  <c r="M1245" i="1"/>
  <c r="L1245" i="1"/>
  <c r="M1241" i="1"/>
  <c r="L1241" i="1"/>
  <c r="M1237" i="1"/>
  <c r="L1237" i="1"/>
  <c r="M1233" i="1"/>
  <c r="L1233" i="1"/>
  <c r="M1229" i="1"/>
  <c r="L1229" i="1"/>
  <c r="M1225" i="1"/>
  <c r="L1225" i="1"/>
  <c r="M1221" i="1"/>
  <c r="L1221" i="1"/>
  <c r="M1217" i="1"/>
  <c r="L1217" i="1"/>
  <c r="M1213" i="1"/>
  <c r="L1213" i="1"/>
  <c r="M1209" i="1"/>
  <c r="L1209" i="1"/>
  <c r="M1205" i="1"/>
  <c r="L1205" i="1"/>
  <c r="M1201" i="1"/>
  <c r="L1201" i="1"/>
  <c r="M1197" i="1"/>
  <c r="L1197" i="1"/>
  <c r="M1193" i="1"/>
  <c r="L1193" i="1"/>
  <c r="M1189" i="1"/>
  <c r="L1189" i="1"/>
  <c r="M1185" i="1"/>
  <c r="L1185" i="1"/>
  <c r="M1181" i="1"/>
  <c r="L1181" i="1"/>
  <c r="M1177" i="1"/>
  <c r="L1177" i="1"/>
  <c r="M1173" i="1"/>
  <c r="L1173" i="1"/>
  <c r="M1169" i="1"/>
  <c r="L1169" i="1"/>
  <c r="M1165" i="1"/>
  <c r="L1165" i="1"/>
  <c r="M1161" i="1"/>
  <c r="L1161" i="1"/>
  <c r="M1157" i="1"/>
  <c r="L1157" i="1"/>
  <c r="M1153" i="1"/>
  <c r="L1153" i="1"/>
  <c r="M1149" i="1"/>
  <c r="L1149" i="1"/>
  <c r="M1145" i="1"/>
  <c r="L1145" i="1"/>
  <c r="M1141" i="1"/>
  <c r="L1141" i="1"/>
  <c r="M1137" i="1"/>
  <c r="L1137" i="1"/>
  <c r="M1133" i="1"/>
  <c r="L1133" i="1"/>
  <c r="M1129" i="1"/>
  <c r="L1129" i="1"/>
  <c r="M1125" i="1"/>
  <c r="L1125" i="1"/>
  <c r="M1121" i="1"/>
  <c r="L1121" i="1"/>
  <c r="M1117" i="1"/>
  <c r="L1117" i="1"/>
  <c r="M1113" i="1"/>
  <c r="L1113" i="1"/>
  <c r="M1109" i="1"/>
  <c r="L1109" i="1"/>
  <c r="M1105" i="1"/>
  <c r="L1105" i="1"/>
  <c r="M1101" i="1"/>
  <c r="L1101" i="1"/>
  <c r="M1097" i="1"/>
  <c r="L1097" i="1"/>
  <c r="M1093" i="1"/>
  <c r="L1093" i="1"/>
  <c r="M1089" i="1"/>
  <c r="L1089" i="1"/>
  <c r="M1085" i="1"/>
  <c r="L1085" i="1"/>
  <c r="M1081" i="1"/>
  <c r="L1081" i="1"/>
  <c r="M1077" i="1"/>
  <c r="L1077" i="1"/>
  <c r="M1073" i="1"/>
  <c r="L1073" i="1"/>
  <c r="M1069" i="1"/>
  <c r="L1069" i="1"/>
  <c r="M1065" i="1"/>
  <c r="L1065" i="1"/>
  <c r="M1061" i="1"/>
  <c r="L1061" i="1"/>
  <c r="M1057" i="1"/>
  <c r="L1057" i="1"/>
  <c r="M1053" i="1"/>
  <c r="L1053" i="1"/>
  <c r="M1049" i="1"/>
  <c r="L1049" i="1"/>
  <c r="M1045" i="1"/>
  <c r="L1045" i="1"/>
  <c r="M1041" i="1"/>
  <c r="L1041" i="1"/>
  <c r="M1037" i="1"/>
  <c r="L1037" i="1"/>
  <c r="M1033" i="1"/>
  <c r="L1033" i="1"/>
  <c r="M1029" i="1"/>
  <c r="L1029" i="1"/>
  <c r="M1025" i="1"/>
  <c r="L1025" i="1"/>
  <c r="M1021" i="1"/>
  <c r="L1021" i="1"/>
  <c r="M1017" i="1"/>
  <c r="L1017" i="1"/>
  <c r="M1013" i="1"/>
  <c r="L1013" i="1"/>
  <c r="M1009" i="1"/>
  <c r="L1009" i="1"/>
  <c r="M1005" i="1"/>
  <c r="L1005" i="1"/>
  <c r="M1001" i="1"/>
  <c r="L1001" i="1"/>
  <c r="M997" i="1"/>
  <c r="L997" i="1"/>
  <c r="M993" i="1"/>
  <c r="L993" i="1"/>
  <c r="M989" i="1"/>
  <c r="L989" i="1"/>
  <c r="M985" i="1"/>
  <c r="L985" i="1"/>
  <c r="M981" i="1"/>
  <c r="L981" i="1"/>
  <c r="M977" i="1"/>
  <c r="L977" i="1"/>
  <c r="M973" i="1"/>
  <c r="L973" i="1"/>
  <c r="M969" i="1"/>
  <c r="L969" i="1"/>
  <c r="M965" i="1"/>
  <c r="L965" i="1"/>
  <c r="M961" i="1"/>
  <c r="L961" i="1"/>
  <c r="M957" i="1"/>
  <c r="L957" i="1"/>
  <c r="M953" i="1"/>
  <c r="L953" i="1"/>
  <c r="M949" i="1"/>
  <c r="L949" i="1"/>
  <c r="M945" i="1"/>
  <c r="L945" i="1"/>
  <c r="M941" i="1"/>
  <c r="L941" i="1"/>
  <c r="M937" i="1"/>
  <c r="L937" i="1"/>
  <c r="M933" i="1"/>
  <c r="L933" i="1"/>
  <c r="M929" i="1"/>
  <c r="L929" i="1"/>
  <c r="M925" i="1"/>
  <c r="L925" i="1"/>
  <c r="M921" i="1"/>
  <c r="L921" i="1"/>
  <c r="M917" i="1"/>
  <c r="L917" i="1"/>
  <c r="M913" i="1"/>
  <c r="L913" i="1"/>
  <c r="M909" i="1"/>
  <c r="L909" i="1"/>
  <c r="M905" i="1"/>
  <c r="L905" i="1"/>
  <c r="M901" i="1"/>
  <c r="L901" i="1"/>
  <c r="M897" i="1"/>
  <c r="L897" i="1"/>
  <c r="M893" i="1"/>
  <c r="L893" i="1"/>
  <c r="M889" i="1"/>
  <c r="L889" i="1"/>
  <c r="M885" i="1"/>
  <c r="L885" i="1"/>
  <c r="M881" i="1"/>
  <c r="L881" i="1"/>
  <c r="M877" i="1"/>
  <c r="L877" i="1"/>
  <c r="M873" i="1"/>
  <c r="L873" i="1"/>
  <c r="M869" i="1"/>
  <c r="L869" i="1"/>
  <c r="M865" i="1"/>
  <c r="L865" i="1"/>
  <c r="M861" i="1"/>
  <c r="L861" i="1"/>
  <c r="M857" i="1"/>
  <c r="L857" i="1"/>
  <c r="M853" i="1"/>
  <c r="L853" i="1"/>
  <c r="M849" i="1"/>
  <c r="L849" i="1"/>
  <c r="M845" i="1"/>
  <c r="L845" i="1"/>
  <c r="M841" i="1"/>
  <c r="L841" i="1"/>
  <c r="M837" i="1"/>
  <c r="L837" i="1"/>
  <c r="M833" i="1"/>
  <c r="L833" i="1"/>
  <c r="M829" i="1"/>
  <c r="L829" i="1"/>
  <c r="M825" i="1"/>
  <c r="L825" i="1"/>
  <c r="M821" i="1"/>
  <c r="L821" i="1"/>
  <c r="M817" i="1"/>
  <c r="L817" i="1"/>
  <c r="M813" i="1"/>
  <c r="L813" i="1"/>
  <c r="M809" i="1"/>
  <c r="L809" i="1"/>
  <c r="M805" i="1"/>
  <c r="L805" i="1"/>
  <c r="M801" i="1"/>
  <c r="L801" i="1"/>
  <c r="M797" i="1"/>
  <c r="L797" i="1"/>
  <c r="M793" i="1"/>
  <c r="L793" i="1"/>
  <c r="M789" i="1"/>
  <c r="L789" i="1"/>
  <c r="M785" i="1"/>
  <c r="L785" i="1"/>
  <c r="M781" i="1"/>
  <c r="L781" i="1"/>
  <c r="M777" i="1"/>
  <c r="L777" i="1"/>
  <c r="M773" i="1"/>
  <c r="L773" i="1"/>
  <c r="M769" i="1"/>
  <c r="L769" i="1"/>
  <c r="M765" i="1"/>
  <c r="L765" i="1"/>
  <c r="M761" i="1"/>
  <c r="L761" i="1"/>
  <c r="M757" i="1"/>
  <c r="L757" i="1"/>
  <c r="M753" i="1"/>
  <c r="L753" i="1"/>
  <c r="M749" i="1"/>
  <c r="L749" i="1"/>
  <c r="M745" i="1"/>
  <c r="L745" i="1"/>
  <c r="M741" i="1"/>
  <c r="L741" i="1"/>
  <c r="M737" i="1"/>
  <c r="L737" i="1"/>
  <c r="M733" i="1"/>
  <c r="L733" i="1"/>
  <c r="M729" i="1"/>
  <c r="L729" i="1"/>
  <c r="M725" i="1"/>
  <c r="L725" i="1"/>
  <c r="M721" i="1"/>
  <c r="L721" i="1"/>
  <c r="M717" i="1"/>
  <c r="L717" i="1"/>
  <c r="M713" i="1"/>
  <c r="L713" i="1"/>
  <c r="M709" i="1"/>
  <c r="L709" i="1"/>
  <c r="M705" i="1"/>
  <c r="L705" i="1"/>
  <c r="M701" i="1"/>
  <c r="L701" i="1"/>
  <c r="M697" i="1"/>
  <c r="L697" i="1"/>
  <c r="M693" i="1"/>
  <c r="L693" i="1"/>
  <c r="M689" i="1"/>
  <c r="L689" i="1"/>
  <c r="M685" i="1"/>
  <c r="L685" i="1"/>
  <c r="M681" i="1"/>
  <c r="L681" i="1"/>
  <c r="M677" i="1"/>
  <c r="L677" i="1"/>
  <c r="M673" i="1"/>
  <c r="L673" i="1"/>
  <c r="M669" i="1"/>
  <c r="L669" i="1"/>
  <c r="M665" i="1"/>
  <c r="L665" i="1"/>
  <c r="M661" i="1"/>
  <c r="L661" i="1"/>
  <c r="M657" i="1"/>
  <c r="L657" i="1"/>
  <c r="M653" i="1"/>
  <c r="L653" i="1"/>
  <c r="M649" i="1"/>
  <c r="L649" i="1"/>
  <c r="M645" i="1"/>
  <c r="L645" i="1"/>
  <c r="M641" i="1"/>
  <c r="L641" i="1"/>
  <c r="M637" i="1"/>
  <c r="L637" i="1"/>
  <c r="M633" i="1"/>
  <c r="L633" i="1"/>
  <c r="M629" i="1"/>
  <c r="L629" i="1"/>
  <c r="M625" i="1"/>
  <c r="L625" i="1"/>
  <c r="M621" i="1"/>
  <c r="L621" i="1"/>
  <c r="M617" i="1"/>
  <c r="L617" i="1"/>
  <c r="M613" i="1"/>
  <c r="L613" i="1"/>
  <c r="M609" i="1"/>
  <c r="L609" i="1"/>
  <c r="M605" i="1"/>
  <c r="L605" i="1"/>
  <c r="M601" i="1"/>
  <c r="L601" i="1"/>
  <c r="M597" i="1"/>
  <c r="L597" i="1"/>
  <c r="M593" i="1"/>
  <c r="L593" i="1"/>
  <c r="M589" i="1"/>
  <c r="L589" i="1"/>
  <c r="M585" i="1"/>
  <c r="L585" i="1"/>
  <c r="M581" i="1"/>
  <c r="L581" i="1"/>
  <c r="M577" i="1"/>
  <c r="L577" i="1"/>
  <c r="M573" i="1"/>
  <c r="L573" i="1"/>
  <c r="M569" i="1"/>
  <c r="L569" i="1"/>
  <c r="M565" i="1"/>
  <c r="L565" i="1"/>
  <c r="M561" i="1"/>
  <c r="L561" i="1"/>
  <c r="M557" i="1"/>
  <c r="L557" i="1"/>
  <c r="M553" i="1"/>
  <c r="L553" i="1"/>
  <c r="M549" i="1"/>
  <c r="L549" i="1"/>
  <c r="M545" i="1"/>
  <c r="L545" i="1"/>
  <c r="M541" i="1"/>
  <c r="L541" i="1"/>
  <c r="M537" i="1"/>
  <c r="L537" i="1"/>
  <c r="M533" i="1"/>
  <c r="L533" i="1"/>
  <c r="M529" i="1"/>
  <c r="L529" i="1"/>
  <c r="M525" i="1"/>
  <c r="L525" i="1"/>
  <c r="M521" i="1"/>
  <c r="L521" i="1"/>
  <c r="M517" i="1"/>
  <c r="L517" i="1"/>
  <c r="M513" i="1"/>
  <c r="L513" i="1"/>
  <c r="M509" i="1"/>
  <c r="L509" i="1"/>
  <c r="M505" i="1"/>
  <c r="L505" i="1"/>
  <c r="M501" i="1"/>
  <c r="L501" i="1"/>
  <c r="M497" i="1"/>
  <c r="L497" i="1"/>
  <c r="M493" i="1"/>
  <c r="L493" i="1"/>
  <c r="M489" i="1"/>
  <c r="L489" i="1"/>
  <c r="M485" i="1"/>
  <c r="L485" i="1"/>
  <c r="M481" i="1"/>
  <c r="L481" i="1"/>
  <c r="M477" i="1"/>
  <c r="L477" i="1"/>
  <c r="M473" i="1"/>
  <c r="L473" i="1"/>
  <c r="M469" i="1"/>
  <c r="L469" i="1"/>
  <c r="M465" i="1"/>
  <c r="L465" i="1"/>
  <c r="M461" i="1"/>
  <c r="L461" i="1"/>
  <c r="M457" i="1"/>
  <c r="L457" i="1"/>
  <c r="M453" i="1"/>
  <c r="L453" i="1"/>
  <c r="M449" i="1"/>
  <c r="L449" i="1"/>
  <c r="M445" i="1"/>
  <c r="L445" i="1"/>
  <c r="M441" i="1"/>
  <c r="L441" i="1"/>
  <c r="M437" i="1"/>
  <c r="L437" i="1"/>
  <c r="M433" i="1"/>
  <c r="L433" i="1"/>
  <c r="M429" i="1"/>
  <c r="L429" i="1"/>
  <c r="M425" i="1"/>
  <c r="L425" i="1"/>
  <c r="M421" i="1"/>
  <c r="L421" i="1"/>
  <c r="M417" i="1"/>
  <c r="L417" i="1"/>
  <c r="M413" i="1"/>
  <c r="L413" i="1"/>
  <c r="M409" i="1"/>
  <c r="L409" i="1"/>
  <c r="M405" i="1"/>
  <c r="L405" i="1"/>
  <c r="M401" i="1"/>
  <c r="L401" i="1"/>
  <c r="M397" i="1"/>
  <c r="L397" i="1"/>
  <c r="M393" i="1"/>
  <c r="L393" i="1"/>
  <c r="M389" i="1"/>
  <c r="L389" i="1"/>
  <c r="M385" i="1"/>
  <c r="L385" i="1"/>
  <c r="M381" i="1"/>
  <c r="L381" i="1"/>
  <c r="M377" i="1"/>
  <c r="L377" i="1"/>
  <c r="M373" i="1"/>
  <c r="L373" i="1"/>
  <c r="M369" i="1"/>
  <c r="L369" i="1"/>
  <c r="M365" i="1"/>
  <c r="L365" i="1"/>
  <c r="M361" i="1"/>
  <c r="L361" i="1"/>
  <c r="M357" i="1"/>
  <c r="L357" i="1"/>
  <c r="M353" i="1"/>
  <c r="L353" i="1"/>
  <c r="M349" i="1"/>
  <c r="L349" i="1"/>
  <c r="M345" i="1"/>
  <c r="L345" i="1"/>
  <c r="M341" i="1"/>
  <c r="L341" i="1"/>
  <c r="M337" i="1"/>
  <c r="L337" i="1"/>
  <c r="M333" i="1"/>
  <c r="L333" i="1"/>
  <c r="M329" i="1"/>
  <c r="L329" i="1"/>
  <c r="M325" i="1"/>
  <c r="L325" i="1"/>
  <c r="M321" i="1"/>
  <c r="L321" i="1"/>
  <c r="M317" i="1"/>
  <c r="L317" i="1"/>
  <c r="M313" i="1"/>
  <c r="L313" i="1"/>
  <c r="M309" i="1"/>
  <c r="L309" i="1"/>
  <c r="M305" i="1"/>
  <c r="L305" i="1"/>
  <c r="M301" i="1"/>
  <c r="L301" i="1"/>
  <c r="M297" i="1"/>
  <c r="L297" i="1"/>
  <c r="M293" i="1"/>
  <c r="L293" i="1"/>
  <c r="M289" i="1"/>
  <c r="L289" i="1"/>
  <c r="M285" i="1"/>
  <c r="L285" i="1"/>
  <c r="M281" i="1"/>
  <c r="L281" i="1"/>
  <c r="M277" i="1"/>
  <c r="L277" i="1"/>
  <c r="M273" i="1"/>
  <c r="L273" i="1"/>
  <c r="M269" i="1"/>
  <c r="L269" i="1"/>
  <c r="M265" i="1"/>
  <c r="L265" i="1"/>
  <c r="M261" i="1"/>
  <c r="L261" i="1"/>
  <c r="M257" i="1"/>
  <c r="L257" i="1"/>
  <c r="M253" i="1"/>
  <c r="L253" i="1"/>
  <c r="M249" i="1"/>
  <c r="L249" i="1"/>
  <c r="M245" i="1"/>
  <c r="L245" i="1"/>
  <c r="M241" i="1"/>
  <c r="L241" i="1"/>
  <c r="M237" i="1"/>
  <c r="L237" i="1"/>
  <c r="M233" i="1"/>
  <c r="L233" i="1"/>
  <c r="M229" i="1"/>
  <c r="L229" i="1"/>
  <c r="M225" i="1"/>
  <c r="L225" i="1"/>
  <c r="M221" i="1"/>
  <c r="L221" i="1"/>
  <c r="M217" i="1"/>
  <c r="L217" i="1"/>
  <c r="M213" i="1"/>
  <c r="L213" i="1"/>
  <c r="M209" i="1"/>
  <c r="L209" i="1"/>
  <c r="M205" i="1"/>
  <c r="L205" i="1"/>
  <c r="M201" i="1"/>
  <c r="L201" i="1"/>
  <c r="M197" i="1"/>
  <c r="L197" i="1"/>
  <c r="M193" i="1"/>
  <c r="L193" i="1"/>
  <c r="M189" i="1"/>
  <c r="L189" i="1"/>
  <c r="M185" i="1"/>
  <c r="L185" i="1"/>
  <c r="M181" i="1"/>
  <c r="L181" i="1"/>
  <c r="M177" i="1"/>
  <c r="L177" i="1"/>
  <c r="M173" i="1"/>
  <c r="L173" i="1"/>
  <c r="M169" i="1"/>
  <c r="L169" i="1"/>
  <c r="M165" i="1"/>
  <c r="L165" i="1"/>
  <c r="M161" i="1"/>
  <c r="L161" i="1"/>
  <c r="M157" i="1"/>
  <c r="L157" i="1"/>
  <c r="M153" i="1"/>
  <c r="L153" i="1"/>
  <c r="M149" i="1"/>
  <c r="L149" i="1"/>
  <c r="M145" i="1"/>
  <c r="L145" i="1"/>
  <c r="M141" i="1"/>
  <c r="L141" i="1"/>
  <c r="M137" i="1"/>
  <c r="L137" i="1"/>
  <c r="M133" i="1"/>
  <c r="L133" i="1"/>
  <c r="M129" i="1"/>
  <c r="L129" i="1"/>
  <c r="M125" i="1"/>
  <c r="L125" i="1"/>
  <c r="M121" i="1"/>
  <c r="L121" i="1"/>
  <c r="M117" i="1"/>
  <c r="L117" i="1"/>
  <c r="M113" i="1"/>
  <c r="L113" i="1"/>
  <c r="M109" i="1"/>
  <c r="L109" i="1"/>
  <c r="M105" i="1"/>
  <c r="L105" i="1"/>
  <c r="M101" i="1"/>
  <c r="L101" i="1"/>
  <c r="M97" i="1"/>
  <c r="L97" i="1"/>
  <c r="M93" i="1"/>
  <c r="L93" i="1"/>
  <c r="M89" i="1"/>
  <c r="L89" i="1"/>
  <c r="M85" i="1"/>
  <c r="L85" i="1"/>
  <c r="M81" i="1"/>
  <c r="L81" i="1"/>
  <c r="M77" i="1"/>
  <c r="L77" i="1"/>
  <c r="M73" i="1"/>
  <c r="L73" i="1"/>
  <c r="M69" i="1"/>
  <c r="L69" i="1"/>
  <c r="M65" i="1"/>
  <c r="L65" i="1"/>
  <c r="M61" i="1"/>
  <c r="L61" i="1"/>
  <c r="M57" i="1"/>
  <c r="L57" i="1"/>
  <c r="M53" i="1"/>
  <c r="L53" i="1"/>
  <c r="M49" i="1"/>
  <c r="L49" i="1"/>
  <c r="M45" i="1"/>
  <c r="L45" i="1"/>
  <c r="M41" i="1"/>
  <c r="L41" i="1"/>
  <c r="M37" i="1"/>
  <c r="L37" i="1"/>
  <c r="M33" i="1"/>
  <c r="L33" i="1"/>
  <c r="M29" i="1"/>
  <c r="L29" i="1"/>
  <c r="M25" i="1"/>
  <c r="L25" i="1"/>
  <c r="M21" i="1"/>
  <c r="L21" i="1"/>
  <c r="M17" i="1"/>
  <c r="L17" i="1"/>
  <c r="M13" i="1"/>
  <c r="L13" i="1"/>
  <c r="M9" i="1"/>
  <c r="L9" i="1"/>
  <c r="L2237" i="1"/>
  <c r="L2233" i="1"/>
  <c r="L2229" i="1"/>
  <c r="L2225" i="1"/>
  <c r="L2221" i="1"/>
  <c r="L2217" i="1"/>
  <c r="L2213" i="1"/>
  <c r="L2209" i="1"/>
  <c r="L2205" i="1"/>
  <c r="L2201" i="1"/>
  <c r="L2197" i="1"/>
  <c r="L2193" i="1"/>
  <c r="L2189" i="1"/>
  <c r="L2185" i="1"/>
  <c r="L2181" i="1"/>
  <c r="L2177" i="1"/>
  <c r="L2173" i="1"/>
  <c r="L2169" i="1"/>
  <c r="L2165" i="1"/>
  <c r="L2161" i="1"/>
  <c r="L2157" i="1"/>
  <c r="L2153" i="1"/>
  <c r="L2149" i="1"/>
  <c r="L2145" i="1"/>
  <c r="L2141" i="1"/>
  <c r="L2137" i="1"/>
  <c r="L2133" i="1"/>
  <c r="L2129" i="1"/>
  <c r="L2125" i="1"/>
  <c r="L2121" i="1"/>
  <c r="L2117" i="1"/>
  <c r="L2113" i="1"/>
  <c r="L2109" i="1"/>
  <c r="L2105" i="1"/>
  <c r="L2101" i="1"/>
  <c r="L2097" i="1"/>
  <c r="L2093" i="1"/>
  <c r="L2089" i="1"/>
  <c r="L2085" i="1"/>
  <c r="L2081" i="1"/>
  <c r="L2077" i="1"/>
  <c r="L2073" i="1"/>
  <c r="L2069" i="1"/>
  <c r="L2065" i="1"/>
  <c r="L2061" i="1"/>
  <c r="L2057" i="1"/>
  <c r="L2053" i="1"/>
  <c r="L2049" i="1"/>
  <c r="L2045" i="1"/>
  <c r="L2041" i="1"/>
  <c r="L2037" i="1"/>
  <c r="L2033" i="1"/>
  <c r="L2029" i="1"/>
  <c r="L2025" i="1"/>
  <c r="L2021" i="1"/>
  <c r="L2017" i="1"/>
  <c r="L2013" i="1"/>
  <c r="L2009" i="1"/>
  <c r="L2005" i="1"/>
  <c r="L2001" i="1"/>
  <c r="L1997" i="1"/>
  <c r="L1993" i="1"/>
  <c r="L1989" i="1"/>
  <c r="L1985" i="1"/>
  <c r="L1981" i="1"/>
  <c r="L1977" i="1"/>
  <c r="L1973" i="1"/>
  <c r="L1969" i="1"/>
  <c r="L1965" i="1"/>
  <c r="L1961" i="1"/>
  <c r="L1957" i="1"/>
  <c r="L1953" i="1"/>
  <c r="L1949" i="1"/>
  <c r="L1945" i="1"/>
  <c r="L1941" i="1"/>
  <c r="L1937" i="1"/>
  <c r="L1933" i="1"/>
  <c r="L1929" i="1"/>
  <c r="L1925" i="1"/>
  <c r="L1921" i="1"/>
  <c r="L1917" i="1"/>
  <c r="L1913" i="1"/>
  <c r="L1909" i="1"/>
  <c r="L1905" i="1"/>
  <c r="L1901" i="1"/>
  <c r="L1897" i="1"/>
  <c r="L1893" i="1"/>
  <c r="L1889" i="1"/>
  <c r="L1885" i="1"/>
  <c r="L1881" i="1"/>
  <c r="L1877" i="1"/>
  <c r="L1873" i="1"/>
  <c r="L1869" i="1"/>
  <c r="L1865" i="1"/>
  <c r="L1861" i="1"/>
  <c r="L1857" i="1"/>
  <c r="L1853" i="1"/>
  <c r="L1849" i="1"/>
  <c r="L1845" i="1"/>
  <c r="L1841" i="1"/>
  <c r="L1837" i="1"/>
  <c r="L1833" i="1"/>
  <c r="L1829" i="1"/>
  <c r="L1825" i="1"/>
  <c r="L1821" i="1"/>
  <c r="L1817" i="1"/>
  <c r="L1813" i="1"/>
  <c r="L1809" i="1"/>
  <c r="L1805" i="1"/>
  <c r="L1801" i="1"/>
  <c r="L1797" i="1"/>
  <c r="L1793" i="1"/>
  <c r="L1789" i="1"/>
  <c r="L1785" i="1"/>
  <c r="L1781" i="1"/>
  <c r="L1777" i="1"/>
  <c r="L1773" i="1"/>
  <c r="L1769" i="1"/>
  <c r="L1765" i="1"/>
  <c r="L1761" i="1"/>
  <c r="L1757" i="1"/>
  <c r="L1753" i="1"/>
  <c r="L1749" i="1"/>
  <c r="L1745" i="1"/>
  <c r="L1741" i="1"/>
  <c r="L1737" i="1"/>
  <c r="L1733" i="1"/>
  <c r="L1729" i="1"/>
  <c r="L1725" i="1"/>
  <c r="L1721" i="1"/>
  <c r="L1717" i="1"/>
  <c r="L1713" i="1"/>
  <c r="L1709" i="1"/>
  <c r="L1705" i="1"/>
  <c r="L1701" i="1"/>
  <c r="L1697" i="1"/>
  <c r="L1693" i="1"/>
  <c r="L1689" i="1"/>
  <c r="L1685" i="1"/>
  <c r="L1681" i="1"/>
  <c r="L1677" i="1"/>
  <c r="L1673" i="1"/>
  <c r="L1669" i="1"/>
  <c r="L1665" i="1"/>
  <c r="L1661" i="1"/>
  <c r="L1657" i="1"/>
  <c r="L1653" i="1"/>
  <c r="L1649" i="1"/>
  <c r="L1645" i="1"/>
  <c r="L1641" i="1"/>
  <c r="L1637" i="1"/>
  <c r="L1633" i="1"/>
  <c r="L1629" i="1"/>
  <c r="L1625" i="1"/>
  <c r="L1621" i="1"/>
  <c r="L1617" i="1"/>
  <c r="L1613" i="1"/>
  <c r="L1609" i="1"/>
  <c r="L1605" i="1"/>
  <c r="L1601" i="1"/>
  <c r="L1597" i="1"/>
  <c r="L1593" i="1"/>
  <c r="L1589" i="1"/>
  <c r="L1585" i="1"/>
  <c r="L1581" i="1"/>
  <c r="L1577" i="1"/>
  <c r="L1573" i="1"/>
  <c r="L1569" i="1"/>
  <c r="L1565" i="1"/>
  <c r="L1561" i="1"/>
  <c r="L1557" i="1"/>
  <c r="L1553" i="1"/>
  <c r="L1549" i="1"/>
  <c r="L1545" i="1"/>
  <c r="L1541" i="1"/>
  <c r="L1537" i="1"/>
  <c r="L1533" i="1"/>
  <c r="L1529" i="1"/>
  <c r="L1525" i="1"/>
  <c r="L1521" i="1"/>
  <c r="L1517" i="1"/>
  <c r="L1513" i="1"/>
  <c r="L1509" i="1"/>
  <c r="L1503" i="1"/>
  <c r="L1495" i="1"/>
  <c r="L1487" i="1"/>
  <c r="L1479" i="1"/>
  <c r="L1471" i="1"/>
  <c r="L1463" i="1"/>
  <c r="L1455" i="1"/>
  <c r="L1447" i="1"/>
  <c r="L1439" i="1"/>
  <c r="L1431" i="1"/>
  <c r="L1423" i="1"/>
  <c r="L1415" i="1"/>
  <c r="L1407" i="1"/>
  <c r="L1399" i="1"/>
  <c r="L1391" i="1"/>
  <c r="L1383" i="1"/>
  <c r="L1375" i="1"/>
  <c r="L1367" i="1"/>
  <c r="M1360" i="1"/>
  <c r="L1360" i="1"/>
  <c r="M1356" i="1"/>
  <c r="L1356" i="1"/>
  <c r="M1352" i="1"/>
  <c r="L1352" i="1"/>
  <c r="M1348" i="1"/>
  <c r="L1348" i="1"/>
  <c r="M1344" i="1"/>
  <c r="L1344" i="1"/>
  <c r="M1340" i="1"/>
  <c r="L1340" i="1"/>
  <c r="M1336" i="1"/>
  <c r="L1336" i="1"/>
  <c r="M1332" i="1"/>
  <c r="L1332" i="1"/>
  <c r="M1328" i="1"/>
  <c r="L1328" i="1"/>
  <c r="M1324" i="1"/>
  <c r="L1324" i="1"/>
  <c r="M1320" i="1"/>
  <c r="L1320" i="1"/>
  <c r="M1316" i="1"/>
  <c r="L1316" i="1"/>
  <c r="M1312" i="1"/>
  <c r="L1312" i="1"/>
  <c r="M1308" i="1"/>
  <c r="L1308" i="1"/>
  <c r="M1304" i="1"/>
  <c r="L1304" i="1"/>
  <c r="M1300" i="1"/>
  <c r="L1300" i="1"/>
  <c r="M1296" i="1"/>
  <c r="L1296" i="1"/>
  <c r="M1292" i="1"/>
  <c r="L1292" i="1"/>
  <c r="M1288" i="1"/>
  <c r="L1288" i="1"/>
  <c r="M1284" i="1"/>
  <c r="L1284" i="1"/>
  <c r="M1280" i="1"/>
  <c r="L1280" i="1"/>
  <c r="M1276" i="1"/>
  <c r="L1276" i="1"/>
  <c r="M1272" i="1"/>
  <c r="L1272" i="1"/>
  <c r="M1268" i="1"/>
  <c r="L1268" i="1"/>
  <c r="M1264" i="1"/>
  <c r="L1264" i="1"/>
  <c r="M1260" i="1"/>
  <c r="L1260" i="1"/>
  <c r="M1256" i="1"/>
  <c r="L1256" i="1"/>
  <c r="M1252" i="1"/>
  <c r="L1252" i="1"/>
  <c r="M1248" i="1"/>
  <c r="L1248" i="1"/>
  <c r="M1244" i="1"/>
  <c r="L1244" i="1"/>
  <c r="M1240" i="1"/>
  <c r="L1240" i="1"/>
  <c r="M1236" i="1"/>
  <c r="L1236" i="1"/>
  <c r="M1232" i="1"/>
  <c r="L1232" i="1"/>
  <c r="M1228" i="1"/>
  <c r="L1228" i="1"/>
  <c r="M1224" i="1"/>
  <c r="L1224" i="1"/>
  <c r="M1220" i="1"/>
  <c r="L1220" i="1"/>
  <c r="M1216" i="1"/>
  <c r="L1216" i="1"/>
  <c r="M1212" i="1"/>
  <c r="L1212" i="1"/>
  <c r="M1208" i="1"/>
  <c r="L1208" i="1"/>
  <c r="M1204" i="1"/>
  <c r="L1204" i="1"/>
  <c r="M1200" i="1"/>
  <c r="L1200" i="1"/>
  <c r="M1196" i="1"/>
  <c r="L1196" i="1"/>
  <c r="M1192" i="1"/>
  <c r="L1192" i="1"/>
  <c r="M1188" i="1"/>
  <c r="L1188" i="1"/>
  <c r="M1184" i="1"/>
  <c r="L1184" i="1"/>
  <c r="M1180" i="1"/>
  <c r="L1180" i="1"/>
  <c r="M1176" i="1"/>
  <c r="L1176" i="1"/>
  <c r="M1172" i="1"/>
  <c r="L1172" i="1"/>
  <c r="M1168" i="1"/>
  <c r="L1168" i="1"/>
  <c r="M1164" i="1"/>
  <c r="L1164" i="1"/>
  <c r="M1160" i="1"/>
  <c r="L1160" i="1"/>
  <c r="M1156" i="1"/>
  <c r="L1156" i="1"/>
  <c r="M1152" i="1"/>
  <c r="L1152" i="1"/>
  <c r="M1148" i="1"/>
  <c r="L1148" i="1"/>
  <c r="M1144" i="1"/>
  <c r="L1144" i="1"/>
  <c r="M1140" i="1"/>
  <c r="L1140" i="1"/>
  <c r="M1136" i="1"/>
  <c r="L1136" i="1"/>
  <c r="M1132" i="1"/>
  <c r="L1132" i="1"/>
  <c r="M1128" i="1"/>
  <c r="L1128" i="1"/>
  <c r="M1124" i="1"/>
  <c r="L1124" i="1"/>
  <c r="M1120" i="1"/>
  <c r="L1120" i="1"/>
  <c r="M1116" i="1"/>
  <c r="L1116" i="1"/>
  <c r="M1112" i="1"/>
  <c r="L1112" i="1"/>
  <c r="M1108" i="1"/>
  <c r="L1108" i="1"/>
  <c r="M1104" i="1"/>
  <c r="L1104" i="1"/>
  <c r="M1100" i="1"/>
  <c r="L1100" i="1"/>
  <c r="M1096" i="1"/>
  <c r="L1096" i="1"/>
  <c r="M1092" i="1"/>
  <c r="L1092" i="1"/>
  <c r="M1088" i="1"/>
  <c r="L1088" i="1"/>
  <c r="M1084" i="1"/>
  <c r="L1084" i="1"/>
  <c r="M1080" i="1"/>
  <c r="L1080" i="1"/>
  <c r="M1076" i="1"/>
  <c r="L1076" i="1"/>
  <c r="M1072" i="1"/>
  <c r="L1072" i="1"/>
  <c r="M1068" i="1"/>
  <c r="L1068" i="1"/>
  <c r="M1064" i="1"/>
  <c r="L1064" i="1"/>
  <c r="M1060" i="1"/>
  <c r="L1060" i="1"/>
  <c r="M1056" i="1"/>
  <c r="L1056" i="1"/>
  <c r="M1052" i="1"/>
  <c r="L1052" i="1"/>
  <c r="M1048" i="1"/>
  <c r="L1048" i="1"/>
  <c r="M1044" i="1"/>
  <c r="L1044" i="1"/>
  <c r="M1040" i="1"/>
  <c r="L1040" i="1"/>
  <c r="M1036" i="1"/>
  <c r="L1036" i="1"/>
  <c r="M1032" i="1"/>
  <c r="L1032" i="1"/>
  <c r="M1028" i="1"/>
  <c r="L1028" i="1"/>
  <c r="M1024" i="1"/>
  <c r="L1024" i="1"/>
  <c r="M1020" i="1"/>
  <c r="L1020" i="1"/>
  <c r="M1016" i="1"/>
  <c r="L1016" i="1"/>
  <c r="M1012" i="1"/>
  <c r="L1012" i="1"/>
  <c r="M1008" i="1"/>
  <c r="L1008" i="1"/>
  <c r="M1004" i="1"/>
  <c r="L1004" i="1"/>
  <c r="M1000" i="1"/>
  <c r="L1000" i="1"/>
  <c r="M996" i="1"/>
  <c r="L996" i="1"/>
  <c r="M992" i="1"/>
  <c r="L992" i="1"/>
  <c r="M988" i="1"/>
  <c r="L988" i="1"/>
  <c r="M984" i="1"/>
  <c r="L984" i="1"/>
  <c r="M980" i="1"/>
  <c r="L980" i="1"/>
  <c r="M976" i="1"/>
  <c r="L976" i="1"/>
  <c r="M972" i="1"/>
  <c r="L972" i="1"/>
  <c r="M968" i="1"/>
  <c r="L968" i="1"/>
  <c r="M964" i="1"/>
  <c r="L964" i="1"/>
  <c r="M960" i="1"/>
  <c r="L960" i="1"/>
  <c r="M956" i="1"/>
  <c r="L956" i="1"/>
  <c r="M952" i="1"/>
  <c r="L952" i="1"/>
  <c r="M948" i="1"/>
  <c r="L948" i="1"/>
  <c r="M944" i="1"/>
  <c r="L944" i="1"/>
  <c r="M940" i="1"/>
  <c r="L940" i="1"/>
  <c r="M936" i="1"/>
  <c r="L936" i="1"/>
  <c r="M932" i="1"/>
  <c r="L932" i="1"/>
  <c r="M928" i="1"/>
  <c r="L928" i="1"/>
  <c r="M924" i="1"/>
  <c r="L924" i="1"/>
  <c r="M920" i="1"/>
  <c r="L920" i="1"/>
  <c r="M916" i="1"/>
  <c r="L916" i="1"/>
  <c r="M912" i="1"/>
  <c r="L912" i="1"/>
  <c r="M908" i="1"/>
  <c r="L908" i="1"/>
  <c r="M904" i="1"/>
  <c r="L904" i="1"/>
  <c r="M900" i="1"/>
  <c r="L900" i="1"/>
  <c r="M896" i="1"/>
  <c r="L896" i="1"/>
  <c r="M892" i="1"/>
  <c r="L892" i="1"/>
  <c r="M888" i="1"/>
  <c r="L888" i="1"/>
  <c r="M884" i="1"/>
  <c r="L884" i="1"/>
  <c r="M880" i="1"/>
  <c r="L880" i="1"/>
  <c r="M876" i="1"/>
  <c r="L876" i="1"/>
  <c r="M872" i="1"/>
  <c r="L872" i="1"/>
  <c r="M868" i="1"/>
  <c r="L868" i="1"/>
  <c r="M864" i="1"/>
  <c r="L864" i="1"/>
  <c r="M860" i="1"/>
  <c r="L860" i="1"/>
  <c r="M856" i="1"/>
  <c r="L856" i="1"/>
  <c r="M852" i="1"/>
  <c r="L852" i="1"/>
  <c r="M848" i="1"/>
  <c r="L848" i="1"/>
  <c r="M844" i="1"/>
  <c r="L844" i="1"/>
  <c r="M840" i="1"/>
  <c r="L840" i="1"/>
  <c r="M836" i="1"/>
  <c r="L836" i="1"/>
  <c r="M832" i="1"/>
  <c r="L832" i="1"/>
  <c r="M828" i="1"/>
  <c r="L828" i="1"/>
  <c r="M824" i="1"/>
  <c r="L824" i="1"/>
  <c r="M820" i="1"/>
  <c r="L820" i="1"/>
  <c r="M816" i="1"/>
  <c r="L816" i="1"/>
  <c r="M812" i="1"/>
  <c r="L812" i="1"/>
  <c r="M808" i="1"/>
  <c r="L808" i="1"/>
  <c r="M804" i="1"/>
  <c r="L804" i="1"/>
  <c r="M800" i="1"/>
  <c r="L800" i="1"/>
  <c r="M796" i="1"/>
  <c r="L796" i="1"/>
  <c r="M792" i="1"/>
  <c r="L792" i="1"/>
  <c r="M788" i="1"/>
  <c r="L788" i="1"/>
  <c r="M784" i="1"/>
  <c r="L784" i="1"/>
  <c r="M780" i="1"/>
  <c r="L780" i="1"/>
  <c r="M776" i="1"/>
  <c r="L776" i="1"/>
  <c r="M772" i="1"/>
  <c r="L772" i="1"/>
  <c r="M768" i="1"/>
  <c r="L768" i="1"/>
  <c r="M764" i="1"/>
  <c r="L764" i="1"/>
  <c r="M760" i="1"/>
  <c r="L760" i="1"/>
  <c r="M756" i="1"/>
  <c r="L756" i="1"/>
  <c r="M752" i="1"/>
  <c r="L752" i="1"/>
  <c r="M748" i="1"/>
  <c r="L748" i="1"/>
  <c r="M744" i="1"/>
  <c r="L744" i="1"/>
  <c r="M740" i="1"/>
  <c r="L740" i="1"/>
  <c r="M736" i="1"/>
  <c r="L736" i="1"/>
  <c r="M732" i="1"/>
  <c r="L732" i="1"/>
  <c r="M728" i="1"/>
  <c r="L728" i="1"/>
  <c r="M724" i="1"/>
  <c r="L724" i="1"/>
  <c r="M720" i="1"/>
  <c r="L720" i="1"/>
  <c r="M716" i="1"/>
  <c r="L716" i="1"/>
  <c r="M712" i="1"/>
  <c r="L712" i="1"/>
  <c r="M708" i="1"/>
  <c r="L708" i="1"/>
  <c r="M704" i="1"/>
  <c r="L704" i="1"/>
  <c r="M700" i="1"/>
  <c r="L700" i="1"/>
  <c r="M696" i="1"/>
  <c r="L696" i="1"/>
  <c r="M692" i="1"/>
  <c r="L692" i="1"/>
  <c r="M688" i="1"/>
  <c r="L688" i="1"/>
  <c r="M684" i="1"/>
  <c r="L684" i="1"/>
  <c r="M680" i="1"/>
  <c r="L680" i="1"/>
  <c r="M676" i="1"/>
  <c r="L676" i="1"/>
  <c r="M672" i="1"/>
  <c r="L672" i="1"/>
  <c r="M668" i="1"/>
  <c r="L668" i="1"/>
  <c r="M664" i="1"/>
  <c r="L664" i="1"/>
  <c r="M660" i="1"/>
  <c r="L660" i="1"/>
  <c r="M656" i="1"/>
  <c r="L656" i="1"/>
  <c r="M652" i="1"/>
  <c r="L652" i="1"/>
  <c r="M648" i="1"/>
  <c r="L648" i="1"/>
  <c r="M644" i="1"/>
  <c r="L644" i="1"/>
  <c r="M640" i="1"/>
  <c r="L640" i="1"/>
  <c r="M636" i="1"/>
  <c r="L636" i="1"/>
  <c r="M632" i="1"/>
  <c r="L632" i="1"/>
  <c r="M628" i="1"/>
  <c r="L628" i="1"/>
  <c r="M624" i="1"/>
  <c r="L624" i="1"/>
  <c r="M620" i="1"/>
  <c r="L620" i="1"/>
  <c r="M616" i="1"/>
  <c r="L616" i="1"/>
  <c r="M612" i="1"/>
  <c r="L612" i="1"/>
  <c r="M608" i="1"/>
  <c r="L608" i="1"/>
  <c r="M604" i="1"/>
  <c r="L604" i="1"/>
  <c r="M600" i="1"/>
  <c r="L600" i="1"/>
  <c r="M596" i="1"/>
  <c r="L596" i="1"/>
  <c r="M592" i="1"/>
  <c r="L592" i="1"/>
  <c r="M588" i="1"/>
  <c r="L588" i="1"/>
  <c r="M584" i="1"/>
  <c r="L584" i="1"/>
  <c r="M580" i="1"/>
  <c r="L580" i="1"/>
  <c r="M576" i="1"/>
  <c r="L576" i="1"/>
  <c r="M572" i="1"/>
  <c r="L572" i="1"/>
  <c r="M568" i="1"/>
  <c r="L568" i="1"/>
  <c r="M564" i="1"/>
  <c r="L564" i="1"/>
  <c r="M560" i="1"/>
  <c r="L560" i="1"/>
  <c r="M556" i="1"/>
  <c r="L556" i="1"/>
  <c r="M552" i="1"/>
  <c r="L552" i="1"/>
  <c r="M548" i="1"/>
  <c r="L548" i="1"/>
  <c r="M544" i="1"/>
  <c r="L544" i="1"/>
  <c r="M540" i="1"/>
  <c r="L540" i="1"/>
  <c r="M536" i="1"/>
  <c r="L536" i="1"/>
  <c r="M532" i="1"/>
  <c r="L532" i="1"/>
  <c r="M528" i="1"/>
  <c r="L528" i="1"/>
  <c r="M524" i="1"/>
  <c r="L524" i="1"/>
  <c r="M520" i="1"/>
  <c r="L520" i="1"/>
  <c r="M516" i="1"/>
  <c r="L516" i="1"/>
  <c r="M512" i="1"/>
  <c r="L512" i="1"/>
  <c r="M508" i="1"/>
  <c r="L508" i="1"/>
  <c r="M504" i="1"/>
  <c r="L504" i="1"/>
  <c r="M500" i="1"/>
  <c r="L500" i="1"/>
  <c r="M496" i="1"/>
  <c r="L496" i="1"/>
  <c r="M492" i="1"/>
  <c r="L492" i="1"/>
  <c r="M488" i="1"/>
  <c r="L488" i="1"/>
  <c r="M484" i="1"/>
  <c r="L484" i="1"/>
  <c r="M480" i="1"/>
  <c r="L480" i="1"/>
  <c r="M476" i="1"/>
  <c r="L476" i="1"/>
  <c r="M472" i="1"/>
  <c r="L472" i="1"/>
  <c r="M468" i="1"/>
  <c r="L468" i="1"/>
  <c r="M464" i="1"/>
  <c r="L464" i="1"/>
  <c r="M460" i="1"/>
  <c r="L460" i="1"/>
  <c r="M456" i="1"/>
  <c r="L456" i="1"/>
  <c r="M452" i="1"/>
  <c r="L452" i="1"/>
  <c r="M448" i="1"/>
  <c r="L448" i="1"/>
  <c r="M444" i="1"/>
  <c r="L444" i="1"/>
  <c r="M440" i="1"/>
  <c r="L440" i="1"/>
  <c r="M436" i="1"/>
  <c r="L436" i="1"/>
  <c r="M432" i="1"/>
  <c r="L432" i="1"/>
  <c r="M428" i="1"/>
  <c r="L428" i="1"/>
  <c r="M424" i="1"/>
  <c r="L424" i="1"/>
  <c r="M420" i="1"/>
  <c r="L420" i="1"/>
  <c r="M416" i="1"/>
  <c r="L416" i="1"/>
  <c r="M412" i="1"/>
  <c r="L412" i="1"/>
  <c r="M408" i="1"/>
  <c r="L408" i="1"/>
  <c r="M404" i="1"/>
  <c r="L404" i="1"/>
  <c r="M400" i="1"/>
  <c r="L400" i="1"/>
  <c r="M396" i="1"/>
  <c r="L396" i="1"/>
  <c r="M392" i="1"/>
  <c r="L392" i="1"/>
  <c r="M388" i="1"/>
  <c r="L388" i="1"/>
  <c r="M384" i="1"/>
  <c r="L384" i="1"/>
  <c r="M380" i="1"/>
  <c r="L380" i="1"/>
  <c r="M376" i="1"/>
  <c r="L376" i="1"/>
  <c r="M372" i="1"/>
  <c r="L372" i="1"/>
  <c r="M368" i="1"/>
  <c r="L368" i="1"/>
  <c r="M364" i="1"/>
  <c r="L364" i="1"/>
  <c r="M360" i="1"/>
  <c r="L360" i="1"/>
  <c r="M356" i="1"/>
  <c r="L356" i="1"/>
  <c r="M352" i="1"/>
  <c r="L352" i="1"/>
  <c r="M348" i="1"/>
  <c r="L348" i="1"/>
  <c r="M344" i="1"/>
  <c r="L344" i="1"/>
  <c r="M340" i="1"/>
  <c r="L340" i="1"/>
  <c r="M336" i="1"/>
  <c r="L336" i="1"/>
  <c r="M332" i="1"/>
  <c r="L332" i="1"/>
  <c r="M328" i="1"/>
  <c r="L328" i="1"/>
  <c r="M324" i="1"/>
  <c r="L324" i="1"/>
  <c r="M320" i="1"/>
  <c r="L320" i="1"/>
  <c r="M316" i="1"/>
  <c r="L316" i="1"/>
  <c r="M312" i="1"/>
  <c r="L312" i="1"/>
  <c r="M308" i="1"/>
  <c r="L308" i="1"/>
  <c r="M304" i="1"/>
  <c r="L304" i="1"/>
  <c r="M300" i="1"/>
  <c r="L300" i="1"/>
  <c r="M296" i="1"/>
  <c r="L296" i="1"/>
  <c r="M292" i="1"/>
  <c r="L292" i="1"/>
  <c r="M288" i="1"/>
  <c r="L288" i="1"/>
  <c r="M284" i="1"/>
  <c r="L284" i="1"/>
  <c r="M280" i="1"/>
  <c r="L280" i="1"/>
  <c r="M276" i="1"/>
  <c r="L276" i="1"/>
  <c r="M272" i="1"/>
  <c r="L272" i="1"/>
  <c r="M268" i="1"/>
  <c r="L268" i="1"/>
  <c r="M264" i="1"/>
  <c r="L264" i="1"/>
  <c r="M260" i="1"/>
  <c r="L260" i="1"/>
  <c r="M256" i="1"/>
  <c r="L256" i="1"/>
  <c r="M252" i="1"/>
  <c r="L252" i="1"/>
  <c r="M248" i="1"/>
  <c r="L248" i="1"/>
  <c r="M244" i="1"/>
  <c r="L244" i="1"/>
  <c r="M240" i="1"/>
  <c r="L240" i="1"/>
  <c r="M236" i="1"/>
  <c r="L236" i="1"/>
  <c r="M232" i="1"/>
  <c r="L232" i="1"/>
  <c r="M228" i="1"/>
  <c r="L228" i="1"/>
  <c r="M224" i="1"/>
  <c r="L224" i="1"/>
  <c r="M220" i="1"/>
  <c r="L220" i="1"/>
  <c r="M216" i="1"/>
  <c r="L216" i="1"/>
  <c r="M212" i="1"/>
  <c r="L212" i="1"/>
  <c r="M208" i="1"/>
  <c r="L208" i="1"/>
  <c r="M204" i="1"/>
  <c r="L204" i="1"/>
  <c r="M200" i="1"/>
  <c r="L200" i="1"/>
  <c r="M196" i="1"/>
  <c r="L196" i="1"/>
  <c r="M192" i="1"/>
  <c r="L192" i="1"/>
  <c r="M188" i="1"/>
  <c r="L188" i="1"/>
  <c r="M184" i="1"/>
  <c r="L184" i="1"/>
  <c r="M180" i="1"/>
  <c r="L180" i="1"/>
  <c r="M176" i="1"/>
  <c r="L176" i="1"/>
  <c r="M172" i="1"/>
  <c r="L172" i="1"/>
  <c r="M168" i="1"/>
  <c r="L168" i="1"/>
  <c r="M164" i="1"/>
  <c r="L164" i="1"/>
  <c r="M160" i="1"/>
  <c r="L160" i="1"/>
  <c r="M156" i="1"/>
  <c r="L156" i="1"/>
  <c r="M152" i="1"/>
  <c r="L152" i="1"/>
  <c r="M148" i="1"/>
  <c r="L148" i="1"/>
  <c r="M144" i="1"/>
  <c r="L144" i="1"/>
  <c r="M140" i="1"/>
  <c r="L140" i="1"/>
  <c r="M136" i="1"/>
  <c r="L136" i="1"/>
  <c r="M132" i="1"/>
  <c r="L132" i="1"/>
  <c r="M128" i="1"/>
  <c r="L128" i="1"/>
  <c r="M124" i="1"/>
  <c r="L124" i="1"/>
  <c r="M120" i="1"/>
  <c r="L120" i="1"/>
  <c r="M116" i="1"/>
  <c r="L116" i="1"/>
  <c r="M112" i="1"/>
  <c r="L112" i="1"/>
  <c r="M108" i="1"/>
  <c r="L108" i="1"/>
  <c r="M104" i="1"/>
  <c r="L104" i="1"/>
  <c r="M100" i="1"/>
  <c r="L100" i="1"/>
  <c r="M96" i="1"/>
  <c r="L96" i="1"/>
  <c r="M92" i="1"/>
  <c r="L92" i="1"/>
  <c r="M88" i="1"/>
  <c r="L88" i="1"/>
  <c r="M84" i="1"/>
  <c r="L84" i="1"/>
  <c r="M80" i="1"/>
  <c r="L80" i="1"/>
  <c r="M76" i="1"/>
  <c r="L76" i="1"/>
  <c r="M72" i="1"/>
  <c r="L72" i="1"/>
  <c r="M68" i="1"/>
  <c r="L68" i="1"/>
  <c r="M64" i="1"/>
  <c r="L64" i="1"/>
  <c r="M60" i="1"/>
  <c r="L60" i="1"/>
  <c r="M56" i="1"/>
  <c r="L56" i="1"/>
  <c r="M52" i="1"/>
  <c r="L52" i="1"/>
  <c r="M48" i="1"/>
  <c r="L48" i="1"/>
  <c r="M44" i="1"/>
  <c r="L44" i="1"/>
  <c r="M40" i="1"/>
  <c r="L40" i="1"/>
  <c r="M36" i="1"/>
  <c r="L36" i="1"/>
  <c r="M32" i="1"/>
  <c r="L32" i="1"/>
  <c r="M28" i="1"/>
  <c r="L28" i="1"/>
  <c r="M24" i="1"/>
  <c r="L24" i="1"/>
  <c r="M20" i="1"/>
  <c r="L20" i="1"/>
  <c r="M16" i="1"/>
  <c r="L16" i="1"/>
  <c r="M12" i="1"/>
  <c r="L12" i="1"/>
  <c r="M8" i="1"/>
  <c r="L8" i="1"/>
  <c r="L2236" i="1"/>
  <c r="L2232" i="1"/>
  <c r="L2228" i="1"/>
  <c r="L2224" i="1"/>
  <c r="L2220" i="1"/>
  <c r="L2216" i="1"/>
  <c r="L2212" i="1"/>
  <c r="L2208" i="1"/>
  <c r="L2204" i="1"/>
  <c r="L2200" i="1"/>
  <c r="L2196" i="1"/>
  <c r="L2192" i="1"/>
  <c r="L2188" i="1"/>
  <c r="L2184" i="1"/>
  <c r="L2180" i="1"/>
  <c r="L2176" i="1"/>
  <c r="L2172" i="1"/>
  <c r="L2168" i="1"/>
  <c r="L2164" i="1"/>
  <c r="L2160" i="1"/>
  <c r="L2156" i="1"/>
  <c r="L2152" i="1"/>
  <c r="L2148" i="1"/>
  <c r="L2144" i="1"/>
  <c r="L2140" i="1"/>
  <c r="L2136" i="1"/>
  <c r="L2132" i="1"/>
  <c r="L2128" i="1"/>
  <c r="L2124" i="1"/>
  <c r="L2120" i="1"/>
  <c r="L2116" i="1"/>
  <c r="L2112" i="1"/>
  <c r="L2108" i="1"/>
  <c r="L2104" i="1"/>
  <c r="L2100" i="1"/>
  <c r="L2096" i="1"/>
  <c r="L2092" i="1"/>
  <c r="L2088" i="1"/>
  <c r="L2084" i="1"/>
  <c r="L2080" i="1"/>
  <c r="L2076" i="1"/>
  <c r="L2072" i="1"/>
  <c r="L2068" i="1"/>
  <c r="L2064" i="1"/>
  <c r="L2060" i="1"/>
  <c r="L2056" i="1"/>
  <c r="L2052" i="1"/>
  <c r="L2048" i="1"/>
  <c r="L2044" i="1"/>
  <c r="L2040" i="1"/>
  <c r="L2036" i="1"/>
  <c r="L2032" i="1"/>
  <c r="L2028" i="1"/>
  <c r="L2024" i="1"/>
  <c r="L2020" i="1"/>
  <c r="L2016" i="1"/>
  <c r="L2012" i="1"/>
  <c r="L2008" i="1"/>
  <c r="L2004" i="1"/>
  <c r="L2000" i="1"/>
  <c r="L1996" i="1"/>
  <c r="L1992" i="1"/>
  <c r="L1988" i="1"/>
  <c r="L1984" i="1"/>
  <c r="L1980" i="1"/>
  <c r="L1976" i="1"/>
  <c r="L1972" i="1"/>
  <c r="L1968" i="1"/>
  <c r="L1964" i="1"/>
  <c r="L1960" i="1"/>
  <c r="L1956" i="1"/>
  <c r="L1952" i="1"/>
  <c r="L1948" i="1"/>
  <c r="L1944" i="1"/>
  <c r="L1940" i="1"/>
  <c r="L1936" i="1"/>
  <c r="L1932" i="1"/>
  <c r="L1928" i="1"/>
  <c r="L1924" i="1"/>
  <c r="L1920" i="1"/>
  <c r="L1916" i="1"/>
  <c r="L1912" i="1"/>
  <c r="L1908" i="1"/>
  <c r="L1904" i="1"/>
  <c r="L1900" i="1"/>
  <c r="L1896" i="1"/>
  <c r="L1892" i="1"/>
  <c r="L1888" i="1"/>
  <c r="L1884" i="1"/>
  <c r="L1880" i="1"/>
  <c r="L1876" i="1"/>
  <c r="L1872" i="1"/>
  <c r="L1868" i="1"/>
  <c r="L1864" i="1"/>
  <c r="L1860" i="1"/>
  <c r="L1856" i="1"/>
  <c r="L1852" i="1"/>
  <c r="L1848" i="1"/>
  <c r="L1844" i="1"/>
  <c r="L1840" i="1"/>
  <c r="L1836" i="1"/>
  <c r="L1832" i="1"/>
  <c r="L1828" i="1"/>
  <c r="L1824" i="1"/>
  <c r="L1820" i="1"/>
  <c r="L1816" i="1"/>
  <c r="L1812" i="1"/>
  <c r="L1808" i="1"/>
  <c r="L1804" i="1"/>
  <c r="L1800" i="1"/>
  <c r="L1796" i="1"/>
  <c r="L1792" i="1"/>
  <c r="L1788" i="1"/>
  <c r="L1784" i="1"/>
  <c r="L1780" i="1"/>
  <c r="L1776" i="1"/>
  <c r="L1772" i="1"/>
  <c r="L1768" i="1"/>
  <c r="L1764" i="1"/>
  <c r="L1760" i="1"/>
  <c r="L1756" i="1"/>
  <c r="L1752" i="1"/>
  <c r="L1748" i="1"/>
  <c r="L1744" i="1"/>
  <c r="L1740" i="1"/>
  <c r="L1736" i="1"/>
  <c r="L1732" i="1"/>
  <c r="L1728" i="1"/>
  <c r="L1724" i="1"/>
  <c r="L1720" i="1"/>
  <c r="L1716" i="1"/>
  <c r="L1712" i="1"/>
  <c r="L1708" i="1"/>
  <c r="L1704" i="1"/>
  <c r="L1700" i="1"/>
  <c r="L1696" i="1"/>
  <c r="L1692" i="1"/>
  <c r="L1688" i="1"/>
  <c r="L1684" i="1"/>
  <c r="L1680" i="1"/>
  <c r="L1676" i="1"/>
  <c r="L1672" i="1"/>
  <c r="L1668" i="1"/>
  <c r="L1664" i="1"/>
  <c r="L1660" i="1"/>
  <c r="L1656" i="1"/>
  <c r="L1652" i="1"/>
  <c r="L1648" i="1"/>
  <c r="L1644" i="1"/>
  <c r="L1640" i="1"/>
  <c r="L1636" i="1"/>
  <c r="L1632" i="1"/>
  <c r="L1628" i="1"/>
  <c r="L1624" i="1"/>
  <c r="L1620" i="1"/>
  <c r="L1616" i="1"/>
  <c r="L1612" i="1"/>
  <c r="L1608" i="1"/>
  <c r="L1604" i="1"/>
  <c r="L1600" i="1"/>
  <c r="L1596" i="1"/>
  <c r="L1592" i="1"/>
  <c r="L1588" i="1"/>
  <c r="L1584" i="1"/>
  <c r="L1580" i="1"/>
  <c r="L1576" i="1"/>
  <c r="L1572" i="1"/>
  <c r="L1568" i="1"/>
  <c r="L1564" i="1"/>
  <c r="L1560" i="1"/>
  <c r="L1556" i="1"/>
  <c r="L1552" i="1"/>
  <c r="L1548" i="1"/>
  <c r="L1544" i="1"/>
  <c r="L1540" i="1"/>
  <c r="L1536" i="1"/>
  <c r="L1532" i="1"/>
  <c r="L1528" i="1"/>
  <c r="L1524" i="1"/>
  <c r="L1520" i="1"/>
  <c r="L1516" i="1"/>
  <c r="L1512" i="1"/>
  <c r="L1508" i="1"/>
  <c r="L1500" i="1"/>
  <c r="L1492" i="1"/>
  <c r="L1484" i="1"/>
  <c r="L1476" i="1"/>
  <c r="L1468" i="1"/>
  <c r="L1460" i="1"/>
  <c r="L1452" i="1"/>
  <c r="L1444" i="1"/>
  <c r="L1436" i="1"/>
  <c r="L1428" i="1"/>
  <c r="L1420" i="1"/>
  <c r="L1412" i="1"/>
  <c r="L1404" i="1"/>
  <c r="L1396" i="1"/>
  <c r="L1388" i="1"/>
  <c r="L1380" i="1"/>
  <c r="L1372" i="1"/>
  <c r="L1364" i="1"/>
  <c r="L3" i="1"/>
  <c r="D5" i="3" s="1"/>
  <c r="Q4" i="4"/>
  <c r="L6" i="1"/>
  <c r="C7" i="3"/>
  <c r="M8" i="2"/>
  <c r="M1996" i="2"/>
  <c r="L1996" i="2"/>
  <c r="M1992" i="2"/>
  <c r="L1992" i="2"/>
  <c r="M1988" i="2"/>
  <c r="L1988" i="2"/>
  <c r="M1984" i="2"/>
  <c r="L1984" i="2"/>
  <c r="M1980" i="2"/>
  <c r="L1980" i="2"/>
  <c r="M1976" i="2"/>
  <c r="L1976" i="2"/>
  <c r="M1972" i="2"/>
  <c r="L1972" i="2"/>
  <c r="M1968" i="2"/>
  <c r="L1968" i="2"/>
  <c r="M1964" i="2"/>
  <c r="L1964" i="2"/>
  <c r="M1960" i="2"/>
  <c r="L1960" i="2"/>
  <c r="M1956" i="2"/>
  <c r="L1956" i="2"/>
  <c r="M1952" i="2"/>
  <c r="L1952" i="2"/>
  <c r="M1948" i="2"/>
  <c r="L1948" i="2"/>
  <c r="M1944" i="2"/>
  <c r="L1944" i="2"/>
  <c r="M1940" i="2"/>
  <c r="L1940" i="2"/>
  <c r="M1936" i="2"/>
  <c r="L1936" i="2"/>
  <c r="M1932" i="2"/>
  <c r="L1932" i="2"/>
  <c r="M1928" i="2"/>
  <c r="L1928" i="2"/>
  <c r="M1924" i="2"/>
  <c r="L1924" i="2"/>
  <c r="M1920" i="2"/>
  <c r="L1920" i="2"/>
  <c r="M1908" i="2"/>
  <c r="L1908" i="2"/>
  <c r="M1900" i="2"/>
  <c r="L1900" i="2"/>
  <c r="M1896" i="2"/>
  <c r="L1896" i="2"/>
  <c r="M1892" i="2"/>
  <c r="L1892" i="2"/>
  <c r="M1888" i="2"/>
  <c r="L1888" i="2"/>
  <c r="M1884" i="2"/>
  <c r="L1884" i="2"/>
  <c r="M1880" i="2"/>
  <c r="L1880" i="2"/>
  <c r="M1876" i="2"/>
  <c r="L1876" i="2"/>
  <c r="M1872" i="2"/>
  <c r="L1872" i="2"/>
  <c r="M1868" i="2"/>
  <c r="L1868" i="2"/>
  <c r="M1864" i="2"/>
  <c r="L1864" i="2"/>
  <c r="M1756" i="2"/>
  <c r="L1756" i="2"/>
  <c r="M1752" i="2"/>
  <c r="L1752" i="2"/>
  <c r="M1748" i="2"/>
  <c r="L1748" i="2"/>
  <c r="M1744" i="2"/>
  <c r="L1744" i="2"/>
  <c r="M1740" i="2"/>
  <c r="L1740" i="2"/>
  <c r="M1736" i="2"/>
  <c r="L1736" i="2"/>
  <c r="M1732" i="2"/>
  <c r="L1732" i="2"/>
  <c r="M1728" i="2"/>
  <c r="L1728" i="2"/>
  <c r="M1724" i="2"/>
  <c r="L1724" i="2"/>
  <c r="M1720" i="2"/>
  <c r="L1720" i="2"/>
  <c r="M1716" i="2"/>
  <c r="L1716" i="2"/>
  <c r="M1712" i="2"/>
  <c r="L1712" i="2"/>
  <c r="M1708" i="2"/>
  <c r="L1708" i="2"/>
  <c r="M1704" i="2"/>
  <c r="L1704" i="2"/>
  <c r="M1700" i="2"/>
  <c r="L1700" i="2"/>
  <c r="M1696" i="2"/>
  <c r="L1696" i="2"/>
  <c r="M1688" i="2"/>
  <c r="L1688" i="2"/>
  <c r="M1684" i="2"/>
  <c r="L1684" i="2"/>
  <c r="M1680" i="2"/>
  <c r="L1680" i="2"/>
  <c r="M1676" i="2"/>
  <c r="L1676" i="2"/>
  <c r="M1672" i="2"/>
  <c r="L1672" i="2"/>
  <c r="M1668" i="2"/>
  <c r="L1668" i="2"/>
  <c r="M1664" i="2"/>
  <c r="L1664" i="2"/>
  <c r="M1660" i="2"/>
  <c r="L1660" i="2"/>
  <c r="M1656" i="2"/>
  <c r="L1656" i="2"/>
  <c r="M1652" i="2"/>
  <c r="L1652" i="2"/>
  <c r="M1648" i="2"/>
  <c r="L1648" i="2"/>
  <c r="M1644" i="2"/>
  <c r="L1644" i="2"/>
  <c r="M1640" i="2"/>
  <c r="L1640" i="2"/>
  <c r="M1636" i="2"/>
  <c r="L1636" i="2"/>
  <c r="M1632" i="2"/>
  <c r="L1632" i="2"/>
  <c r="M1628" i="2"/>
  <c r="L1628" i="2"/>
  <c r="M1624" i="2"/>
  <c r="L1624" i="2"/>
  <c r="M1620" i="2"/>
  <c r="L1620" i="2"/>
  <c r="M1612" i="2"/>
  <c r="L1612" i="2"/>
  <c r="M1608" i="2"/>
  <c r="L1608" i="2"/>
  <c r="M1604" i="2"/>
  <c r="L1604" i="2"/>
  <c r="M1600" i="2"/>
  <c r="L1600" i="2"/>
  <c r="M1596" i="2"/>
  <c r="L1596" i="2"/>
  <c r="M1592" i="2"/>
  <c r="L1592" i="2"/>
  <c r="M1588" i="2"/>
  <c r="L1588" i="2"/>
  <c r="M1584" i="2"/>
  <c r="L1584" i="2"/>
  <c r="M1580" i="2"/>
  <c r="L1580" i="2"/>
  <c r="M1572" i="2"/>
  <c r="L1572" i="2"/>
  <c r="M1568" i="2"/>
  <c r="L1568" i="2"/>
  <c r="M1564" i="2"/>
  <c r="L1564" i="2"/>
  <c r="M1560" i="2"/>
  <c r="L1560" i="2"/>
  <c r="M1556" i="2"/>
  <c r="L1556" i="2"/>
  <c r="M1552" i="2"/>
  <c r="L1552" i="2"/>
  <c r="M1548" i="2"/>
  <c r="L1548" i="2"/>
  <c r="M1544" i="2"/>
  <c r="L1544" i="2"/>
  <c r="M1540" i="2"/>
  <c r="L1540" i="2"/>
  <c r="M1536" i="2"/>
  <c r="L1536" i="2"/>
  <c r="M1532" i="2"/>
  <c r="L1532" i="2"/>
  <c r="M1528" i="2"/>
  <c r="L1528" i="2"/>
  <c r="M1520" i="2"/>
  <c r="L1520" i="2"/>
  <c r="M1516" i="2"/>
  <c r="L1516" i="2"/>
  <c r="M1512" i="2"/>
  <c r="L1512" i="2"/>
  <c r="M1508" i="2"/>
  <c r="L1508" i="2"/>
  <c r="M1504" i="2"/>
  <c r="L1504" i="2"/>
  <c r="M1500" i="2"/>
  <c r="L1500" i="2"/>
  <c r="M1496" i="2"/>
  <c r="L1496" i="2"/>
  <c r="M1492" i="2"/>
  <c r="L1492" i="2"/>
  <c r="M1488" i="2"/>
  <c r="L1488" i="2"/>
  <c r="M1484" i="2"/>
  <c r="L1484" i="2"/>
  <c r="M1480" i="2"/>
  <c r="L1480" i="2"/>
  <c r="M1476" i="2"/>
  <c r="L1476" i="2"/>
  <c r="M1472" i="2"/>
  <c r="L1472" i="2"/>
  <c r="M1468" i="2"/>
  <c r="L1468" i="2"/>
  <c r="M1464" i="2"/>
  <c r="L1464" i="2"/>
  <c r="M1460" i="2"/>
  <c r="L1460" i="2"/>
  <c r="M1456" i="2"/>
  <c r="L1456" i="2"/>
  <c r="M1452" i="2"/>
  <c r="L1452" i="2"/>
  <c r="M1448" i="2"/>
  <c r="L1448" i="2"/>
  <c r="M1444" i="2"/>
  <c r="L1444" i="2"/>
  <c r="M1440" i="2"/>
  <c r="L1440" i="2"/>
  <c r="M1436" i="2"/>
  <c r="L1436" i="2"/>
  <c r="M1432" i="2"/>
  <c r="L1432" i="2"/>
  <c r="M1428" i="2"/>
  <c r="L1428" i="2"/>
  <c r="M1424" i="2"/>
  <c r="L1424" i="2"/>
  <c r="M1420" i="2"/>
  <c r="L1420" i="2"/>
  <c r="M1412" i="2"/>
  <c r="L1412" i="2"/>
  <c r="M1408" i="2"/>
  <c r="L1408" i="2"/>
  <c r="M1400" i="2"/>
  <c r="L1400" i="2"/>
  <c r="M1396" i="2"/>
  <c r="L1396" i="2"/>
  <c r="M1392" i="2"/>
  <c r="L1392" i="2"/>
  <c r="M1388" i="2"/>
  <c r="L1388" i="2"/>
  <c r="M1384" i="2"/>
  <c r="L1384" i="2"/>
  <c r="M1380" i="2"/>
  <c r="L1380" i="2"/>
  <c r="M1376" i="2"/>
  <c r="L1376" i="2"/>
  <c r="M1372" i="2"/>
  <c r="L1372" i="2"/>
  <c r="M1368" i="2"/>
  <c r="L1368" i="2"/>
  <c r="M1364" i="2"/>
  <c r="L1364" i="2"/>
  <c r="M1360" i="2"/>
  <c r="L1360" i="2"/>
  <c r="M1356" i="2"/>
  <c r="L1356" i="2"/>
  <c r="M1352" i="2"/>
  <c r="L1352" i="2"/>
  <c r="M1348" i="2"/>
  <c r="L1348" i="2"/>
  <c r="M1344" i="2"/>
  <c r="L1344" i="2"/>
  <c r="M1340" i="2"/>
  <c r="L1340" i="2"/>
  <c r="M1336" i="2"/>
  <c r="L1336" i="2"/>
  <c r="M1332" i="2"/>
  <c r="L1332" i="2"/>
  <c r="M1328" i="2"/>
  <c r="L1328" i="2"/>
  <c r="M1324" i="2"/>
  <c r="L1324" i="2"/>
  <c r="M1320" i="2"/>
  <c r="L1320" i="2"/>
  <c r="M1316" i="2"/>
  <c r="L1316" i="2"/>
  <c r="M1312" i="2"/>
  <c r="L1312" i="2"/>
  <c r="M1304" i="2"/>
  <c r="L1304" i="2"/>
  <c r="M1300" i="2"/>
  <c r="L1300" i="2"/>
  <c r="M1296" i="2"/>
  <c r="L1296" i="2"/>
  <c r="M1292" i="2"/>
  <c r="L1292" i="2"/>
  <c r="M1288" i="2"/>
  <c r="L1288" i="2"/>
  <c r="M1284" i="2"/>
  <c r="L1284" i="2"/>
  <c r="M1280" i="2"/>
  <c r="L1280" i="2"/>
  <c r="M1276" i="2"/>
  <c r="L1276" i="2"/>
  <c r="M1272" i="2"/>
  <c r="L1272" i="2"/>
  <c r="M1268" i="2"/>
  <c r="L1268" i="2"/>
  <c r="M1264" i="2"/>
  <c r="L1264" i="2"/>
  <c r="M1260" i="2"/>
  <c r="L1260" i="2"/>
  <c r="M1256" i="2"/>
  <c r="L1256" i="2"/>
  <c r="M1252" i="2"/>
  <c r="L1252" i="2"/>
  <c r="M1248" i="2"/>
  <c r="L1248" i="2"/>
  <c r="M1240" i="2"/>
  <c r="L1240" i="2"/>
  <c r="M1236" i="2"/>
  <c r="L1236" i="2"/>
  <c r="M1232" i="2"/>
  <c r="L1232" i="2"/>
  <c r="M1228" i="2"/>
  <c r="L1228" i="2"/>
  <c r="M1224" i="2"/>
  <c r="L1224" i="2"/>
  <c r="M1220" i="2"/>
  <c r="L1220" i="2"/>
  <c r="M1216" i="2"/>
  <c r="L1216" i="2"/>
  <c r="M1212" i="2"/>
  <c r="L1212" i="2"/>
  <c r="M1208" i="2"/>
  <c r="L1208" i="2"/>
  <c r="M1204" i="2"/>
  <c r="L1204" i="2"/>
  <c r="M1200" i="2"/>
  <c r="L1200" i="2"/>
  <c r="M1196" i="2"/>
  <c r="L1196" i="2"/>
  <c r="M1192" i="2"/>
  <c r="L1192" i="2"/>
  <c r="M1188" i="2"/>
  <c r="L1188" i="2"/>
  <c r="M1184" i="2"/>
  <c r="L1184" i="2"/>
  <c r="M1180" i="2"/>
  <c r="L1180" i="2"/>
  <c r="M1176" i="2"/>
  <c r="L1176" i="2"/>
  <c r="M1172" i="2"/>
  <c r="L1172" i="2"/>
  <c r="M1168" i="2"/>
  <c r="L1168" i="2"/>
  <c r="M1164" i="2"/>
  <c r="L1164" i="2"/>
  <c r="M1160" i="2"/>
  <c r="L1160" i="2"/>
  <c r="M1156" i="2"/>
  <c r="L1156" i="2"/>
  <c r="M1152" i="2"/>
  <c r="L1152" i="2"/>
  <c r="M1148" i="2"/>
  <c r="L1148" i="2"/>
  <c r="M1144" i="2"/>
  <c r="L1144" i="2"/>
  <c r="M1140" i="2"/>
  <c r="L1140" i="2"/>
  <c r="M1136" i="2"/>
  <c r="L1136" i="2"/>
  <c r="M1128" i="2"/>
  <c r="L1128" i="2"/>
  <c r="M1124" i="2"/>
  <c r="L1124" i="2"/>
  <c r="M1120" i="2"/>
  <c r="L1120" i="2"/>
  <c r="M1116" i="2"/>
  <c r="L1116" i="2"/>
  <c r="M1112" i="2"/>
  <c r="L1112" i="2"/>
  <c r="M1108" i="2"/>
  <c r="L1108" i="2"/>
  <c r="M1104" i="2"/>
  <c r="L1104" i="2"/>
  <c r="M1100" i="2"/>
  <c r="L1100" i="2"/>
  <c r="M1096" i="2"/>
  <c r="L1096" i="2"/>
  <c r="M1092" i="2"/>
  <c r="L1092" i="2"/>
  <c r="M1088" i="2"/>
  <c r="L1088" i="2"/>
  <c r="M1084" i="2"/>
  <c r="L1084" i="2"/>
  <c r="M1080" i="2"/>
  <c r="L1080" i="2"/>
  <c r="M1072" i="2"/>
  <c r="L1072" i="2"/>
  <c r="M1068" i="2"/>
  <c r="L1068" i="2"/>
  <c r="M1064" i="2"/>
  <c r="L1064" i="2"/>
  <c r="M1060" i="2"/>
  <c r="L1060" i="2"/>
  <c r="M1056" i="2"/>
  <c r="L1056" i="2"/>
  <c r="M1052" i="2"/>
  <c r="L1052" i="2"/>
  <c r="M1048" i="2"/>
  <c r="L1048" i="2"/>
  <c r="M1044" i="2"/>
  <c r="L1044" i="2"/>
  <c r="M1040" i="2"/>
  <c r="L1040" i="2"/>
  <c r="M1036" i="2"/>
  <c r="L1036" i="2"/>
  <c r="M1032" i="2"/>
  <c r="L1032" i="2"/>
  <c r="M1028" i="2"/>
  <c r="L1028" i="2"/>
  <c r="M1024" i="2"/>
  <c r="L1024" i="2"/>
  <c r="M1020" i="2"/>
  <c r="L1020" i="2"/>
  <c r="M1016" i="2"/>
  <c r="L1016" i="2"/>
  <c r="M1012" i="2"/>
  <c r="L1012" i="2"/>
  <c r="M1008" i="2"/>
  <c r="L1008" i="2"/>
  <c r="M1004" i="2"/>
  <c r="L1004" i="2"/>
  <c r="M1000" i="2"/>
  <c r="L1000" i="2"/>
  <c r="M992" i="2"/>
  <c r="L992" i="2"/>
  <c r="M988" i="2"/>
  <c r="L988" i="2"/>
  <c r="M984" i="2"/>
  <c r="L984" i="2"/>
  <c r="M980" i="2"/>
  <c r="L980" i="2"/>
  <c r="M976" i="2"/>
  <c r="L976" i="2"/>
  <c r="M972" i="2"/>
  <c r="L972" i="2"/>
  <c r="M968" i="2"/>
  <c r="L968" i="2"/>
  <c r="M964" i="2"/>
  <c r="L964" i="2"/>
  <c r="M960" i="2"/>
  <c r="L960" i="2"/>
  <c r="M956" i="2"/>
  <c r="L956" i="2"/>
  <c r="M952" i="2"/>
  <c r="L952" i="2"/>
  <c r="M948" i="2"/>
  <c r="L948" i="2"/>
  <c r="M944" i="2"/>
  <c r="L944" i="2"/>
  <c r="M940" i="2"/>
  <c r="L940" i="2"/>
  <c r="M936" i="2"/>
  <c r="L936" i="2"/>
  <c r="M932" i="2"/>
  <c r="L932" i="2"/>
  <c r="M928" i="2"/>
  <c r="L928" i="2"/>
  <c r="M924" i="2"/>
  <c r="L924" i="2"/>
  <c r="M920" i="2"/>
  <c r="L920" i="2"/>
  <c r="M916" i="2"/>
  <c r="L916" i="2"/>
  <c r="M912" i="2"/>
  <c r="L912" i="2"/>
  <c r="M908" i="2"/>
  <c r="L908" i="2"/>
  <c r="M904" i="2"/>
  <c r="L904" i="2"/>
  <c r="M900" i="2"/>
  <c r="L900" i="2"/>
  <c r="M896" i="2"/>
  <c r="L896" i="2"/>
  <c r="M892" i="2"/>
  <c r="L892" i="2"/>
  <c r="M888" i="2"/>
  <c r="L888" i="2"/>
  <c r="M880" i="2"/>
  <c r="L880" i="2"/>
  <c r="M876" i="2"/>
  <c r="L876" i="2"/>
  <c r="M872" i="2"/>
  <c r="L872" i="2"/>
  <c r="M868" i="2"/>
  <c r="L868" i="2"/>
  <c r="M864" i="2"/>
  <c r="L864" i="2"/>
  <c r="M860" i="2"/>
  <c r="L860" i="2"/>
  <c r="M856" i="2"/>
  <c r="L856" i="2"/>
  <c r="M852" i="2"/>
  <c r="L852" i="2"/>
  <c r="M848" i="2"/>
  <c r="L848" i="2"/>
  <c r="M844" i="2"/>
  <c r="L844" i="2"/>
  <c r="M840" i="2"/>
  <c r="L840" i="2"/>
  <c r="M836" i="2"/>
  <c r="L836" i="2"/>
  <c r="M832" i="2"/>
  <c r="L832" i="2"/>
  <c r="M828" i="2"/>
  <c r="L828" i="2"/>
  <c r="M824" i="2"/>
  <c r="L824" i="2"/>
  <c r="M820" i="2"/>
  <c r="L820" i="2"/>
  <c r="M816" i="2"/>
  <c r="L816" i="2"/>
  <c r="M812" i="2"/>
  <c r="L812" i="2"/>
  <c r="M808" i="2"/>
  <c r="L808" i="2"/>
  <c r="M804" i="2"/>
  <c r="L804" i="2"/>
  <c r="M800" i="2"/>
  <c r="L800" i="2"/>
  <c r="M796" i="2"/>
  <c r="L796" i="2"/>
  <c r="M792" i="2"/>
  <c r="L792" i="2"/>
  <c r="M788" i="2"/>
  <c r="L788" i="2"/>
  <c r="M784" i="2"/>
  <c r="L784" i="2"/>
  <c r="M780" i="2"/>
  <c r="L780" i="2"/>
  <c r="M776" i="2"/>
  <c r="L776" i="2"/>
  <c r="M772" i="2"/>
  <c r="L772" i="2"/>
  <c r="M768" i="2"/>
  <c r="L768" i="2"/>
  <c r="M764" i="2"/>
  <c r="L764" i="2"/>
  <c r="M760" i="2"/>
  <c r="L760" i="2"/>
  <c r="M756" i="2"/>
  <c r="L756" i="2"/>
  <c r="M752" i="2"/>
  <c r="L752" i="2"/>
  <c r="M748" i="2"/>
  <c r="L748" i="2"/>
  <c r="M744" i="2"/>
  <c r="L744" i="2"/>
  <c r="M740" i="2"/>
  <c r="L740" i="2"/>
  <c r="M736" i="2"/>
  <c r="L736" i="2"/>
  <c r="M732" i="2"/>
  <c r="L732" i="2"/>
  <c r="M728" i="2"/>
  <c r="L728" i="2"/>
  <c r="M724" i="2"/>
  <c r="L724" i="2"/>
  <c r="M720" i="2"/>
  <c r="L720" i="2"/>
  <c r="M716" i="2"/>
  <c r="L716" i="2"/>
  <c r="M712" i="2"/>
  <c r="L712" i="2"/>
  <c r="M708" i="2"/>
  <c r="L708" i="2"/>
  <c r="M704" i="2"/>
  <c r="L704" i="2"/>
  <c r="M700" i="2"/>
  <c r="L700" i="2"/>
  <c r="M696" i="2"/>
  <c r="L696" i="2"/>
  <c r="M692" i="2"/>
  <c r="L692" i="2"/>
  <c r="M688" i="2"/>
  <c r="L688" i="2"/>
  <c r="M684" i="2"/>
  <c r="L684" i="2"/>
  <c r="M680" i="2"/>
  <c r="L680" i="2"/>
  <c r="M676" i="2"/>
  <c r="L676" i="2"/>
  <c r="M672" i="2"/>
  <c r="L672" i="2"/>
  <c r="M668" i="2"/>
  <c r="L668" i="2"/>
  <c r="M664" i="2"/>
  <c r="L664" i="2"/>
  <c r="M660" i="2"/>
  <c r="L660" i="2"/>
  <c r="M656" i="2"/>
  <c r="L656" i="2"/>
  <c r="M652" i="2"/>
  <c r="L652" i="2"/>
  <c r="M648" i="2"/>
  <c r="L648" i="2"/>
  <c r="M644" i="2"/>
  <c r="L644" i="2"/>
  <c r="M640" i="2"/>
  <c r="L640" i="2"/>
  <c r="M636" i="2"/>
  <c r="L636" i="2"/>
  <c r="M632" i="2"/>
  <c r="L632" i="2"/>
  <c r="M628" i="2"/>
  <c r="L628" i="2"/>
  <c r="M624" i="2"/>
  <c r="L624" i="2"/>
  <c r="M620" i="2"/>
  <c r="L620" i="2"/>
  <c r="M616" i="2"/>
  <c r="L616" i="2"/>
  <c r="M612" i="2"/>
  <c r="L612" i="2"/>
  <c r="M608" i="2"/>
  <c r="L608" i="2"/>
  <c r="M604" i="2"/>
  <c r="L604" i="2"/>
  <c r="M600" i="2"/>
  <c r="L600" i="2"/>
  <c r="M596" i="2"/>
  <c r="L596" i="2"/>
  <c r="M592" i="2"/>
  <c r="L592" i="2"/>
  <c r="M588" i="2"/>
  <c r="L588" i="2"/>
  <c r="M584" i="2"/>
  <c r="L584" i="2"/>
  <c r="M580" i="2"/>
  <c r="L580" i="2"/>
  <c r="M576" i="2"/>
  <c r="L576" i="2"/>
  <c r="M568" i="2"/>
  <c r="L568" i="2"/>
  <c r="M564" i="2"/>
  <c r="L564" i="2"/>
  <c r="M560" i="2"/>
  <c r="L560" i="2"/>
  <c r="M556" i="2"/>
  <c r="L556" i="2"/>
  <c r="M552" i="2"/>
  <c r="L552" i="2"/>
  <c r="M548" i="2"/>
  <c r="L548" i="2"/>
  <c r="M544" i="2"/>
  <c r="L544" i="2"/>
  <c r="M540" i="2"/>
  <c r="L540" i="2"/>
  <c r="M536" i="2"/>
  <c r="L536" i="2"/>
  <c r="M532" i="2"/>
  <c r="L532" i="2"/>
  <c r="M528" i="2"/>
  <c r="L528" i="2"/>
  <c r="M524" i="2"/>
  <c r="L524" i="2"/>
  <c r="M520" i="2"/>
  <c r="L520" i="2"/>
  <c r="M516" i="2"/>
  <c r="L516" i="2"/>
  <c r="M512" i="2"/>
  <c r="L512" i="2"/>
  <c r="M508" i="2"/>
  <c r="L508" i="2"/>
  <c r="M504" i="2"/>
  <c r="L504" i="2"/>
  <c r="M500" i="2"/>
  <c r="L500" i="2"/>
  <c r="M496" i="2"/>
  <c r="L496" i="2"/>
  <c r="M492" i="2"/>
  <c r="L492" i="2"/>
  <c r="M488" i="2"/>
  <c r="L488" i="2"/>
  <c r="M484" i="2"/>
  <c r="L484" i="2"/>
  <c r="M480" i="2"/>
  <c r="L480" i="2"/>
  <c r="M476" i="2"/>
  <c r="L476" i="2"/>
  <c r="M472" i="2"/>
  <c r="L472" i="2"/>
  <c r="M468" i="2"/>
  <c r="L468" i="2"/>
  <c r="M464" i="2"/>
  <c r="L464" i="2"/>
  <c r="M460" i="2"/>
  <c r="L460" i="2"/>
  <c r="M456" i="2"/>
  <c r="L456" i="2"/>
  <c r="M452" i="2"/>
  <c r="L452" i="2"/>
  <c r="M448" i="2"/>
  <c r="L448" i="2"/>
  <c r="M444" i="2"/>
  <c r="L444" i="2"/>
  <c r="M440" i="2"/>
  <c r="L440" i="2"/>
  <c r="M436" i="2"/>
  <c r="L436" i="2"/>
  <c r="M432" i="2"/>
  <c r="L432" i="2"/>
  <c r="M428" i="2"/>
  <c r="L428" i="2"/>
  <c r="M424" i="2"/>
  <c r="L424" i="2"/>
  <c r="M420" i="2"/>
  <c r="L420" i="2"/>
  <c r="M416" i="2"/>
  <c r="L416" i="2"/>
  <c r="M412" i="2"/>
  <c r="L412" i="2"/>
  <c r="M408" i="2"/>
  <c r="L408" i="2"/>
  <c r="M404" i="2"/>
  <c r="L404" i="2"/>
  <c r="M400" i="2"/>
  <c r="L400" i="2"/>
  <c r="M396" i="2"/>
  <c r="L396" i="2"/>
  <c r="M392" i="2"/>
  <c r="L392" i="2"/>
  <c r="M388" i="2"/>
  <c r="L388" i="2"/>
  <c r="M376" i="2"/>
  <c r="L376" i="2"/>
  <c r="M372" i="2"/>
  <c r="L372" i="2"/>
  <c r="M368" i="2"/>
  <c r="L368" i="2"/>
  <c r="M364" i="2"/>
  <c r="L364" i="2"/>
  <c r="M360" i="2"/>
  <c r="L360" i="2"/>
  <c r="M356" i="2"/>
  <c r="L356" i="2"/>
  <c r="M352" i="2"/>
  <c r="L352" i="2"/>
  <c r="M348" i="2"/>
  <c r="L348" i="2"/>
  <c r="M344" i="2"/>
  <c r="L344" i="2"/>
  <c r="M340" i="2"/>
  <c r="L340" i="2"/>
  <c r="M336" i="2"/>
  <c r="L336" i="2"/>
  <c r="M332" i="2"/>
  <c r="L332" i="2"/>
  <c r="M328" i="2"/>
  <c r="L328" i="2"/>
  <c r="M324" i="2"/>
  <c r="L324" i="2"/>
  <c r="M320" i="2"/>
  <c r="L320" i="2"/>
  <c r="M316" i="2"/>
  <c r="L316" i="2"/>
  <c r="M312" i="2"/>
  <c r="L312" i="2"/>
  <c r="M308" i="2"/>
  <c r="L308" i="2"/>
  <c r="M304" i="2"/>
  <c r="L304" i="2"/>
  <c r="M300" i="2"/>
  <c r="L300" i="2"/>
  <c r="M296" i="2"/>
  <c r="L296" i="2"/>
  <c r="M292" i="2"/>
  <c r="L292" i="2"/>
  <c r="M288" i="2"/>
  <c r="L288" i="2"/>
  <c r="M284" i="2"/>
  <c r="L284" i="2"/>
  <c r="M280" i="2"/>
  <c r="L280" i="2"/>
  <c r="M276" i="2"/>
  <c r="L276" i="2"/>
  <c r="M272" i="2"/>
  <c r="L272" i="2"/>
  <c r="M268" i="2"/>
  <c r="L268" i="2"/>
  <c r="M264" i="2"/>
  <c r="L264" i="2"/>
  <c r="M260" i="2"/>
  <c r="L260" i="2"/>
  <c r="M256" i="2"/>
  <c r="L256" i="2"/>
  <c r="M252" i="2"/>
  <c r="L252" i="2"/>
  <c r="M248" i="2"/>
  <c r="L248" i="2"/>
  <c r="M244" i="2"/>
  <c r="L244" i="2"/>
  <c r="M240" i="2"/>
  <c r="L240" i="2"/>
  <c r="M232" i="2"/>
  <c r="L232" i="2"/>
  <c r="M228" i="2"/>
  <c r="L228" i="2"/>
  <c r="M224" i="2"/>
  <c r="L224" i="2"/>
  <c r="M220" i="2"/>
  <c r="L220" i="2"/>
  <c r="M212" i="2"/>
  <c r="L212" i="2"/>
  <c r="M208" i="2"/>
  <c r="L208" i="2"/>
  <c r="M204" i="2"/>
  <c r="L204" i="2"/>
  <c r="M200" i="2"/>
  <c r="L200" i="2"/>
  <c r="M196" i="2"/>
  <c r="L196" i="2"/>
  <c r="M192" i="2"/>
  <c r="L192" i="2"/>
  <c r="M188" i="2"/>
  <c r="L188" i="2"/>
  <c r="M184" i="2"/>
  <c r="L184" i="2"/>
  <c r="M180" i="2"/>
  <c r="L180" i="2"/>
  <c r="M176" i="2"/>
  <c r="L176" i="2"/>
  <c r="M172" i="2"/>
  <c r="L172" i="2"/>
  <c r="M168" i="2"/>
  <c r="L168" i="2"/>
  <c r="M164" i="2"/>
  <c r="L164" i="2"/>
  <c r="M160" i="2"/>
  <c r="L160" i="2"/>
  <c r="M156" i="2"/>
  <c r="L156" i="2"/>
  <c r="M152" i="2"/>
  <c r="L152" i="2"/>
  <c r="M148" i="2"/>
  <c r="L148" i="2"/>
  <c r="M144" i="2"/>
  <c r="L144" i="2"/>
  <c r="M140" i="2"/>
  <c r="L140" i="2"/>
  <c r="M136" i="2"/>
  <c r="L136" i="2"/>
  <c r="M128" i="2"/>
  <c r="L128" i="2"/>
  <c r="M124" i="2"/>
  <c r="L124" i="2"/>
  <c r="M120" i="2"/>
  <c r="L120" i="2"/>
  <c r="M116" i="2"/>
  <c r="L116" i="2"/>
  <c r="M112" i="2"/>
  <c r="L112" i="2"/>
  <c r="M108" i="2"/>
  <c r="L108" i="2"/>
  <c r="M104" i="2"/>
  <c r="L104" i="2"/>
  <c r="M100" i="2"/>
  <c r="L100" i="2"/>
  <c r="M96" i="2"/>
  <c r="L96" i="2"/>
  <c r="M92" i="2"/>
  <c r="L92" i="2"/>
  <c r="M88" i="2"/>
  <c r="L88" i="2"/>
  <c r="M84" i="2"/>
  <c r="L84" i="2"/>
  <c r="M80" i="2"/>
  <c r="L80" i="2"/>
  <c r="M76" i="2"/>
  <c r="L76" i="2"/>
  <c r="M72" i="2"/>
  <c r="L72" i="2"/>
  <c r="M64" i="2"/>
  <c r="L64" i="2"/>
  <c r="M60" i="2"/>
  <c r="L60" i="2"/>
  <c r="M56" i="2"/>
  <c r="L56" i="2"/>
  <c r="M52" i="2"/>
  <c r="L52" i="2"/>
  <c r="M48" i="2"/>
  <c r="L48" i="2"/>
  <c r="M44" i="2"/>
  <c r="L44" i="2"/>
  <c r="M40" i="2"/>
  <c r="L40" i="2"/>
  <c r="M36" i="2"/>
  <c r="L36" i="2"/>
  <c r="M32" i="2"/>
  <c r="L32" i="2"/>
  <c r="M28" i="2"/>
  <c r="L28" i="2"/>
  <c r="M24" i="2"/>
  <c r="L24" i="2"/>
  <c r="M20" i="2"/>
  <c r="L20" i="2"/>
  <c r="M16" i="2"/>
  <c r="L16" i="2"/>
  <c r="M12" i="2"/>
  <c r="L12" i="2"/>
  <c r="L2236" i="2"/>
  <c r="L2232" i="2"/>
  <c r="L2228" i="2"/>
  <c r="L2224" i="2"/>
  <c r="L2220" i="2"/>
  <c r="L2216" i="2"/>
  <c r="L2209" i="2"/>
  <c r="L2205" i="2"/>
  <c r="L2201" i="2"/>
  <c r="L2197" i="2"/>
  <c r="L2193" i="2"/>
  <c r="L2189" i="2"/>
  <c r="L2185" i="2"/>
  <c r="L2181" i="2"/>
  <c r="L2177" i="2"/>
  <c r="L2173" i="2"/>
  <c r="L2169" i="2"/>
  <c r="L2165" i="2"/>
  <c r="L2161" i="2"/>
  <c r="L2157" i="2"/>
  <c r="L2153" i="2"/>
  <c r="L2149" i="2"/>
  <c r="L2143" i="2"/>
  <c r="L2139" i="2"/>
  <c r="L2135" i="2"/>
  <c r="L2131" i="2"/>
  <c r="L2127" i="2"/>
  <c r="L2121" i="2"/>
  <c r="L2117" i="2"/>
  <c r="L2113" i="2"/>
  <c r="L2109" i="2"/>
  <c r="L2105" i="2"/>
  <c r="L2096" i="2"/>
  <c r="L2092" i="2"/>
  <c r="L2088" i="2"/>
  <c r="L2084" i="2"/>
  <c r="L2080" i="2"/>
  <c r="L2074" i="2"/>
  <c r="L2070" i="2"/>
  <c r="L2066" i="2"/>
  <c r="L2062" i="2"/>
  <c r="L2058" i="2"/>
  <c r="L2054" i="2"/>
  <c r="L2050" i="2"/>
  <c r="L2046" i="2"/>
  <c r="L2042" i="2"/>
  <c r="L2038" i="2"/>
  <c r="L2034" i="2"/>
  <c r="L2030" i="2"/>
  <c r="L2026" i="2"/>
  <c r="L2022" i="2"/>
  <c r="L2018" i="2"/>
  <c r="L2014" i="2"/>
  <c r="L2010" i="2"/>
  <c r="L2006" i="2"/>
  <c r="L2002" i="2"/>
  <c r="L1998" i="2"/>
  <c r="L1991" i="2"/>
  <c r="L1983" i="2"/>
  <c r="L1975" i="2"/>
  <c r="L1967" i="2"/>
  <c r="L1959" i="2"/>
  <c r="L1950" i="2"/>
  <c r="L1942" i="2"/>
  <c r="L1934" i="2"/>
  <c r="L1926" i="2"/>
  <c r="L1917" i="2"/>
  <c r="L1903" i="2"/>
  <c r="L1895" i="2"/>
  <c r="L1887" i="2"/>
  <c r="L1879" i="2"/>
  <c r="L1871" i="2"/>
  <c r="L1863" i="2"/>
  <c r="L1853" i="2"/>
  <c r="L1845" i="2"/>
  <c r="L1837" i="2"/>
  <c r="L1828" i="2"/>
  <c r="L1820" i="2"/>
  <c r="L1812" i="2"/>
  <c r="L1804" i="2"/>
  <c r="L1796" i="2"/>
  <c r="L1788" i="2"/>
  <c r="L1780" i="2"/>
  <c r="L1772" i="2"/>
  <c r="L1764" i="2"/>
  <c r="M1951" i="2"/>
  <c r="L1951" i="2"/>
  <c r="M1947" i="2"/>
  <c r="L1947" i="2"/>
  <c r="M1943" i="2"/>
  <c r="L1943" i="2"/>
  <c r="M1939" i="2"/>
  <c r="L1939" i="2"/>
  <c r="M1935" i="2"/>
  <c r="L1935" i="2"/>
  <c r="M1931" i="2"/>
  <c r="L1931" i="2"/>
  <c r="M1927" i="2"/>
  <c r="L1927" i="2"/>
  <c r="M1923" i="2"/>
  <c r="L1923" i="2"/>
  <c r="M1919" i="2"/>
  <c r="L1919" i="2"/>
  <c r="M1915" i="2"/>
  <c r="L1915" i="2"/>
  <c r="M1911" i="2"/>
  <c r="L1911" i="2"/>
  <c r="M1859" i="2"/>
  <c r="L1859" i="2"/>
  <c r="M1855" i="2"/>
  <c r="L1855" i="2"/>
  <c r="M1851" i="2"/>
  <c r="L1851" i="2"/>
  <c r="M1847" i="2"/>
  <c r="L1847" i="2"/>
  <c r="M1843" i="2"/>
  <c r="L1843" i="2"/>
  <c r="M1839" i="2"/>
  <c r="L1839" i="2"/>
  <c r="M1759" i="2"/>
  <c r="L1759" i="2"/>
  <c r="M1755" i="2"/>
  <c r="L1755" i="2"/>
  <c r="M1751" i="2"/>
  <c r="L1751" i="2"/>
  <c r="M1747" i="2"/>
  <c r="L1747" i="2"/>
  <c r="M1743" i="2"/>
  <c r="L1743" i="2"/>
  <c r="M1739" i="2"/>
  <c r="L1739" i="2"/>
  <c r="M1735" i="2"/>
  <c r="L1735" i="2"/>
  <c r="M1731" i="2"/>
  <c r="L1731" i="2"/>
  <c r="M1727" i="2"/>
  <c r="L1727" i="2"/>
  <c r="M1723" i="2"/>
  <c r="L1723" i="2"/>
  <c r="M1719" i="2"/>
  <c r="L1719" i="2"/>
  <c r="M1715" i="2"/>
  <c r="L1715" i="2"/>
  <c r="M1711" i="2"/>
  <c r="L1711" i="2"/>
  <c r="M1707" i="2"/>
  <c r="L1707" i="2"/>
  <c r="M1703" i="2"/>
  <c r="L1703" i="2"/>
  <c r="M1699" i="2"/>
  <c r="L1699" i="2"/>
  <c r="M1695" i="2"/>
  <c r="L1695" i="2"/>
  <c r="M1687" i="2"/>
  <c r="L1687" i="2"/>
  <c r="M1683" i="2"/>
  <c r="L1683" i="2"/>
  <c r="M1679" i="2"/>
  <c r="L1679" i="2"/>
  <c r="M1675" i="2"/>
  <c r="L1675" i="2"/>
  <c r="M1671" i="2"/>
  <c r="L1671" i="2"/>
  <c r="M1667" i="2"/>
  <c r="L1667" i="2"/>
  <c r="M1663" i="2"/>
  <c r="L1663" i="2"/>
  <c r="M1659" i="2"/>
  <c r="L1659" i="2"/>
  <c r="M1655" i="2"/>
  <c r="L1655" i="2"/>
  <c r="M1651" i="2"/>
  <c r="L1651" i="2"/>
  <c r="M1647" i="2"/>
  <c r="L1647" i="2"/>
  <c r="M1643" i="2"/>
  <c r="L1643" i="2"/>
  <c r="M1639" i="2"/>
  <c r="L1639" i="2"/>
  <c r="M1635" i="2"/>
  <c r="L1635" i="2"/>
  <c r="M1631" i="2"/>
  <c r="L1631" i="2"/>
  <c r="M1627" i="2"/>
  <c r="L1627" i="2"/>
  <c r="M1623" i="2"/>
  <c r="L1623" i="2"/>
  <c r="M1619" i="2"/>
  <c r="L1619" i="2"/>
  <c r="M1611" i="2"/>
  <c r="L1611" i="2"/>
  <c r="M1607" i="2"/>
  <c r="L1607" i="2"/>
  <c r="M1603" i="2"/>
  <c r="L1603" i="2"/>
  <c r="M1599" i="2"/>
  <c r="L1599" i="2"/>
  <c r="M1595" i="2"/>
  <c r="L1595" i="2"/>
  <c r="M1591" i="2"/>
  <c r="L1591" i="2"/>
  <c r="M1587" i="2"/>
  <c r="L1587" i="2"/>
  <c r="M1583" i="2"/>
  <c r="L1583" i="2"/>
  <c r="M1575" i="2"/>
  <c r="L1575" i="2"/>
  <c r="M1567" i="2"/>
  <c r="L1567" i="2"/>
  <c r="M1563" i="2"/>
  <c r="L1563" i="2"/>
  <c r="M1559" i="2"/>
  <c r="L1559" i="2"/>
  <c r="M1555" i="2"/>
  <c r="L1555" i="2"/>
  <c r="M1551" i="2"/>
  <c r="L1551" i="2"/>
  <c r="M1547" i="2"/>
  <c r="L1547" i="2"/>
  <c r="M1539" i="2"/>
  <c r="L1539" i="2"/>
  <c r="M1535" i="2"/>
  <c r="L1535" i="2"/>
  <c r="M1531" i="2"/>
  <c r="L1531" i="2"/>
  <c r="M1527" i="2"/>
  <c r="L1527" i="2"/>
  <c r="M1519" i="2"/>
  <c r="L1519" i="2"/>
  <c r="M1515" i="2"/>
  <c r="L1515" i="2"/>
  <c r="M1511" i="2"/>
  <c r="L1511" i="2"/>
  <c r="M1507" i="2"/>
  <c r="L1507" i="2"/>
  <c r="M1503" i="2"/>
  <c r="L1503" i="2"/>
  <c r="M1499" i="2"/>
  <c r="L1499" i="2"/>
  <c r="M1495" i="2"/>
  <c r="L1495" i="2"/>
  <c r="M1491" i="2"/>
  <c r="L1491" i="2"/>
  <c r="M1487" i="2"/>
  <c r="L1487" i="2"/>
  <c r="M1483" i="2"/>
  <c r="L1483" i="2"/>
  <c r="M1479" i="2"/>
  <c r="L1479" i="2"/>
  <c r="M1475" i="2"/>
  <c r="L1475" i="2"/>
  <c r="M1471" i="2"/>
  <c r="L1471" i="2"/>
  <c r="M1467" i="2"/>
  <c r="L1467" i="2"/>
  <c r="M1463" i="2"/>
  <c r="L1463" i="2"/>
  <c r="M1459" i="2"/>
  <c r="L1459" i="2"/>
  <c r="M1455" i="2"/>
  <c r="L1455" i="2"/>
  <c r="M1451" i="2"/>
  <c r="L1451" i="2"/>
  <c r="M1447" i="2"/>
  <c r="L1447" i="2"/>
  <c r="M1443" i="2"/>
  <c r="L1443" i="2"/>
  <c r="M1439" i="2"/>
  <c r="L1439" i="2"/>
  <c r="M1435" i="2"/>
  <c r="L1435" i="2"/>
  <c r="M1431" i="2"/>
  <c r="L1431" i="2"/>
  <c r="M1427" i="2"/>
  <c r="L1427" i="2"/>
  <c r="M1423" i="2"/>
  <c r="L1423" i="2"/>
  <c r="M1419" i="2"/>
  <c r="L1419" i="2"/>
  <c r="M1415" i="2"/>
  <c r="L1415" i="2"/>
  <c r="M1411" i="2"/>
  <c r="L1411" i="2"/>
  <c r="M1407" i="2"/>
  <c r="L1407" i="2"/>
  <c r="M1403" i="2"/>
  <c r="L1403" i="2"/>
  <c r="M1399" i="2"/>
  <c r="L1399" i="2"/>
  <c r="M1395" i="2"/>
  <c r="L1395" i="2"/>
  <c r="M1391" i="2"/>
  <c r="L1391" i="2"/>
  <c r="M1387" i="2"/>
  <c r="L1387" i="2"/>
  <c r="M1383" i="2"/>
  <c r="L1383" i="2"/>
  <c r="M1379" i="2"/>
  <c r="L1379" i="2"/>
  <c r="M1375" i="2"/>
  <c r="L1375" i="2"/>
  <c r="M1371" i="2"/>
  <c r="L1371" i="2"/>
  <c r="M1367" i="2"/>
  <c r="L1367" i="2"/>
  <c r="M1363" i="2"/>
  <c r="L1363" i="2"/>
  <c r="M1359" i="2"/>
  <c r="L1359" i="2"/>
  <c r="M1355" i="2"/>
  <c r="L1355" i="2"/>
  <c r="M1351" i="2"/>
  <c r="L1351" i="2"/>
  <c r="M1347" i="2"/>
  <c r="L1347" i="2"/>
  <c r="M1343" i="2"/>
  <c r="L1343" i="2"/>
  <c r="M1339" i="2"/>
  <c r="L1339" i="2"/>
  <c r="M1335" i="2"/>
  <c r="L1335" i="2"/>
  <c r="M1331" i="2"/>
  <c r="L1331" i="2"/>
  <c r="M1327" i="2"/>
  <c r="L1327" i="2"/>
  <c r="M1323" i="2"/>
  <c r="L1323" i="2"/>
  <c r="M1319" i="2"/>
  <c r="L1319" i="2"/>
  <c r="M1315" i="2"/>
  <c r="L1315" i="2"/>
  <c r="M1311" i="2"/>
  <c r="L1311" i="2"/>
  <c r="M1307" i="2"/>
  <c r="L1307" i="2"/>
  <c r="M1299" i="2"/>
  <c r="L1299" i="2"/>
  <c r="M1295" i="2"/>
  <c r="L1295" i="2"/>
  <c r="M1291" i="2"/>
  <c r="L1291" i="2"/>
  <c r="M1287" i="2"/>
  <c r="L1287" i="2"/>
  <c r="M1275" i="2"/>
  <c r="L1275" i="2"/>
  <c r="M1271" i="2"/>
  <c r="L1271" i="2"/>
  <c r="M1267" i="2"/>
  <c r="L1267" i="2"/>
  <c r="M1263" i="2"/>
  <c r="L1263" i="2"/>
  <c r="M1259" i="2"/>
  <c r="L1259" i="2"/>
  <c r="M1255" i="2"/>
  <c r="L1255" i="2"/>
  <c r="M1251" i="2"/>
  <c r="L1251" i="2"/>
  <c r="M1247" i="2"/>
  <c r="L1247" i="2"/>
  <c r="M1239" i="2"/>
  <c r="L1239" i="2"/>
  <c r="M1235" i="2"/>
  <c r="L1235" i="2"/>
  <c r="M1231" i="2"/>
  <c r="L1231" i="2"/>
  <c r="M1227" i="2"/>
  <c r="L1227" i="2"/>
  <c r="M1223" i="2"/>
  <c r="L1223" i="2"/>
  <c r="M1219" i="2"/>
  <c r="L1219" i="2"/>
  <c r="M1215" i="2"/>
  <c r="L1215" i="2"/>
  <c r="M1211" i="2"/>
  <c r="L1211" i="2"/>
  <c r="M1207" i="2"/>
  <c r="L1207" i="2"/>
  <c r="M1203" i="2"/>
  <c r="L1203" i="2"/>
  <c r="M1199" i="2"/>
  <c r="L1199" i="2"/>
  <c r="M1195" i="2"/>
  <c r="L1195" i="2"/>
  <c r="M1191" i="2"/>
  <c r="L1191" i="2"/>
  <c r="M1187" i="2"/>
  <c r="L1187" i="2"/>
  <c r="M1183" i="2"/>
  <c r="L1183" i="2"/>
  <c r="M1179" i="2"/>
  <c r="L1179" i="2"/>
  <c r="M1175" i="2"/>
  <c r="L1175" i="2"/>
  <c r="M1171" i="2"/>
  <c r="L1171" i="2"/>
  <c r="M1167" i="2"/>
  <c r="L1167" i="2"/>
  <c r="M1163" i="2"/>
  <c r="L1163" i="2"/>
  <c r="M1159" i="2"/>
  <c r="L1159" i="2"/>
  <c r="M1155" i="2"/>
  <c r="L1155" i="2"/>
  <c r="M1151" i="2"/>
  <c r="L1151" i="2"/>
  <c r="M1147" i="2"/>
  <c r="L1147" i="2"/>
  <c r="M1143" i="2"/>
  <c r="L1143" i="2"/>
  <c r="M1139" i="2"/>
  <c r="L1139" i="2"/>
  <c r="M1135" i="2"/>
  <c r="L1135" i="2"/>
  <c r="M1127" i="2"/>
  <c r="L1127" i="2"/>
  <c r="M1123" i="2"/>
  <c r="L1123" i="2"/>
  <c r="M1119" i="2"/>
  <c r="L1119" i="2"/>
  <c r="M1115" i="2"/>
  <c r="L1115" i="2"/>
  <c r="M1111" i="2"/>
  <c r="L1111" i="2"/>
  <c r="M1107" i="2"/>
  <c r="L1107" i="2"/>
  <c r="M1103" i="2"/>
  <c r="L1103" i="2"/>
  <c r="M1099" i="2"/>
  <c r="L1099" i="2"/>
  <c r="M1095" i="2"/>
  <c r="L1095" i="2"/>
  <c r="M1091" i="2"/>
  <c r="L1091" i="2"/>
  <c r="M1087" i="2"/>
  <c r="L1087" i="2"/>
  <c r="M1083" i="2"/>
  <c r="L1083" i="2"/>
  <c r="M1075" i="2"/>
  <c r="L1075" i="2"/>
  <c r="M1071" i="2"/>
  <c r="L1071" i="2"/>
  <c r="M1067" i="2"/>
  <c r="L1067" i="2"/>
  <c r="M1063" i="2"/>
  <c r="L1063" i="2"/>
  <c r="M1059" i="2"/>
  <c r="L1059" i="2"/>
  <c r="M1055" i="2"/>
  <c r="L1055" i="2"/>
  <c r="M1051" i="2"/>
  <c r="L1051" i="2"/>
  <c r="M1047" i="2"/>
  <c r="L1047" i="2"/>
  <c r="M1043" i="2"/>
  <c r="L1043" i="2"/>
  <c r="M1039" i="2"/>
  <c r="L1039" i="2"/>
  <c r="M1035" i="2"/>
  <c r="L1035" i="2"/>
  <c r="M1031" i="2"/>
  <c r="L1031" i="2"/>
  <c r="M1027" i="2"/>
  <c r="L1027" i="2"/>
  <c r="M1023" i="2"/>
  <c r="L1023" i="2"/>
  <c r="M1019" i="2"/>
  <c r="L1019" i="2"/>
  <c r="M1015" i="2"/>
  <c r="L1015" i="2"/>
  <c r="M1011" i="2"/>
  <c r="L1011" i="2"/>
  <c r="M1007" i="2"/>
  <c r="L1007" i="2"/>
  <c r="M1003" i="2"/>
  <c r="L1003" i="2"/>
  <c r="M999" i="2"/>
  <c r="L999" i="2"/>
  <c r="M991" i="2"/>
  <c r="L991" i="2"/>
  <c r="M987" i="2"/>
  <c r="L987" i="2"/>
  <c r="M983" i="2"/>
  <c r="L983" i="2"/>
  <c r="M979" i="2"/>
  <c r="L979" i="2"/>
  <c r="M975" i="2"/>
  <c r="L975" i="2"/>
  <c r="M971" i="2"/>
  <c r="L971" i="2"/>
  <c r="M967" i="2"/>
  <c r="L967" i="2"/>
  <c r="M963" i="2"/>
  <c r="L963" i="2"/>
  <c r="M959" i="2"/>
  <c r="L959" i="2"/>
  <c r="M955" i="2"/>
  <c r="L955" i="2"/>
  <c r="M951" i="2"/>
  <c r="L951" i="2"/>
  <c r="M947" i="2"/>
  <c r="L947" i="2"/>
  <c r="M939" i="2"/>
  <c r="L939" i="2"/>
  <c r="M935" i="2"/>
  <c r="L935" i="2"/>
  <c r="M931" i="2"/>
  <c r="L931" i="2"/>
  <c r="M927" i="2"/>
  <c r="L927" i="2"/>
  <c r="M923" i="2"/>
  <c r="L923" i="2"/>
  <c r="M919" i="2"/>
  <c r="L919" i="2"/>
  <c r="M915" i="2"/>
  <c r="L915" i="2"/>
  <c r="M911" i="2"/>
  <c r="L911" i="2"/>
  <c r="M903" i="2"/>
  <c r="L903" i="2"/>
  <c r="M899" i="2"/>
  <c r="L899" i="2"/>
  <c r="M895" i="2"/>
  <c r="L895" i="2"/>
  <c r="M891" i="2"/>
  <c r="L891" i="2"/>
  <c r="M883" i="2"/>
  <c r="L883" i="2"/>
  <c r="M879" i="2"/>
  <c r="L879" i="2"/>
  <c r="M875" i="2"/>
  <c r="L875" i="2"/>
  <c r="M871" i="2"/>
  <c r="L871" i="2"/>
  <c r="M867" i="2"/>
  <c r="L867" i="2"/>
  <c r="M863" i="2"/>
  <c r="L863" i="2"/>
  <c r="M859" i="2"/>
  <c r="L859" i="2"/>
  <c r="M855" i="2"/>
  <c r="L855" i="2"/>
  <c r="M851" i="2"/>
  <c r="L851" i="2"/>
  <c r="M847" i="2"/>
  <c r="L847" i="2"/>
  <c r="M843" i="2"/>
  <c r="L843" i="2"/>
  <c r="M839" i="2"/>
  <c r="L839" i="2"/>
  <c r="M835" i="2"/>
  <c r="L835" i="2"/>
  <c r="M831" i="2"/>
  <c r="L831" i="2"/>
  <c r="M827" i="2"/>
  <c r="L827" i="2"/>
  <c r="M823" i="2"/>
  <c r="L823" i="2"/>
  <c r="M819" i="2"/>
  <c r="L819" i="2"/>
  <c r="M815" i="2"/>
  <c r="L815" i="2"/>
  <c r="M811" i="2"/>
  <c r="L811" i="2"/>
  <c r="M807" i="2"/>
  <c r="L807" i="2"/>
  <c r="M803" i="2"/>
  <c r="L803" i="2"/>
  <c r="M799" i="2"/>
  <c r="L799" i="2"/>
  <c r="M795" i="2"/>
  <c r="L795" i="2"/>
  <c r="M791" i="2"/>
  <c r="L791" i="2"/>
  <c r="M787" i="2"/>
  <c r="L787" i="2"/>
  <c r="M783" i="2"/>
  <c r="L783" i="2"/>
  <c r="M779" i="2"/>
  <c r="L779" i="2"/>
  <c r="M771" i="2"/>
  <c r="L771" i="2"/>
  <c r="M767" i="2"/>
  <c r="L767" i="2"/>
  <c r="M763" i="2"/>
  <c r="L763" i="2"/>
  <c r="M759" i="2"/>
  <c r="L759" i="2"/>
  <c r="M755" i="2"/>
  <c r="L755" i="2"/>
  <c r="M751" i="2"/>
  <c r="L751" i="2"/>
  <c r="M747" i="2"/>
  <c r="L747" i="2"/>
  <c r="M743" i="2"/>
  <c r="L743" i="2"/>
  <c r="M739" i="2"/>
  <c r="L739" i="2"/>
  <c r="M735" i="2"/>
  <c r="L735" i="2"/>
  <c r="M731" i="2"/>
  <c r="L731" i="2"/>
  <c r="M727" i="2"/>
  <c r="L727" i="2"/>
  <c r="M723" i="2"/>
  <c r="L723" i="2"/>
  <c r="M719" i="2"/>
  <c r="L719" i="2"/>
  <c r="M715" i="2"/>
  <c r="L715" i="2"/>
  <c r="M711" i="2"/>
  <c r="L711" i="2"/>
  <c r="M707" i="2"/>
  <c r="L707" i="2"/>
  <c r="M699" i="2"/>
  <c r="L699" i="2"/>
  <c r="M695" i="2"/>
  <c r="L695" i="2"/>
  <c r="M691" i="2"/>
  <c r="L691" i="2"/>
  <c r="M687" i="2"/>
  <c r="L687" i="2"/>
  <c r="M683" i="2"/>
  <c r="L683" i="2"/>
  <c r="M675" i="2"/>
  <c r="L675" i="2"/>
  <c r="M671" i="2"/>
  <c r="L671" i="2"/>
  <c r="M667" i="2"/>
  <c r="L667" i="2"/>
  <c r="M663" i="2"/>
  <c r="L663" i="2"/>
  <c r="M659" i="2"/>
  <c r="L659" i="2"/>
  <c r="M651" i="2"/>
  <c r="L651" i="2"/>
  <c r="M647" i="2"/>
  <c r="L647" i="2"/>
  <c r="M643" i="2"/>
  <c r="L643" i="2"/>
  <c r="M639" i="2"/>
  <c r="L639" i="2"/>
  <c r="M635" i="2"/>
  <c r="L635" i="2"/>
  <c r="M627" i="2"/>
  <c r="L627" i="2"/>
  <c r="M623" i="2"/>
  <c r="L623" i="2"/>
  <c r="M619" i="2"/>
  <c r="L619" i="2"/>
  <c r="M615" i="2"/>
  <c r="L615" i="2"/>
  <c r="M611" i="2"/>
  <c r="L611" i="2"/>
  <c r="M607" i="2"/>
  <c r="L607" i="2"/>
  <c r="M603" i="2"/>
  <c r="L603" i="2"/>
  <c r="M599" i="2"/>
  <c r="L599" i="2"/>
  <c r="M595" i="2"/>
  <c r="L595" i="2"/>
  <c r="M591" i="2"/>
  <c r="L591" i="2"/>
  <c r="M587" i="2"/>
  <c r="L587" i="2"/>
  <c r="M583" i="2"/>
  <c r="L583" i="2"/>
  <c r="M579" i="2"/>
  <c r="L579" i="2"/>
  <c r="M567" i="2"/>
  <c r="L567" i="2"/>
  <c r="M563" i="2"/>
  <c r="L563" i="2"/>
  <c r="M559" i="2"/>
  <c r="L559" i="2"/>
  <c r="M555" i="2"/>
  <c r="L555" i="2"/>
  <c r="M551" i="2"/>
  <c r="L551" i="2"/>
  <c r="M547" i="2"/>
  <c r="L547" i="2"/>
  <c r="M543" i="2"/>
  <c r="L543" i="2"/>
  <c r="M539" i="2"/>
  <c r="L539" i="2"/>
  <c r="M535" i="2"/>
  <c r="L535" i="2"/>
  <c r="M531" i="2"/>
  <c r="L531" i="2"/>
  <c r="M527" i="2"/>
  <c r="L527" i="2"/>
  <c r="M523" i="2"/>
  <c r="L523" i="2"/>
  <c r="M519" i="2"/>
  <c r="L519" i="2"/>
  <c r="M515" i="2"/>
  <c r="L515" i="2"/>
  <c r="M511" i="2"/>
  <c r="L511" i="2"/>
  <c r="M507" i="2"/>
  <c r="L507" i="2"/>
  <c r="M503" i="2"/>
  <c r="L503" i="2"/>
  <c r="M499" i="2"/>
  <c r="L499" i="2"/>
  <c r="M495" i="2"/>
  <c r="L495" i="2"/>
  <c r="M491" i="2"/>
  <c r="L491" i="2"/>
  <c r="M487" i="2"/>
  <c r="L487" i="2"/>
  <c r="M483" i="2"/>
  <c r="L483" i="2"/>
  <c r="M479" i="2"/>
  <c r="L479" i="2"/>
  <c r="M475" i="2"/>
  <c r="L475" i="2"/>
  <c r="M471" i="2"/>
  <c r="L471" i="2"/>
  <c r="M467" i="2"/>
  <c r="L467" i="2"/>
  <c r="M459" i="2"/>
  <c r="L459" i="2"/>
  <c r="M455" i="2"/>
  <c r="L455" i="2"/>
  <c r="M451" i="2"/>
  <c r="L451" i="2"/>
  <c r="M447" i="2"/>
  <c r="L447" i="2"/>
  <c r="M443" i="2"/>
  <c r="L443" i="2"/>
  <c r="M439" i="2"/>
  <c r="L439" i="2"/>
  <c r="M435" i="2"/>
  <c r="L435" i="2"/>
  <c r="M431" i="2"/>
  <c r="L431" i="2"/>
  <c r="M427" i="2"/>
  <c r="L427" i="2"/>
  <c r="M423" i="2"/>
  <c r="L423" i="2"/>
  <c r="M419" i="2"/>
  <c r="L419" i="2"/>
  <c r="M415" i="2"/>
  <c r="L415" i="2"/>
  <c r="M411" i="2"/>
  <c r="L411" i="2"/>
  <c r="M407" i="2"/>
  <c r="L407" i="2"/>
  <c r="M403" i="2"/>
  <c r="L403" i="2"/>
  <c r="M399" i="2"/>
  <c r="L399" i="2"/>
  <c r="M395" i="2"/>
  <c r="L395" i="2"/>
  <c r="M391" i="2"/>
  <c r="L391" i="2"/>
  <c r="M387" i="2"/>
  <c r="L387" i="2"/>
  <c r="M375" i="2"/>
  <c r="L375" i="2"/>
  <c r="M371" i="2"/>
  <c r="L371" i="2"/>
  <c r="M367" i="2"/>
  <c r="L367" i="2"/>
  <c r="M363" i="2"/>
  <c r="L363" i="2"/>
  <c r="M359" i="2"/>
  <c r="L359" i="2"/>
  <c r="M355" i="2"/>
  <c r="L355" i="2"/>
  <c r="M351" i="2"/>
  <c r="L351" i="2"/>
  <c r="M347" i="2"/>
  <c r="L347" i="2"/>
  <c r="M343" i="2"/>
  <c r="L343" i="2"/>
  <c r="M339" i="2"/>
  <c r="L339" i="2"/>
  <c r="M335" i="2"/>
  <c r="L335" i="2"/>
  <c r="M331" i="2"/>
  <c r="L331" i="2"/>
  <c r="M327" i="2"/>
  <c r="L327" i="2"/>
  <c r="M323" i="2"/>
  <c r="L323" i="2"/>
  <c r="M319" i="2"/>
  <c r="L319" i="2"/>
  <c r="M315" i="2"/>
  <c r="L315" i="2"/>
  <c r="M311" i="2"/>
  <c r="L311" i="2"/>
  <c r="M307" i="2"/>
  <c r="L307" i="2"/>
  <c r="M303" i="2"/>
  <c r="L303" i="2"/>
  <c r="M299" i="2"/>
  <c r="L299" i="2"/>
  <c r="M295" i="2"/>
  <c r="L295" i="2"/>
  <c r="M291" i="2"/>
  <c r="L291" i="2"/>
  <c r="M287" i="2"/>
  <c r="L287" i="2"/>
  <c r="M283" i="2"/>
  <c r="L283" i="2"/>
  <c r="M279" i="2"/>
  <c r="L279" i="2"/>
  <c r="M275" i="2"/>
  <c r="L275" i="2"/>
  <c r="M271" i="2"/>
  <c r="L271" i="2"/>
  <c r="M267" i="2"/>
  <c r="L267" i="2"/>
  <c r="M263" i="2"/>
  <c r="L263" i="2"/>
  <c r="M259" i="2"/>
  <c r="L259" i="2"/>
  <c r="M255" i="2"/>
  <c r="L255" i="2"/>
  <c r="M251" i="2"/>
  <c r="L251" i="2"/>
  <c r="M247" i="2"/>
  <c r="L247" i="2"/>
  <c r="M243" i="2"/>
  <c r="L243" i="2"/>
  <c r="M239" i="2"/>
  <c r="L239" i="2"/>
  <c r="M235" i="2"/>
  <c r="L235" i="2"/>
  <c r="M231" i="2"/>
  <c r="L231" i="2"/>
  <c r="M227" i="2"/>
  <c r="L227" i="2"/>
  <c r="M223" i="2"/>
  <c r="L223" i="2"/>
  <c r="M219" i="2"/>
  <c r="L219" i="2"/>
  <c r="M211" i="2"/>
  <c r="L211" i="2"/>
  <c r="M207" i="2"/>
  <c r="L207" i="2"/>
  <c r="M203" i="2"/>
  <c r="L203" i="2"/>
  <c r="M199" i="2"/>
  <c r="L199" i="2"/>
  <c r="M195" i="2"/>
  <c r="L195" i="2"/>
  <c r="M191" i="2"/>
  <c r="L191" i="2"/>
  <c r="M187" i="2"/>
  <c r="L187" i="2"/>
  <c r="M183" i="2"/>
  <c r="L183" i="2"/>
  <c r="M179" i="2"/>
  <c r="L179" i="2"/>
  <c r="M175" i="2"/>
  <c r="L175" i="2"/>
  <c r="M171" i="2"/>
  <c r="L171" i="2"/>
  <c r="M167" i="2"/>
  <c r="L167" i="2"/>
  <c r="M163" i="2"/>
  <c r="L163" i="2"/>
  <c r="M159" i="2"/>
  <c r="L159" i="2"/>
  <c r="M155" i="2"/>
  <c r="L155" i="2"/>
  <c r="M151" i="2"/>
  <c r="L151" i="2"/>
  <c r="M147" i="2"/>
  <c r="L147" i="2"/>
  <c r="M143" i="2"/>
  <c r="L143" i="2"/>
  <c r="M139" i="2"/>
  <c r="L139" i="2"/>
  <c r="M135" i="2"/>
  <c r="L135" i="2"/>
  <c r="M131" i="2"/>
  <c r="L131" i="2"/>
  <c r="M127" i="2"/>
  <c r="L127" i="2"/>
  <c r="M123" i="2"/>
  <c r="L123" i="2"/>
  <c r="M119" i="2"/>
  <c r="L119" i="2"/>
  <c r="M115" i="2"/>
  <c r="L115" i="2"/>
  <c r="M111" i="2"/>
  <c r="L111" i="2"/>
  <c r="M107" i="2"/>
  <c r="L107" i="2"/>
  <c r="M103" i="2"/>
  <c r="L103" i="2"/>
  <c r="M99" i="2"/>
  <c r="L99" i="2"/>
  <c r="M95" i="2"/>
  <c r="L95" i="2"/>
  <c r="M91" i="2"/>
  <c r="L91" i="2"/>
  <c r="M87" i="2"/>
  <c r="L87" i="2"/>
  <c r="M83" i="2"/>
  <c r="L83" i="2"/>
  <c r="M79" i="2"/>
  <c r="L79" i="2"/>
  <c r="M75" i="2"/>
  <c r="L75" i="2"/>
  <c r="M71" i="2"/>
  <c r="L71" i="2"/>
  <c r="M63" i="2"/>
  <c r="L63" i="2"/>
  <c r="M59" i="2"/>
  <c r="L59" i="2"/>
  <c r="M55" i="2"/>
  <c r="L55" i="2"/>
  <c r="M51" i="2"/>
  <c r="L51" i="2"/>
  <c r="M47" i="2"/>
  <c r="L47" i="2"/>
  <c r="M43" i="2"/>
  <c r="L43" i="2"/>
  <c r="M39" i="2"/>
  <c r="L39" i="2"/>
  <c r="M35" i="2"/>
  <c r="L35" i="2"/>
  <c r="M31" i="2"/>
  <c r="L31" i="2"/>
  <c r="M27" i="2"/>
  <c r="L27" i="2"/>
  <c r="M23" i="2"/>
  <c r="L23" i="2"/>
  <c r="M19" i="2"/>
  <c r="L19" i="2"/>
  <c r="M15" i="2"/>
  <c r="L15" i="2"/>
  <c r="M11" i="2"/>
  <c r="L11" i="2"/>
  <c r="L2239" i="2"/>
  <c r="L2235" i="2"/>
  <c r="L2231" i="2"/>
  <c r="L2227" i="2"/>
  <c r="L2223" i="2"/>
  <c r="L2219" i="2"/>
  <c r="L2212" i="2"/>
  <c r="L2208" i="2"/>
  <c r="L2204" i="2"/>
  <c r="L2200" i="2"/>
  <c r="L2196" i="2"/>
  <c r="L2192" i="2"/>
  <c r="L2188" i="2"/>
  <c r="L2184" i="2"/>
  <c r="L2180" i="2"/>
  <c r="L2176" i="2"/>
  <c r="L2172" i="2"/>
  <c r="L2168" i="2"/>
  <c r="L2164" i="2"/>
  <c r="L2160" i="2"/>
  <c r="L2156" i="2"/>
  <c r="L2152" i="2"/>
  <c r="L2148" i="2"/>
  <c r="L2142" i="2"/>
  <c r="L2138" i="2"/>
  <c r="L2134" i="2"/>
  <c r="L2130" i="2"/>
  <c r="L2126" i="2"/>
  <c r="L2120" i="2"/>
  <c r="L2116" i="2"/>
  <c r="L2112" i="2"/>
  <c r="L2108" i="2"/>
  <c r="L2104" i="2"/>
  <c r="L2095" i="2"/>
  <c r="L2091" i="2"/>
  <c r="L2087" i="2"/>
  <c r="L2083" i="2"/>
  <c r="L2079" i="2"/>
  <c r="L2073" i="2"/>
  <c r="L2069" i="2"/>
  <c r="L2065" i="2"/>
  <c r="L2061" i="2"/>
  <c r="L2057" i="2"/>
  <c r="L2053" i="2"/>
  <c r="L2049" i="2"/>
  <c r="L2045" i="2"/>
  <c r="L2041" i="2"/>
  <c r="L2037" i="2"/>
  <c r="L2033" i="2"/>
  <c r="L2029" i="2"/>
  <c r="L2025" i="2"/>
  <c r="L2021" i="2"/>
  <c r="L2017" i="2"/>
  <c r="L2013" i="2"/>
  <c r="L2009" i="2"/>
  <c r="L2005" i="2"/>
  <c r="L2001" i="2"/>
  <c r="L1997" i="2"/>
  <c r="L1990" i="2"/>
  <c r="L1982" i="2"/>
  <c r="L1974" i="2"/>
  <c r="L1966" i="2"/>
  <c r="L1958" i="2"/>
  <c r="L1949" i="2"/>
  <c r="L1941" i="2"/>
  <c r="L1933" i="2"/>
  <c r="L1925" i="2"/>
  <c r="L1916" i="2"/>
  <c r="L1902" i="2"/>
  <c r="L1894" i="2"/>
  <c r="L1886" i="2"/>
  <c r="L1878" i="2"/>
  <c r="L1870" i="2"/>
  <c r="L1862" i="2"/>
  <c r="L1852" i="2"/>
  <c r="L1844" i="2"/>
  <c r="L1835" i="2"/>
  <c r="L1827" i="2"/>
  <c r="L1819" i="2"/>
  <c r="L1811" i="2"/>
  <c r="L1803" i="2"/>
  <c r="L1795" i="2"/>
  <c r="L1787" i="2"/>
  <c r="L1779" i="2"/>
  <c r="L1771" i="2"/>
  <c r="L1763" i="2"/>
  <c r="M1914" i="2"/>
  <c r="L1914" i="2"/>
  <c r="M1854" i="2"/>
  <c r="L1854" i="2"/>
  <c r="M1850" i="2"/>
  <c r="L1850" i="2"/>
  <c r="M1846" i="2"/>
  <c r="L1846" i="2"/>
  <c r="M1842" i="2"/>
  <c r="L1842" i="2"/>
  <c r="M1838" i="2"/>
  <c r="L1838" i="2"/>
  <c r="M1834" i="2"/>
  <c r="L1834" i="2"/>
  <c r="M1830" i="2"/>
  <c r="L1830" i="2"/>
  <c r="M1826" i="2"/>
  <c r="L1826" i="2"/>
  <c r="M1822" i="2"/>
  <c r="L1822" i="2"/>
  <c r="M1818" i="2"/>
  <c r="L1818" i="2"/>
  <c r="M1814" i="2"/>
  <c r="L1814" i="2"/>
  <c r="M1810" i="2"/>
  <c r="L1810" i="2"/>
  <c r="M1806" i="2"/>
  <c r="L1806" i="2"/>
  <c r="M1802" i="2"/>
  <c r="L1802" i="2"/>
  <c r="M1798" i="2"/>
  <c r="L1798" i="2"/>
  <c r="M1794" i="2"/>
  <c r="L1794" i="2"/>
  <c r="M1790" i="2"/>
  <c r="L1790" i="2"/>
  <c r="M1786" i="2"/>
  <c r="L1786" i="2"/>
  <c r="M1782" i="2"/>
  <c r="L1782" i="2"/>
  <c r="M1778" i="2"/>
  <c r="L1778" i="2"/>
  <c r="M1774" i="2"/>
  <c r="L1774" i="2"/>
  <c r="M1770" i="2"/>
  <c r="L1770" i="2"/>
  <c r="M1766" i="2"/>
  <c r="L1766" i="2"/>
  <c r="M1762" i="2"/>
  <c r="L1762" i="2"/>
  <c r="M1758" i="2"/>
  <c r="L1758" i="2"/>
  <c r="M1754" i="2"/>
  <c r="L1754" i="2"/>
  <c r="M1750" i="2"/>
  <c r="L1750" i="2"/>
  <c r="M1746" i="2"/>
  <c r="L1746" i="2"/>
  <c r="M1742" i="2"/>
  <c r="L1742" i="2"/>
  <c r="M1738" i="2"/>
  <c r="L1738" i="2"/>
  <c r="M1734" i="2"/>
  <c r="L1734" i="2"/>
  <c r="M1730" i="2"/>
  <c r="L1730" i="2"/>
  <c r="M1726" i="2"/>
  <c r="L1726" i="2"/>
  <c r="M1722" i="2"/>
  <c r="L1722" i="2"/>
  <c r="M1718" i="2"/>
  <c r="L1718" i="2"/>
  <c r="M1714" i="2"/>
  <c r="L1714" i="2"/>
  <c r="M1710" i="2"/>
  <c r="L1710" i="2"/>
  <c r="M1706" i="2"/>
  <c r="L1706" i="2"/>
  <c r="M1702" i="2"/>
  <c r="L1702" i="2"/>
  <c r="M1698" i="2"/>
  <c r="L1698" i="2"/>
  <c r="M1694" i="2"/>
  <c r="L1694" i="2"/>
  <c r="M1686" i="2"/>
  <c r="L1686" i="2"/>
  <c r="M1682" i="2"/>
  <c r="L1682" i="2"/>
  <c r="M1678" i="2"/>
  <c r="L1678" i="2"/>
  <c r="M1674" i="2"/>
  <c r="L1674" i="2"/>
  <c r="M1670" i="2"/>
  <c r="L1670" i="2"/>
  <c r="M1666" i="2"/>
  <c r="L1666" i="2"/>
  <c r="M1662" i="2"/>
  <c r="L1662" i="2"/>
  <c r="M1658" i="2"/>
  <c r="L1658" i="2"/>
  <c r="M1654" i="2"/>
  <c r="L1654" i="2"/>
  <c r="M1650" i="2"/>
  <c r="L1650" i="2"/>
  <c r="M1646" i="2"/>
  <c r="L1646" i="2"/>
  <c r="M1642" i="2"/>
  <c r="L1642" i="2"/>
  <c r="M1638" i="2"/>
  <c r="L1638" i="2"/>
  <c r="M1634" i="2"/>
  <c r="L1634" i="2"/>
  <c r="M1630" i="2"/>
  <c r="L1630" i="2"/>
  <c r="M1626" i="2"/>
  <c r="L1626" i="2"/>
  <c r="M1622" i="2"/>
  <c r="L1622" i="2"/>
  <c r="M1618" i="2"/>
  <c r="L1618" i="2"/>
  <c r="M1614" i="2"/>
  <c r="L1614" i="2"/>
  <c r="M1610" i="2"/>
  <c r="L1610" i="2"/>
  <c r="M1606" i="2"/>
  <c r="L1606" i="2"/>
  <c r="M1602" i="2"/>
  <c r="L1602" i="2"/>
  <c r="M1598" i="2"/>
  <c r="L1598" i="2"/>
  <c r="M1594" i="2"/>
  <c r="L1594" i="2"/>
  <c r="M1590" i="2"/>
  <c r="L1590" i="2"/>
  <c r="M1586" i="2"/>
  <c r="L1586" i="2"/>
  <c r="M1582" i="2"/>
  <c r="L1582" i="2"/>
  <c r="M1578" i="2"/>
  <c r="L1578" i="2"/>
  <c r="M1574" i="2"/>
  <c r="L1574" i="2"/>
  <c r="M1566" i="2"/>
  <c r="L1566" i="2"/>
  <c r="M1562" i="2"/>
  <c r="L1562" i="2"/>
  <c r="M1558" i="2"/>
  <c r="L1558" i="2"/>
  <c r="M1554" i="2"/>
  <c r="L1554" i="2"/>
  <c r="M1550" i="2"/>
  <c r="L1550" i="2"/>
  <c r="M1546" i="2"/>
  <c r="L1546" i="2"/>
  <c r="M1542" i="2"/>
  <c r="L1542" i="2"/>
  <c r="M1538" i="2"/>
  <c r="L1538" i="2"/>
  <c r="M1534" i="2"/>
  <c r="L1534" i="2"/>
  <c r="M1530" i="2"/>
  <c r="L1530" i="2"/>
  <c r="M1526" i="2"/>
  <c r="L1526" i="2"/>
  <c r="M1522" i="2"/>
  <c r="L1522" i="2"/>
  <c r="M1518" i="2"/>
  <c r="L1518" i="2"/>
  <c r="M1514" i="2"/>
  <c r="L1514" i="2"/>
  <c r="M1510" i="2"/>
  <c r="L1510" i="2"/>
  <c r="M1506" i="2"/>
  <c r="L1506" i="2"/>
  <c r="M1502" i="2"/>
  <c r="L1502" i="2"/>
  <c r="M1498" i="2"/>
  <c r="L1498" i="2"/>
  <c r="M1494" i="2"/>
  <c r="L1494" i="2"/>
  <c r="M1490" i="2"/>
  <c r="L1490" i="2"/>
  <c r="M1486" i="2"/>
  <c r="L1486" i="2"/>
  <c r="M1482" i="2"/>
  <c r="L1482" i="2"/>
  <c r="M1478" i="2"/>
  <c r="L1478" i="2"/>
  <c r="M1474" i="2"/>
  <c r="L1474" i="2"/>
  <c r="M1470" i="2"/>
  <c r="L1470" i="2"/>
  <c r="M1466" i="2"/>
  <c r="L1466" i="2"/>
  <c r="M1462" i="2"/>
  <c r="L1462" i="2"/>
  <c r="M1458" i="2"/>
  <c r="L1458" i="2"/>
  <c r="M1454" i="2"/>
  <c r="L1454" i="2"/>
  <c r="M1450" i="2"/>
  <c r="L1450" i="2"/>
  <c r="M1446" i="2"/>
  <c r="L1446" i="2"/>
  <c r="M1442" i="2"/>
  <c r="L1442" i="2"/>
  <c r="M1438" i="2"/>
  <c r="L1438" i="2"/>
  <c r="M1434" i="2"/>
  <c r="L1434" i="2"/>
  <c r="M1430" i="2"/>
  <c r="L1430" i="2"/>
  <c r="M1426" i="2"/>
  <c r="L1426" i="2"/>
  <c r="M1422" i="2"/>
  <c r="L1422" i="2"/>
  <c r="M1418" i="2"/>
  <c r="L1418" i="2"/>
  <c r="M1414" i="2"/>
  <c r="L1414" i="2"/>
  <c r="M1406" i="2"/>
  <c r="L1406" i="2"/>
  <c r="M1402" i="2"/>
  <c r="L1402" i="2"/>
  <c r="M1398" i="2"/>
  <c r="L1398" i="2"/>
  <c r="M1394" i="2"/>
  <c r="L1394" i="2"/>
  <c r="M1390" i="2"/>
  <c r="L1390" i="2"/>
  <c r="M1386" i="2"/>
  <c r="L1386" i="2"/>
  <c r="M1382" i="2"/>
  <c r="L1382" i="2"/>
  <c r="M1378" i="2"/>
  <c r="L1378" i="2"/>
  <c r="M1374" i="2"/>
  <c r="L1374" i="2"/>
  <c r="M1370" i="2"/>
  <c r="L1370" i="2"/>
  <c r="M1366" i="2"/>
  <c r="L1366" i="2"/>
  <c r="M1362" i="2"/>
  <c r="L1362" i="2"/>
  <c r="M1358" i="2"/>
  <c r="L1358" i="2"/>
  <c r="M1354" i="2"/>
  <c r="L1354" i="2"/>
  <c r="M1350" i="2"/>
  <c r="L1350" i="2"/>
  <c r="M1346" i="2"/>
  <c r="L1346" i="2"/>
  <c r="M1342" i="2"/>
  <c r="L1342" i="2"/>
  <c r="M1338" i="2"/>
  <c r="L1338" i="2"/>
  <c r="M1334" i="2"/>
  <c r="L1334" i="2"/>
  <c r="M1330" i="2"/>
  <c r="L1330" i="2"/>
  <c r="M1326" i="2"/>
  <c r="L1326" i="2"/>
  <c r="M1322" i="2"/>
  <c r="L1322" i="2"/>
  <c r="M1318" i="2"/>
  <c r="L1318" i="2"/>
  <c r="M1314" i="2"/>
  <c r="L1314" i="2"/>
  <c r="M1310" i="2"/>
  <c r="L1310" i="2"/>
  <c r="M1306" i="2"/>
  <c r="L1306" i="2"/>
  <c r="M1302" i="2"/>
  <c r="L1302" i="2"/>
  <c r="M1298" i="2"/>
  <c r="L1298" i="2"/>
  <c r="M1294" i="2"/>
  <c r="L1294" i="2"/>
  <c r="M1290" i="2"/>
  <c r="L1290" i="2"/>
  <c r="M1286" i="2"/>
  <c r="L1286" i="2"/>
  <c r="M1282" i="2"/>
  <c r="L1282" i="2"/>
  <c r="M1278" i="2"/>
  <c r="L1278" i="2"/>
  <c r="M1274" i="2"/>
  <c r="L1274" i="2"/>
  <c r="M1270" i="2"/>
  <c r="L1270" i="2"/>
  <c r="M1266" i="2"/>
  <c r="L1266" i="2"/>
  <c r="M1262" i="2"/>
  <c r="L1262" i="2"/>
  <c r="M1258" i="2"/>
  <c r="L1258" i="2"/>
  <c r="M1254" i="2"/>
  <c r="L1254" i="2"/>
  <c r="M1250" i="2"/>
  <c r="L1250" i="2"/>
  <c r="M1238" i="2"/>
  <c r="L1238" i="2"/>
  <c r="M1234" i="2"/>
  <c r="L1234" i="2"/>
  <c r="M1230" i="2"/>
  <c r="L1230" i="2"/>
  <c r="M1226" i="2"/>
  <c r="L1226" i="2"/>
  <c r="M1222" i="2"/>
  <c r="L1222" i="2"/>
  <c r="M1218" i="2"/>
  <c r="L1218" i="2"/>
  <c r="M1214" i="2"/>
  <c r="L1214" i="2"/>
  <c r="M1210" i="2"/>
  <c r="L1210" i="2"/>
  <c r="M1206" i="2"/>
  <c r="L1206" i="2"/>
  <c r="M1202" i="2"/>
  <c r="L1202" i="2"/>
  <c r="M1198" i="2"/>
  <c r="L1198" i="2"/>
  <c r="M1194" i="2"/>
  <c r="L1194" i="2"/>
  <c r="M1190" i="2"/>
  <c r="L1190" i="2"/>
  <c r="M1186" i="2"/>
  <c r="L1186" i="2"/>
  <c r="M1182" i="2"/>
  <c r="L1182" i="2"/>
  <c r="M1178" i="2"/>
  <c r="L1178" i="2"/>
  <c r="M1174" i="2"/>
  <c r="L1174" i="2"/>
  <c r="M1170" i="2"/>
  <c r="L1170" i="2"/>
  <c r="M1166" i="2"/>
  <c r="L1166" i="2"/>
  <c r="M1162" i="2"/>
  <c r="L1162" i="2"/>
  <c r="M1158" i="2"/>
  <c r="L1158" i="2"/>
  <c r="M1154" i="2"/>
  <c r="L1154" i="2"/>
  <c r="M1150" i="2"/>
  <c r="L1150" i="2"/>
  <c r="M1146" i="2"/>
  <c r="L1146" i="2"/>
  <c r="M1142" i="2"/>
  <c r="L1142" i="2"/>
  <c r="M1138" i="2"/>
  <c r="L1138" i="2"/>
  <c r="M1134" i="2"/>
  <c r="L1134" i="2"/>
  <c r="M1126" i="2"/>
  <c r="L1126" i="2"/>
  <c r="M1122" i="2"/>
  <c r="L1122" i="2"/>
  <c r="M1118" i="2"/>
  <c r="L1118" i="2"/>
  <c r="M1114" i="2"/>
  <c r="L1114" i="2"/>
  <c r="M1110" i="2"/>
  <c r="L1110" i="2"/>
  <c r="M1106" i="2"/>
  <c r="L1106" i="2"/>
  <c r="M1102" i="2"/>
  <c r="L1102" i="2"/>
  <c r="M1098" i="2"/>
  <c r="L1098" i="2"/>
  <c r="M1094" i="2"/>
  <c r="L1094" i="2"/>
  <c r="M1090" i="2"/>
  <c r="L1090" i="2"/>
  <c r="M1086" i="2"/>
  <c r="L1086" i="2"/>
  <c r="M1082" i="2"/>
  <c r="L1082" i="2"/>
  <c r="M1074" i="2"/>
  <c r="L1074" i="2"/>
  <c r="M1070" i="2"/>
  <c r="L1070" i="2"/>
  <c r="M1066" i="2"/>
  <c r="L1066" i="2"/>
  <c r="M1062" i="2"/>
  <c r="L1062" i="2"/>
  <c r="M1058" i="2"/>
  <c r="L1058" i="2"/>
  <c r="M1054" i="2"/>
  <c r="L1054" i="2"/>
  <c r="M1050" i="2"/>
  <c r="L1050" i="2"/>
  <c r="M1046" i="2"/>
  <c r="L1046" i="2"/>
  <c r="M1042" i="2"/>
  <c r="L1042" i="2"/>
  <c r="M1038" i="2"/>
  <c r="L1038" i="2"/>
  <c r="M1034" i="2"/>
  <c r="L1034" i="2"/>
  <c r="M1030" i="2"/>
  <c r="L1030" i="2"/>
  <c r="M1026" i="2"/>
  <c r="L1026" i="2"/>
  <c r="M1022" i="2"/>
  <c r="L1022" i="2"/>
  <c r="M1018" i="2"/>
  <c r="L1018" i="2"/>
  <c r="M1014" i="2"/>
  <c r="L1014" i="2"/>
  <c r="M1010" i="2"/>
  <c r="L1010" i="2"/>
  <c r="M1006" i="2"/>
  <c r="L1006" i="2"/>
  <c r="M1002" i="2"/>
  <c r="L1002" i="2"/>
  <c r="M998" i="2"/>
  <c r="L998" i="2"/>
  <c r="M994" i="2"/>
  <c r="L994" i="2"/>
  <c r="M990" i="2"/>
  <c r="L990" i="2"/>
  <c r="M986" i="2"/>
  <c r="L986" i="2"/>
  <c r="M982" i="2"/>
  <c r="L982" i="2"/>
  <c r="M978" i="2"/>
  <c r="L978" i="2"/>
  <c r="M974" i="2"/>
  <c r="L974" i="2"/>
  <c r="M970" i="2"/>
  <c r="L970" i="2"/>
  <c r="M966" i="2"/>
  <c r="L966" i="2"/>
  <c r="M962" i="2"/>
  <c r="L962" i="2"/>
  <c r="M958" i="2"/>
  <c r="L958" i="2"/>
  <c r="M954" i="2"/>
  <c r="L954" i="2"/>
  <c r="M950" i="2"/>
  <c r="L950" i="2"/>
  <c r="M946" i="2"/>
  <c r="L946" i="2"/>
  <c r="M942" i="2"/>
  <c r="L942" i="2"/>
  <c r="M938" i="2"/>
  <c r="L938" i="2"/>
  <c r="M934" i="2"/>
  <c r="L934" i="2"/>
  <c r="M930" i="2"/>
  <c r="L930" i="2"/>
  <c r="M926" i="2"/>
  <c r="L926" i="2"/>
  <c r="M922" i="2"/>
  <c r="L922" i="2"/>
  <c r="M918" i="2"/>
  <c r="L918" i="2"/>
  <c r="M914" i="2"/>
  <c r="L914" i="2"/>
  <c r="M910" i="2"/>
  <c r="L910" i="2"/>
  <c r="M902" i="2"/>
  <c r="L902" i="2"/>
  <c r="M898" i="2"/>
  <c r="L898" i="2"/>
  <c r="M894" i="2"/>
  <c r="L894" i="2"/>
  <c r="M890" i="2"/>
  <c r="L890" i="2"/>
  <c r="M882" i="2"/>
  <c r="L882" i="2"/>
  <c r="M878" i="2"/>
  <c r="L878" i="2"/>
  <c r="M874" i="2"/>
  <c r="L874" i="2"/>
  <c r="M870" i="2"/>
  <c r="L870" i="2"/>
  <c r="M866" i="2"/>
  <c r="L866" i="2"/>
  <c r="M862" i="2"/>
  <c r="L862" i="2"/>
  <c r="M858" i="2"/>
  <c r="L858" i="2"/>
  <c r="M854" i="2"/>
  <c r="L854" i="2"/>
  <c r="M850" i="2"/>
  <c r="L850" i="2"/>
  <c r="M846" i="2"/>
  <c r="L846" i="2"/>
  <c r="M842" i="2"/>
  <c r="L842" i="2"/>
  <c r="M838" i="2"/>
  <c r="L838" i="2"/>
  <c r="M834" i="2"/>
  <c r="L834" i="2"/>
  <c r="M830" i="2"/>
  <c r="L830" i="2"/>
  <c r="M826" i="2"/>
  <c r="L826" i="2"/>
  <c r="M822" i="2"/>
  <c r="L822" i="2"/>
  <c r="M818" i="2"/>
  <c r="L818" i="2"/>
  <c r="M814" i="2"/>
  <c r="L814" i="2"/>
  <c r="M810" i="2"/>
  <c r="L810" i="2"/>
  <c r="M806" i="2"/>
  <c r="L806" i="2"/>
  <c r="M802" i="2"/>
  <c r="L802" i="2"/>
  <c r="M798" i="2"/>
  <c r="L798" i="2"/>
  <c r="M794" i="2"/>
  <c r="L794" i="2"/>
  <c r="M790" i="2"/>
  <c r="L790" i="2"/>
  <c r="M786" i="2"/>
  <c r="L786" i="2"/>
  <c r="M782" i="2"/>
  <c r="L782" i="2"/>
  <c r="M778" i="2"/>
  <c r="L778" i="2"/>
  <c r="M774" i="2"/>
  <c r="L774" i="2"/>
  <c r="M770" i="2"/>
  <c r="L770" i="2"/>
  <c r="M766" i="2"/>
  <c r="L766" i="2"/>
  <c r="M762" i="2"/>
  <c r="L762" i="2"/>
  <c r="M758" i="2"/>
  <c r="L758" i="2"/>
  <c r="M754" i="2"/>
  <c r="L754" i="2"/>
  <c r="M750" i="2"/>
  <c r="L750" i="2"/>
  <c r="M746" i="2"/>
  <c r="L746" i="2"/>
  <c r="M742" i="2"/>
  <c r="L742" i="2"/>
  <c r="M738" i="2"/>
  <c r="L738" i="2"/>
  <c r="M734" i="2"/>
  <c r="L734" i="2"/>
  <c r="M730" i="2"/>
  <c r="L730" i="2"/>
  <c r="M726" i="2"/>
  <c r="L726" i="2"/>
  <c r="M722" i="2"/>
  <c r="L722" i="2"/>
  <c r="M718" i="2"/>
  <c r="L718" i="2"/>
  <c r="M714" i="2"/>
  <c r="L714" i="2"/>
  <c r="M710" i="2"/>
  <c r="L710" i="2"/>
  <c r="M706" i="2"/>
  <c r="L706" i="2"/>
  <c r="M698" i="2"/>
  <c r="L698" i="2"/>
  <c r="M694" i="2"/>
  <c r="L694" i="2"/>
  <c r="M690" i="2"/>
  <c r="L690" i="2"/>
  <c r="M686" i="2"/>
  <c r="L686" i="2"/>
  <c r="M682" i="2"/>
  <c r="L682" i="2"/>
  <c r="M674" i="2"/>
  <c r="L674" i="2"/>
  <c r="M670" i="2"/>
  <c r="L670" i="2"/>
  <c r="M666" i="2"/>
  <c r="L666" i="2"/>
  <c r="M662" i="2"/>
  <c r="L662" i="2"/>
  <c r="M658" i="2"/>
  <c r="L658" i="2"/>
  <c r="M650" i="2"/>
  <c r="L650" i="2"/>
  <c r="M646" i="2"/>
  <c r="L646" i="2"/>
  <c r="M642" i="2"/>
  <c r="L642" i="2"/>
  <c r="M638" i="2"/>
  <c r="L638" i="2"/>
  <c r="M630" i="2"/>
  <c r="L630" i="2"/>
  <c r="M622" i="2"/>
  <c r="L622" i="2"/>
  <c r="M618" i="2"/>
  <c r="L618" i="2"/>
  <c r="M614" i="2"/>
  <c r="L614" i="2"/>
  <c r="M610" i="2"/>
  <c r="L610" i="2"/>
  <c r="M606" i="2"/>
  <c r="L606" i="2"/>
  <c r="M602" i="2"/>
  <c r="L602" i="2"/>
  <c r="M598" i="2"/>
  <c r="L598" i="2"/>
  <c r="M594" i="2"/>
  <c r="L594" i="2"/>
  <c r="M590" i="2"/>
  <c r="L590" i="2"/>
  <c r="M586" i="2"/>
  <c r="L586" i="2"/>
  <c r="M582" i="2"/>
  <c r="L582" i="2"/>
  <c r="M578" i="2"/>
  <c r="L578" i="2"/>
  <c r="M570" i="2"/>
  <c r="L570" i="2"/>
  <c r="M566" i="2"/>
  <c r="L566" i="2"/>
  <c r="M562" i="2"/>
  <c r="L562" i="2"/>
  <c r="M558" i="2"/>
  <c r="L558" i="2"/>
  <c r="M554" i="2"/>
  <c r="L554" i="2"/>
  <c r="M550" i="2"/>
  <c r="L550" i="2"/>
  <c r="M546" i="2"/>
  <c r="L546" i="2"/>
  <c r="M542" i="2"/>
  <c r="L542" i="2"/>
  <c r="M538" i="2"/>
  <c r="L538" i="2"/>
  <c r="M534" i="2"/>
  <c r="L534" i="2"/>
  <c r="M530" i="2"/>
  <c r="L530" i="2"/>
  <c r="M526" i="2"/>
  <c r="L526" i="2"/>
  <c r="M522" i="2"/>
  <c r="L522" i="2"/>
  <c r="M518" i="2"/>
  <c r="L518" i="2"/>
  <c r="M514" i="2"/>
  <c r="L514" i="2"/>
  <c r="M510" i="2"/>
  <c r="L510" i="2"/>
  <c r="M506" i="2"/>
  <c r="L506" i="2"/>
  <c r="M502" i="2"/>
  <c r="L502" i="2"/>
  <c r="M498" i="2"/>
  <c r="L498" i="2"/>
  <c r="M494" i="2"/>
  <c r="L494" i="2"/>
  <c r="M490" i="2"/>
  <c r="L490" i="2"/>
  <c r="M486" i="2"/>
  <c r="L486" i="2"/>
  <c r="M482" i="2"/>
  <c r="L482" i="2"/>
  <c r="M478" i="2"/>
  <c r="L478" i="2"/>
  <c r="M474" i="2"/>
  <c r="L474" i="2"/>
  <c r="M470" i="2"/>
  <c r="L470" i="2"/>
  <c r="M466" i="2"/>
  <c r="L466" i="2"/>
  <c r="M462" i="2"/>
  <c r="L462" i="2"/>
  <c r="M458" i="2"/>
  <c r="L458" i="2"/>
  <c r="M454" i="2"/>
  <c r="L454" i="2"/>
  <c r="M450" i="2"/>
  <c r="L450" i="2"/>
  <c r="M446" i="2"/>
  <c r="L446" i="2"/>
  <c r="M442" i="2"/>
  <c r="L442" i="2"/>
  <c r="M438" i="2"/>
  <c r="L438" i="2"/>
  <c r="M434" i="2"/>
  <c r="L434" i="2"/>
  <c r="M430" i="2"/>
  <c r="L430" i="2"/>
  <c r="M426" i="2"/>
  <c r="L426" i="2"/>
  <c r="M422" i="2"/>
  <c r="L422" i="2"/>
  <c r="M418" i="2"/>
  <c r="L418" i="2"/>
  <c r="M414" i="2"/>
  <c r="L414" i="2"/>
  <c r="M410" i="2"/>
  <c r="L410" i="2"/>
  <c r="M406" i="2"/>
  <c r="L406" i="2"/>
  <c r="M402" i="2"/>
  <c r="L402" i="2"/>
  <c r="M398" i="2"/>
  <c r="L398" i="2"/>
  <c r="M394" i="2"/>
  <c r="L394" i="2"/>
  <c r="M390" i="2"/>
  <c r="L390" i="2"/>
  <c r="M386" i="2"/>
  <c r="L386" i="2"/>
  <c r="M374" i="2"/>
  <c r="L374" i="2"/>
  <c r="M370" i="2"/>
  <c r="L370" i="2"/>
  <c r="M366" i="2"/>
  <c r="L366" i="2"/>
  <c r="M362" i="2"/>
  <c r="L362" i="2"/>
  <c r="M358" i="2"/>
  <c r="L358" i="2"/>
  <c r="M354" i="2"/>
  <c r="L354" i="2"/>
  <c r="M350" i="2"/>
  <c r="L350" i="2"/>
  <c r="M342" i="2"/>
  <c r="L342" i="2"/>
  <c r="M338" i="2"/>
  <c r="L338" i="2"/>
  <c r="M334" i="2"/>
  <c r="L334" i="2"/>
  <c r="M330" i="2"/>
  <c r="L330" i="2"/>
  <c r="M326" i="2"/>
  <c r="L326" i="2"/>
  <c r="M322" i="2"/>
  <c r="L322" i="2"/>
  <c r="M318" i="2"/>
  <c r="L318" i="2"/>
  <c r="M314" i="2"/>
  <c r="L314" i="2"/>
  <c r="M310" i="2"/>
  <c r="L310" i="2"/>
  <c r="M306" i="2"/>
  <c r="L306" i="2"/>
  <c r="M302" i="2"/>
  <c r="L302" i="2"/>
  <c r="M298" i="2"/>
  <c r="L298" i="2"/>
  <c r="M294" i="2"/>
  <c r="L294" i="2"/>
  <c r="M290" i="2"/>
  <c r="L290" i="2"/>
  <c r="M286" i="2"/>
  <c r="L286" i="2"/>
  <c r="M282" i="2"/>
  <c r="L282" i="2"/>
  <c r="M278" i="2"/>
  <c r="L278" i="2"/>
  <c r="M274" i="2"/>
  <c r="L274" i="2"/>
  <c r="M270" i="2"/>
  <c r="L270" i="2"/>
  <c r="M266" i="2"/>
  <c r="L266" i="2"/>
  <c r="M262" i="2"/>
  <c r="L262" i="2"/>
  <c r="M258" i="2"/>
  <c r="L258" i="2"/>
  <c r="M254" i="2"/>
  <c r="L254" i="2"/>
  <c r="M250" i="2"/>
  <c r="L250" i="2"/>
  <c r="M246" i="2"/>
  <c r="L246" i="2"/>
  <c r="M242" i="2"/>
  <c r="L242" i="2"/>
  <c r="M234" i="2"/>
  <c r="L234" i="2"/>
  <c r="M230" i="2"/>
  <c r="L230" i="2"/>
  <c r="M226" i="2"/>
  <c r="L226" i="2"/>
  <c r="M222" i="2"/>
  <c r="L222" i="2"/>
  <c r="M218" i="2"/>
  <c r="L218" i="2"/>
  <c r="M210" i="2"/>
  <c r="L210" i="2"/>
  <c r="M206" i="2"/>
  <c r="L206" i="2"/>
  <c r="M202" i="2"/>
  <c r="L202" i="2"/>
  <c r="M198" i="2"/>
  <c r="L198" i="2"/>
  <c r="M194" i="2"/>
  <c r="L194" i="2"/>
  <c r="M190" i="2"/>
  <c r="L190" i="2"/>
  <c r="M186" i="2"/>
  <c r="L186" i="2"/>
  <c r="M182" i="2"/>
  <c r="L182" i="2"/>
  <c r="M178" i="2"/>
  <c r="L178" i="2"/>
  <c r="M174" i="2"/>
  <c r="L174" i="2"/>
  <c r="M170" i="2"/>
  <c r="L170" i="2"/>
  <c r="M166" i="2"/>
  <c r="L166" i="2"/>
  <c r="M162" i="2"/>
  <c r="L162" i="2"/>
  <c r="M158" i="2"/>
  <c r="L158" i="2"/>
  <c r="M154" i="2"/>
  <c r="L154" i="2"/>
  <c r="M150" i="2"/>
  <c r="L150" i="2"/>
  <c r="M146" i="2"/>
  <c r="L146" i="2"/>
  <c r="M142" i="2"/>
  <c r="L142" i="2"/>
  <c r="M138" i="2"/>
  <c r="L138" i="2"/>
  <c r="M134" i="2"/>
  <c r="L134" i="2"/>
  <c r="M130" i="2"/>
  <c r="L130" i="2"/>
  <c r="M126" i="2"/>
  <c r="L126" i="2"/>
  <c r="M122" i="2"/>
  <c r="L122" i="2"/>
  <c r="M118" i="2"/>
  <c r="L118" i="2"/>
  <c r="M114" i="2"/>
  <c r="L114" i="2"/>
  <c r="M110" i="2"/>
  <c r="L110" i="2"/>
  <c r="M106" i="2"/>
  <c r="L106" i="2"/>
  <c r="M102" i="2"/>
  <c r="L102" i="2"/>
  <c r="M98" i="2"/>
  <c r="L98" i="2"/>
  <c r="M94" i="2"/>
  <c r="L94" i="2"/>
  <c r="M90" i="2"/>
  <c r="L90" i="2"/>
  <c r="M86" i="2"/>
  <c r="L86" i="2"/>
  <c r="M82" i="2"/>
  <c r="L82" i="2"/>
  <c r="M78" i="2"/>
  <c r="L78" i="2"/>
  <c r="M74" i="2"/>
  <c r="L74" i="2"/>
  <c r="M66" i="2"/>
  <c r="L66" i="2"/>
  <c r="M62" i="2"/>
  <c r="L62" i="2"/>
  <c r="M58" i="2"/>
  <c r="L58" i="2"/>
  <c r="M54" i="2"/>
  <c r="L54" i="2"/>
  <c r="M50" i="2"/>
  <c r="L50" i="2"/>
  <c r="M46" i="2"/>
  <c r="L46" i="2"/>
  <c r="M42" i="2"/>
  <c r="L42" i="2"/>
  <c r="M38" i="2"/>
  <c r="L38" i="2"/>
  <c r="M34" i="2"/>
  <c r="L34" i="2"/>
  <c r="M30" i="2"/>
  <c r="L30" i="2"/>
  <c r="M26" i="2"/>
  <c r="L26" i="2"/>
  <c r="M22" i="2"/>
  <c r="L22" i="2"/>
  <c r="M18" i="2"/>
  <c r="L18" i="2"/>
  <c r="M14" i="2"/>
  <c r="L14" i="2"/>
  <c r="M10" i="2"/>
  <c r="L10" i="2"/>
  <c r="L2238" i="2"/>
  <c r="L2234" i="2"/>
  <c r="L2230" i="2"/>
  <c r="L2226" i="2"/>
  <c r="L2222" i="2"/>
  <c r="L2218" i="2"/>
  <c r="L2211" i="2"/>
  <c r="L2207" i="2"/>
  <c r="L2203" i="2"/>
  <c r="L2199" i="2"/>
  <c r="L2195" i="2"/>
  <c r="L2191" i="2"/>
  <c r="L2187" i="2"/>
  <c r="L2183" i="2"/>
  <c r="L2179" i="2"/>
  <c r="L2175" i="2"/>
  <c r="L2171" i="2"/>
  <c r="L2167" i="2"/>
  <c r="L2163" i="2"/>
  <c r="L2159" i="2"/>
  <c r="L2155" i="2"/>
  <c r="L2151" i="2"/>
  <c r="L2145" i="2"/>
  <c r="L2141" i="2"/>
  <c r="L2137" i="2"/>
  <c r="L2133" i="2"/>
  <c r="L2129" i="2"/>
  <c r="L2125" i="2"/>
  <c r="L2119" i="2"/>
  <c r="L2115" i="2"/>
  <c r="L2111" i="2"/>
  <c r="L2107" i="2"/>
  <c r="L2103" i="2"/>
  <c r="L2094" i="2"/>
  <c r="L2090" i="2"/>
  <c r="L2086" i="2"/>
  <c r="L2082" i="2"/>
  <c r="L2078" i="2"/>
  <c r="L2072" i="2"/>
  <c r="L2068" i="2"/>
  <c r="L2064" i="2"/>
  <c r="L2060" i="2"/>
  <c r="L2056" i="2"/>
  <c r="L2052" i="2"/>
  <c r="L2048" i="2"/>
  <c r="L2044" i="2"/>
  <c r="L2040" i="2"/>
  <c r="L2036" i="2"/>
  <c r="L2032" i="2"/>
  <c r="L2028" i="2"/>
  <c r="L2024" i="2"/>
  <c r="L2020" i="2"/>
  <c r="L2016" i="2"/>
  <c r="L2012" i="2"/>
  <c r="L2008" i="2"/>
  <c r="L2004" i="2"/>
  <c r="L2000" i="2"/>
  <c r="L1995" i="2"/>
  <c r="L1987" i="2"/>
  <c r="L1979" i="2"/>
  <c r="L1971" i="2"/>
  <c r="L1963" i="2"/>
  <c r="L1955" i="2"/>
  <c r="L1946" i="2"/>
  <c r="L1938" i="2"/>
  <c r="L1930" i="2"/>
  <c r="L1922" i="2"/>
  <c r="L1913" i="2"/>
  <c r="L1899" i="2"/>
  <c r="L1891" i="2"/>
  <c r="L1883" i="2"/>
  <c r="L1875" i="2"/>
  <c r="L1867" i="2"/>
  <c r="L1858" i="2"/>
  <c r="L1849" i="2"/>
  <c r="L1841" i="2"/>
  <c r="L1832" i="2"/>
  <c r="L1824" i="2"/>
  <c r="L1816" i="2"/>
  <c r="L1808" i="2"/>
  <c r="L1800" i="2"/>
  <c r="L1792" i="2"/>
  <c r="L1784" i="2"/>
  <c r="L1776" i="2"/>
  <c r="L1768" i="2"/>
  <c r="L1760" i="2"/>
  <c r="M1993" i="2"/>
  <c r="L1993" i="2"/>
  <c r="M1989" i="2"/>
  <c r="L1989" i="2"/>
  <c r="M1985" i="2"/>
  <c r="L1985" i="2"/>
  <c r="M1981" i="2"/>
  <c r="L1981" i="2"/>
  <c r="M1977" i="2"/>
  <c r="L1977" i="2"/>
  <c r="M1973" i="2"/>
  <c r="L1973" i="2"/>
  <c r="M1969" i="2"/>
  <c r="L1969" i="2"/>
  <c r="M1965" i="2"/>
  <c r="L1965" i="2"/>
  <c r="M1961" i="2"/>
  <c r="L1961" i="2"/>
  <c r="M1957" i="2"/>
  <c r="L1957" i="2"/>
  <c r="M1901" i="2"/>
  <c r="L1901" i="2"/>
  <c r="M1897" i="2"/>
  <c r="L1897" i="2"/>
  <c r="M1893" i="2"/>
  <c r="L1893" i="2"/>
  <c r="M1889" i="2"/>
  <c r="L1889" i="2"/>
  <c r="M1885" i="2"/>
  <c r="L1885" i="2"/>
  <c r="M1881" i="2"/>
  <c r="L1881" i="2"/>
  <c r="M1877" i="2"/>
  <c r="L1877" i="2"/>
  <c r="M1873" i="2"/>
  <c r="L1873" i="2"/>
  <c r="M1869" i="2"/>
  <c r="L1869" i="2"/>
  <c r="M1865" i="2"/>
  <c r="L1865" i="2"/>
  <c r="M1861" i="2"/>
  <c r="L1861" i="2"/>
  <c r="M1833" i="2"/>
  <c r="L1833" i="2"/>
  <c r="M1829" i="2"/>
  <c r="L1829" i="2"/>
  <c r="M1825" i="2"/>
  <c r="L1825" i="2"/>
  <c r="M1821" i="2"/>
  <c r="L1821" i="2"/>
  <c r="M1817" i="2"/>
  <c r="L1817" i="2"/>
  <c r="M1813" i="2"/>
  <c r="L1813" i="2"/>
  <c r="M1809" i="2"/>
  <c r="L1809" i="2"/>
  <c r="M1805" i="2"/>
  <c r="L1805" i="2"/>
  <c r="M1801" i="2"/>
  <c r="L1801" i="2"/>
  <c r="M1797" i="2"/>
  <c r="L1797" i="2"/>
  <c r="M1793" i="2"/>
  <c r="L1793" i="2"/>
  <c r="M1789" i="2"/>
  <c r="L1789" i="2"/>
  <c r="M1785" i="2"/>
  <c r="L1785" i="2"/>
  <c r="M1781" i="2"/>
  <c r="L1781" i="2"/>
  <c r="M1777" i="2"/>
  <c r="L1777" i="2"/>
  <c r="M1773" i="2"/>
  <c r="L1773" i="2"/>
  <c r="M1769" i="2"/>
  <c r="L1769" i="2"/>
  <c r="M1765" i="2"/>
  <c r="L1765" i="2"/>
  <c r="M1761" i="2"/>
  <c r="L1761" i="2"/>
  <c r="M1757" i="2"/>
  <c r="L1757" i="2"/>
  <c r="M1753" i="2"/>
  <c r="L1753" i="2"/>
  <c r="M1749" i="2"/>
  <c r="L1749" i="2"/>
  <c r="M1745" i="2"/>
  <c r="L1745" i="2"/>
  <c r="M1741" i="2"/>
  <c r="L1741" i="2"/>
  <c r="M1737" i="2"/>
  <c r="L1737" i="2"/>
  <c r="M1733" i="2"/>
  <c r="L1733" i="2"/>
  <c r="M1729" i="2"/>
  <c r="L1729" i="2"/>
  <c r="M1725" i="2"/>
  <c r="L1725" i="2"/>
  <c r="M1721" i="2"/>
  <c r="L1721" i="2"/>
  <c r="M1717" i="2"/>
  <c r="L1717" i="2"/>
  <c r="M1713" i="2"/>
  <c r="L1713" i="2"/>
  <c r="M1709" i="2"/>
  <c r="L1709" i="2"/>
  <c r="M1705" i="2"/>
  <c r="L1705" i="2"/>
  <c r="M1701" i="2"/>
  <c r="L1701" i="2"/>
  <c r="M1697" i="2"/>
  <c r="L1697" i="2"/>
  <c r="M1693" i="2"/>
  <c r="L1693" i="2"/>
  <c r="M1685" i="2"/>
  <c r="L1685" i="2"/>
  <c r="M1681" i="2"/>
  <c r="L1681" i="2"/>
  <c r="M1677" i="2"/>
  <c r="L1677" i="2"/>
  <c r="M1673" i="2"/>
  <c r="L1673" i="2"/>
  <c r="M1669" i="2"/>
  <c r="L1669" i="2"/>
  <c r="M1665" i="2"/>
  <c r="L1665" i="2"/>
  <c r="M1661" i="2"/>
  <c r="L1661" i="2"/>
  <c r="M1657" i="2"/>
  <c r="L1657" i="2"/>
  <c r="M1653" i="2"/>
  <c r="L1653" i="2"/>
  <c r="M1649" i="2"/>
  <c r="L1649" i="2"/>
  <c r="M1645" i="2"/>
  <c r="L1645" i="2"/>
  <c r="M1641" i="2"/>
  <c r="L1641" i="2"/>
  <c r="M1637" i="2"/>
  <c r="L1637" i="2"/>
  <c r="M1633" i="2"/>
  <c r="L1633" i="2"/>
  <c r="M1629" i="2"/>
  <c r="L1629" i="2"/>
  <c r="M1625" i="2"/>
  <c r="L1625" i="2"/>
  <c r="M1621" i="2"/>
  <c r="L1621" i="2"/>
  <c r="M1617" i="2"/>
  <c r="L1617" i="2"/>
  <c r="M1613" i="2"/>
  <c r="L1613" i="2"/>
  <c r="M1609" i="2"/>
  <c r="L1609" i="2"/>
  <c r="M1605" i="2"/>
  <c r="L1605" i="2"/>
  <c r="M1601" i="2"/>
  <c r="L1601" i="2"/>
  <c r="M1597" i="2"/>
  <c r="L1597" i="2"/>
  <c r="M1593" i="2"/>
  <c r="L1593" i="2"/>
  <c r="M1589" i="2"/>
  <c r="L1589" i="2"/>
  <c r="M1585" i="2"/>
  <c r="L1585" i="2"/>
  <c r="M1581" i="2"/>
  <c r="L1581" i="2"/>
  <c r="M1573" i="2"/>
  <c r="L1573" i="2"/>
  <c r="M1565" i="2"/>
  <c r="L1565" i="2"/>
  <c r="M1561" i="2"/>
  <c r="L1561" i="2"/>
  <c r="M1557" i="2"/>
  <c r="L1557" i="2"/>
  <c r="M1553" i="2"/>
  <c r="L1553" i="2"/>
  <c r="M1549" i="2"/>
  <c r="L1549" i="2"/>
  <c r="M1545" i="2"/>
  <c r="L1545" i="2"/>
  <c r="M1541" i="2"/>
  <c r="L1541" i="2"/>
  <c r="M1537" i="2"/>
  <c r="L1537" i="2"/>
  <c r="M1533" i="2"/>
  <c r="L1533" i="2"/>
  <c r="M1529" i="2"/>
  <c r="L1529" i="2"/>
  <c r="M1525" i="2"/>
  <c r="L1525" i="2"/>
  <c r="M1521" i="2"/>
  <c r="L1521" i="2"/>
  <c r="M1517" i="2"/>
  <c r="L1517" i="2"/>
  <c r="M1513" i="2"/>
  <c r="L1513" i="2"/>
  <c r="M1509" i="2"/>
  <c r="L1509" i="2"/>
  <c r="M1505" i="2"/>
  <c r="L1505" i="2"/>
  <c r="M1501" i="2"/>
  <c r="L1501" i="2"/>
  <c r="M1497" i="2"/>
  <c r="L1497" i="2"/>
  <c r="M1493" i="2"/>
  <c r="L1493" i="2"/>
  <c r="M1489" i="2"/>
  <c r="L1489" i="2"/>
  <c r="M1485" i="2"/>
  <c r="L1485" i="2"/>
  <c r="M1481" i="2"/>
  <c r="L1481" i="2"/>
  <c r="M1477" i="2"/>
  <c r="L1477" i="2"/>
  <c r="M1473" i="2"/>
  <c r="L1473" i="2"/>
  <c r="M1469" i="2"/>
  <c r="L1469" i="2"/>
  <c r="M1465" i="2"/>
  <c r="L1465" i="2"/>
  <c r="M1461" i="2"/>
  <c r="L1461" i="2"/>
  <c r="M1457" i="2"/>
  <c r="L1457" i="2"/>
  <c r="M1453" i="2"/>
  <c r="L1453" i="2"/>
  <c r="M1449" i="2"/>
  <c r="L1449" i="2"/>
  <c r="M1445" i="2"/>
  <c r="L1445" i="2"/>
  <c r="M1441" i="2"/>
  <c r="L1441" i="2"/>
  <c r="M1437" i="2"/>
  <c r="L1437" i="2"/>
  <c r="M1433" i="2"/>
  <c r="L1433" i="2"/>
  <c r="M1429" i="2"/>
  <c r="L1429" i="2"/>
  <c r="M1425" i="2"/>
  <c r="L1425" i="2"/>
  <c r="M1421" i="2"/>
  <c r="L1421" i="2"/>
  <c r="M1417" i="2"/>
  <c r="L1417" i="2"/>
  <c r="M1413" i="2"/>
  <c r="L1413" i="2"/>
  <c r="M1409" i="2"/>
  <c r="L1409" i="2"/>
  <c r="M1401" i="2"/>
  <c r="L1401" i="2"/>
  <c r="M1397" i="2"/>
  <c r="L1397" i="2"/>
  <c r="M1393" i="2"/>
  <c r="L1393" i="2"/>
  <c r="M1389" i="2"/>
  <c r="L1389" i="2"/>
  <c r="M1385" i="2"/>
  <c r="L1385" i="2"/>
  <c r="M1381" i="2"/>
  <c r="L1381" i="2"/>
  <c r="M1377" i="2"/>
  <c r="L1377" i="2"/>
  <c r="M1373" i="2"/>
  <c r="L1373" i="2"/>
  <c r="M1369" i="2"/>
  <c r="L1369" i="2"/>
  <c r="M1365" i="2"/>
  <c r="L1365" i="2"/>
  <c r="M1361" i="2"/>
  <c r="L1361" i="2"/>
  <c r="M1357" i="2"/>
  <c r="L1357" i="2"/>
  <c r="M1353" i="2"/>
  <c r="L1353" i="2"/>
  <c r="M1349" i="2"/>
  <c r="L1349" i="2"/>
  <c r="M1345" i="2"/>
  <c r="L1345" i="2"/>
  <c r="M1341" i="2"/>
  <c r="L1341" i="2"/>
  <c r="M1337" i="2"/>
  <c r="L1337" i="2"/>
  <c r="M1333" i="2"/>
  <c r="L1333" i="2"/>
  <c r="M1329" i="2"/>
  <c r="L1329" i="2"/>
  <c r="M1325" i="2"/>
  <c r="L1325" i="2"/>
  <c r="M1321" i="2"/>
  <c r="L1321" i="2"/>
  <c r="M1317" i="2"/>
  <c r="L1317" i="2"/>
  <c r="M1313" i="2"/>
  <c r="L1313" i="2"/>
  <c r="M1309" i="2"/>
  <c r="L1309" i="2"/>
  <c r="M1305" i="2"/>
  <c r="L1305" i="2"/>
  <c r="M1301" i="2"/>
  <c r="L1301" i="2"/>
  <c r="M1297" i="2"/>
  <c r="L1297" i="2"/>
  <c r="M1293" i="2"/>
  <c r="L1293" i="2"/>
  <c r="M1289" i="2"/>
  <c r="L1289" i="2"/>
  <c r="M1285" i="2"/>
  <c r="L1285" i="2"/>
  <c r="M1281" i="2"/>
  <c r="L1281" i="2"/>
  <c r="M1277" i="2"/>
  <c r="L1277" i="2"/>
  <c r="M1273" i="2"/>
  <c r="L1273" i="2"/>
  <c r="M1269" i="2"/>
  <c r="L1269" i="2"/>
  <c r="M1265" i="2"/>
  <c r="L1265" i="2"/>
  <c r="M1261" i="2"/>
  <c r="L1261" i="2"/>
  <c r="M1257" i="2"/>
  <c r="L1257" i="2"/>
  <c r="M1253" i="2"/>
  <c r="L1253" i="2"/>
  <c r="M1249" i="2"/>
  <c r="L1249" i="2"/>
  <c r="M1241" i="2"/>
  <c r="L1241" i="2"/>
  <c r="M1237" i="2"/>
  <c r="L1237" i="2"/>
  <c r="M1233" i="2"/>
  <c r="L1233" i="2"/>
  <c r="M1229" i="2"/>
  <c r="L1229" i="2"/>
  <c r="M1225" i="2"/>
  <c r="L1225" i="2"/>
  <c r="M1221" i="2"/>
  <c r="L1221" i="2"/>
  <c r="M1217" i="2"/>
  <c r="L1217" i="2"/>
  <c r="M1213" i="2"/>
  <c r="L1213" i="2"/>
  <c r="M1209" i="2"/>
  <c r="L1209" i="2"/>
  <c r="M1205" i="2"/>
  <c r="L1205" i="2"/>
  <c r="M1201" i="2"/>
  <c r="L1201" i="2"/>
  <c r="M1197" i="2"/>
  <c r="L1197" i="2"/>
  <c r="M1193" i="2"/>
  <c r="L1193" i="2"/>
  <c r="M1189" i="2"/>
  <c r="L1189" i="2"/>
  <c r="M1185" i="2"/>
  <c r="L1185" i="2"/>
  <c r="M1181" i="2"/>
  <c r="L1181" i="2"/>
  <c r="M1177" i="2"/>
  <c r="L1177" i="2"/>
  <c r="M1173" i="2"/>
  <c r="L1173" i="2"/>
  <c r="M1169" i="2"/>
  <c r="L1169" i="2"/>
  <c r="M1165" i="2"/>
  <c r="L1165" i="2"/>
  <c r="M1161" i="2"/>
  <c r="L1161" i="2"/>
  <c r="M1157" i="2"/>
  <c r="L1157" i="2"/>
  <c r="M1153" i="2"/>
  <c r="L1153" i="2"/>
  <c r="M1149" i="2"/>
  <c r="L1149" i="2"/>
  <c r="M1145" i="2"/>
  <c r="L1145" i="2"/>
  <c r="M1141" i="2"/>
  <c r="L1141" i="2"/>
  <c r="M1137" i="2"/>
  <c r="L1137" i="2"/>
  <c r="M1133" i="2"/>
  <c r="L1133" i="2"/>
  <c r="M1129" i="2"/>
  <c r="L1129" i="2"/>
  <c r="M1125" i="2"/>
  <c r="L1125" i="2"/>
  <c r="M1121" i="2"/>
  <c r="L1121" i="2"/>
  <c r="M1117" i="2"/>
  <c r="L1117" i="2"/>
  <c r="M1113" i="2"/>
  <c r="L1113" i="2"/>
  <c r="M1109" i="2"/>
  <c r="L1109" i="2"/>
  <c r="M1105" i="2"/>
  <c r="L1105" i="2"/>
  <c r="M1101" i="2"/>
  <c r="L1101" i="2"/>
  <c r="M1097" i="2"/>
  <c r="L1097" i="2"/>
  <c r="M1093" i="2"/>
  <c r="L1093" i="2"/>
  <c r="M1089" i="2"/>
  <c r="L1089" i="2"/>
  <c r="M1085" i="2"/>
  <c r="L1085" i="2"/>
  <c r="M1081" i="2"/>
  <c r="L1081" i="2"/>
  <c r="M1073" i="2"/>
  <c r="L1073" i="2"/>
  <c r="M1069" i="2"/>
  <c r="L1069" i="2"/>
  <c r="M1065" i="2"/>
  <c r="L1065" i="2"/>
  <c r="M1061" i="2"/>
  <c r="L1061" i="2"/>
  <c r="M1057" i="2"/>
  <c r="L1057" i="2"/>
  <c r="M1049" i="2"/>
  <c r="L1049" i="2"/>
  <c r="M1045" i="2"/>
  <c r="L1045" i="2"/>
  <c r="M1041" i="2"/>
  <c r="L1041" i="2"/>
  <c r="M1037" i="2"/>
  <c r="L1037" i="2"/>
  <c r="M1033" i="2"/>
  <c r="L1033" i="2"/>
  <c r="M1029" i="2"/>
  <c r="L1029" i="2"/>
  <c r="M1025" i="2"/>
  <c r="L1025" i="2"/>
  <c r="M1021" i="2"/>
  <c r="L1021" i="2"/>
  <c r="M1017" i="2"/>
  <c r="L1017" i="2"/>
  <c r="M1013" i="2"/>
  <c r="L1013" i="2"/>
  <c r="M1009" i="2"/>
  <c r="L1009" i="2"/>
  <c r="M1005" i="2"/>
  <c r="L1005" i="2"/>
  <c r="M1001" i="2"/>
  <c r="L1001" i="2"/>
  <c r="M997" i="2"/>
  <c r="L997" i="2"/>
  <c r="M993" i="2"/>
  <c r="L993" i="2"/>
  <c r="M989" i="2"/>
  <c r="L989" i="2"/>
  <c r="M985" i="2"/>
  <c r="L985" i="2"/>
  <c r="M981" i="2"/>
  <c r="L981" i="2"/>
  <c r="M977" i="2"/>
  <c r="L977" i="2"/>
  <c r="M973" i="2"/>
  <c r="L973" i="2"/>
  <c r="M969" i="2"/>
  <c r="L969" i="2"/>
  <c r="M965" i="2"/>
  <c r="L965" i="2"/>
  <c r="M961" i="2"/>
  <c r="L961" i="2"/>
  <c r="M957" i="2"/>
  <c r="L957" i="2"/>
  <c r="M953" i="2"/>
  <c r="L953" i="2"/>
  <c r="M949" i="2"/>
  <c r="L949" i="2"/>
  <c r="M945" i="2"/>
  <c r="L945" i="2"/>
  <c r="M941" i="2"/>
  <c r="L941" i="2"/>
  <c r="M937" i="2"/>
  <c r="L937" i="2"/>
  <c r="M933" i="2"/>
  <c r="L933" i="2"/>
  <c r="M929" i="2"/>
  <c r="L929" i="2"/>
  <c r="M925" i="2"/>
  <c r="L925" i="2"/>
  <c r="M921" i="2"/>
  <c r="L921" i="2"/>
  <c r="M917" i="2"/>
  <c r="L917" i="2"/>
  <c r="M913" i="2"/>
  <c r="L913" i="2"/>
  <c r="M909" i="2"/>
  <c r="L909" i="2"/>
  <c r="M901" i="2"/>
  <c r="L901" i="2"/>
  <c r="M897" i="2"/>
  <c r="L897" i="2"/>
  <c r="M893" i="2"/>
  <c r="L893" i="2"/>
  <c r="M889" i="2"/>
  <c r="L889" i="2"/>
  <c r="M881" i="2"/>
  <c r="L881" i="2"/>
  <c r="M877" i="2"/>
  <c r="L877" i="2"/>
  <c r="M873" i="2"/>
  <c r="L873" i="2"/>
  <c r="M869" i="2"/>
  <c r="L869" i="2"/>
  <c r="M865" i="2"/>
  <c r="L865" i="2"/>
  <c r="M861" i="2"/>
  <c r="L861" i="2"/>
  <c r="M857" i="2"/>
  <c r="L857" i="2"/>
  <c r="M853" i="2"/>
  <c r="L853" i="2"/>
  <c r="M849" i="2"/>
  <c r="L849" i="2"/>
  <c r="M845" i="2"/>
  <c r="L845" i="2"/>
  <c r="M841" i="2"/>
  <c r="L841" i="2"/>
  <c r="M837" i="2"/>
  <c r="L837" i="2"/>
  <c r="M833" i="2"/>
  <c r="L833" i="2"/>
  <c r="M829" i="2"/>
  <c r="L829" i="2"/>
  <c r="M825" i="2"/>
  <c r="L825" i="2"/>
  <c r="M821" i="2"/>
  <c r="L821" i="2"/>
  <c r="M817" i="2"/>
  <c r="L817" i="2"/>
  <c r="M813" i="2"/>
  <c r="L813" i="2"/>
  <c r="M809" i="2"/>
  <c r="L809" i="2"/>
  <c r="M805" i="2"/>
  <c r="L805" i="2"/>
  <c r="M801" i="2"/>
  <c r="L801" i="2"/>
  <c r="M797" i="2"/>
  <c r="L797" i="2"/>
  <c r="M793" i="2"/>
  <c r="L793" i="2"/>
  <c r="M789" i="2"/>
  <c r="L789" i="2"/>
  <c r="M785" i="2"/>
  <c r="L785" i="2"/>
  <c r="M781" i="2"/>
  <c r="L781" i="2"/>
  <c r="M777" i="2"/>
  <c r="L777" i="2"/>
  <c r="M773" i="2"/>
  <c r="L773" i="2"/>
  <c r="M769" i="2"/>
  <c r="L769" i="2"/>
  <c r="M765" i="2"/>
  <c r="L765" i="2"/>
  <c r="M761" i="2"/>
  <c r="L761" i="2"/>
  <c r="M757" i="2"/>
  <c r="L757" i="2"/>
  <c r="M753" i="2"/>
  <c r="L753" i="2"/>
  <c r="M749" i="2"/>
  <c r="L749" i="2"/>
  <c r="M745" i="2"/>
  <c r="L745" i="2"/>
  <c r="M741" i="2"/>
  <c r="L741" i="2"/>
  <c r="M737" i="2"/>
  <c r="L737" i="2"/>
  <c r="M733" i="2"/>
  <c r="L733" i="2"/>
  <c r="M729" i="2"/>
  <c r="L729" i="2"/>
  <c r="M725" i="2"/>
  <c r="L725" i="2"/>
  <c r="M721" i="2"/>
  <c r="L721" i="2"/>
  <c r="M717" i="2"/>
  <c r="L717" i="2"/>
  <c r="M713" i="2"/>
  <c r="L713" i="2"/>
  <c r="M709" i="2"/>
  <c r="L709" i="2"/>
  <c r="M705" i="2"/>
  <c r="L705" i="2"/>
  <c r="M701" i="2"/>
  <c r="L701" i="2"/>
  <c r="M697" i="2"/>
  <c r="L697" i="2"/>
  <c r="M693" i="2"/>
  <c r="L693" i="2"/>
  <c r="M689" i="2"/>
  <c r="L689" i="2"/>
  <c r="M685" i="2"/>
  <c r="L685" i="2"/>
  <c r="M681" i="2"/>
  <c r="L681" i="2"/>
  <c r="M677" i="2"/>
  <c r="L677" i="2"/>
  <c r="M673" i="2"/>
  <c r="L673" i="2"/>
  <c r="M669" i="2"/>
  <c r="L669" i="2"/>
  <c r="M665" i="2"/>
  <c r="L665" i="2"/>
  <c r="M661" i="2"/>
  <c r="L661" i="2"/>
  <c r="M657" i="2"/>
  <c r="L657" i="2"/>
  <c r="M653" i="2"/>
  <c r="L653" i="2"/>
  <c r="M649" i="2"/>
  <c r="L649" i="2"/>
  <c r="M645" i="2"/>
  <c r="L645" i="2"/>
  <c r="M641" i="2"/>
  <c r="L641" i="2"/>
  <c r="M633" i="2"/>
  <c r="L633" i="2"/>
  <c r="M629" i="2"/>
  <c r="L629" i="2"/>
  <c r="M621" i="2"/>
  <c r="L621" i="2"/>
  <c r="M617" i="2"/>
  <c r="L617" i="2"/>
  <c r="M613" i="2"/>
  <c r="L613" i="2"/>
  <c r="M609" i="2"/>
  <c r="L609" i="2"/>
  <c r="M605" i="2"/>
  <c r="L605" i="2"/>
  <c r="M601" i="2"/>
  <c r="L601" i="2"/>
  <c r="M597" i="2"/>
  <c r="L597" i="2"/>
  <c r="M593" i="2"/>
  <c r="L593" i="2"/>
  <c r="M589" i="2"/>
  <c r="L589" i="2"/>
  <c r="M585" i="2"/>
  <c r="L585" i="2"/>
  <c r="M581" i="2"/>
  <c r="L581" i="2"/>
  <c r="M577" i="2"/>
  <c r="L577" i="2"/>
  <c r="M569" i="2"/>
  <c r="L569" i="2"/>
  <c r="M565" i="2"/>
  <c r="L565" i="2"/>
  <c r="M561" i="2"/>
  <c r="L561" i="2"/>
  <c r="M557" i="2"/>
  <c r="L557" i="2"/>
  <c r="M553" i="2"/>
  <c r="L553" i="2"/>
  <c r="M549" i="2"/>
  <c r="L549" i="2"/>
  <c r="M545" i="2"/>
  <c r="L545" i="2"/>
  <c r="M541" i="2"/>
  <c r="L541" i="2"/>
  <c r="M537" i="2"/>
  <c r="L537" i="2"/>
  <c r="M533" i="2"/>
  <c r="L533" i="2"/>
  <c r="M529" i="2"/>
  <c r="L529" i="2"/>
  <c r="M525" i="2"/>
  <c r="L525" i="2"/>
  <c r="M521" i="2"/>
  <c r="L521" i="2"/>
  <c r="M517" i="2"/>
  <c r="L517" i="2"/>
  <c r="M513" i="2"/>
  <c r="L513" i="2"/>
  <c r="M509" i="2"/>
  <c r="L509" i="2"/>
  <c r="M505" i="2"/>
  <c r="L505" i="2"/>
  <c r="M501" i="2"/>
  <c r="L501" i="2"/>
  <c r="M497" i="2"/>
  <c r="L497" i="2"/>
  <c r="M493" i="2"/>
  <c r="L493" i="2"/>
  <c r="M489" i="2"/>
  <c r="L489" i="2"/>
  <c r="M485" i="2"/>
  <c r="L485" i="2"/>
  <c r="M481" i="2"/>
  <c r="L481" i="2"/>
  <c r="M477" i="2"/>
  <c r="L477" i="2"/>
  <c r="M473" i="2"/>
  <c r="L473" i="2"/>
  <c r="M469" i="2"/>
  <c r="L469" i="2"/>
  <c r="M465" i="2"/>
  <c r="L465" i="2"/>
  <c r="M461" i="2"/>
  <c r="L461" i="2"/>
  <c r="M457" i="2"/>
  <c r="L457" i="2"/>
  <c r="M453" i="2"/>
  <c r="L453" i="2"/>
  <c r="M449" i="2"/>
  <c r="L449" i="2"/>
  <c r="M445" i="2"/>
  <c r="L445" i="2"/>
  <c r="M441" i="2"/>
  <c r="L441" i="2"/>
  <c r="M437" i="2"/>
  <c r="L437" i="2"/>
  <c r="M433" i="2"/>
  <c r="L433" i="2"/>
  <c r="M429" i="2"/>
  <c r="L429" i="2"/>
  <c r="M425" i="2"/>
  <c r="L425" i="2"/>
  <c r="M421" i="2"/>
  <c r="L421" i="2"/>
  <c r="M417" i="2"/>
  <c r="L417" i="2"/>
  <c r="M413" i="2"/>
  <c r="L413" i="2"/>
  <c r="M409" i="2"/>
  <c r="L409" i="2"/>
  <c r="M405" i="2"/>
  <c r="L405" i="2"/>
  <c r="M401" i="2"/>
  <c r="L401" i="2"/>
  <c r="M397" i="2"/>
  <c r="L397" i="2"/>
  <c r="M393" i="2"/>
  <c r="L393" i="2"/>
  <c r="M389" i="2"/>
  <c r="L389" i="2"/>
  <c r="M385" i="2"/>
  <c r="L385" i="2"/>
  <c r="M377" i="2"/>
  <c r="L377" i="2"/>
  <c r="M373" i="2"/>
  <c r="L373" i="2"/>
  <c r="M369" i="2"/>
  <c r="L369" i="2"/>
  <c r="M365" i="2"/>
  <c r="L365" i="2"/>
  <c r="M361" i="2"/>
  <c r="L361" i="2"/>
  <c r="M357" i="2"/>
  <c r="L357" i="2"/>
  <c r="M353" i="2"/>
  <c r="L353" i="2"/>
  <c r="M349" i="2"/>
  <c r="L349" i="2"/>
  <c r="M345" i="2"/>
  <c r="L345" i="2"/>
  <c r="M341" i="2"/>
  <c r="L341" i="2"/>
  <c r="M337" i="2"/>
  <c r="L337" i="2"/>
  <c r="M333" i="2"/>
  <c r="L333" i="2"/>
  <c r="M329" i="2"/>
  <c r="L329" i="2"/>
  <c r="M325" i="2"/>
  <c r="L325" i="2"/>
  <c r="M321" i="2"/>
  <c r="L321" i="2"/>
  <c r="M317" i="2"/>
  <c r="L317" i="2"/>
  <c r="M313" i="2"/>
  <c r="L313" i="2"/>
  <c r="M309" i="2"/>
  <c r="L309" i="2"/>
  <c r="M305" i="2"/>
  <c r="L305" i="2"/>
  <c r="M301" i="2"/>
  <c r="L301" i="2"/>
  <c r="M297" i="2"/>
  <c r="L297" i="2"/>
  <c r="M293" i="2"/>
  <c r="L293" i="2"/>
  <c r="M289" i="2"/>
  <c r="L289" i="2"/>
  <c r="M285" i="2"/>
  <c r="L285" i="2"/>
  <c r="M281" i="2"/>
  <c r="L281" i="2"/>
  <c r="M277" i="2"/>
  <c r="L277" i="2"/>
  <c r="M273" i="2"/>
  <c r="L273" i="2"/>
  <c r="M269" i="2"/>
  <c r="L269" i="2"/>
  <c r="M265" i="2"/>
  <c r="L265" i="2"/>
  <c r="M261" i="2"/>
  <c r="L261" i="2"/>
  <c r="M257" i="2"/>
  <c r="L257" i="2"/>
  <c r="M253" i="2"/>
  <c r="L253" i="2"/>
  <c r="M249" i="2"/>
  <c r="L249" i="2"/>
  <c r="M245" i="2"/>
  <c r="L245" i="2"/>
  <c r="M241" i="2"/>
  <c r="L241" i="2"/>
  <c r="M229" i="2"/>
  <c r="L229" i="2"/>
  <c r="M225" i="2"/>
  <c r="L225" i="2"/>
  <c r="M221" i="2"/>
  <c r="L221" i="2"/>
  <c r="M217" i="2"/>
  <c r="L217" i="2"/>
  <c r="M213" i="2"/>
  <c r="L213" i="2"/>
  <c r="M209" i="2"/>
  <c r="L209" i="2"/>
  <c r="M205" i="2"/>
  <c r="L205" i="2"/>
  <c r="M201" i="2"/>
  <c r="L201" i="2"/>
  <c r="M197" i="2"/>
  <c r="L197" i="2"/>
  <c r="M193" i="2"/>
  <c r="L193" i="2"/>
  <c r="M189" i="2"/>
  <c r="L189" i="2"/>
  <c r="M185" i="2"/>
  <c r="L185" i="2"/>
  <c r="M181" i="2"/>
  <c r="L181" i="2"/>
  <c r="M177" i="2"/>
  <c r="L177" i="2"/>
  <c r="M173" i="2"/>
  <c r="L173" i="2"/>
  <c r="M169" i="2"/>
  <c r="L169" i="2"/>
  <c r="M165" i="2"/>
  <c r="L165" i="2"/>
  <c r="M161" i="2"/>
  <c r="L161" i="2"/>
  <c r="M157" i="2"/>
  <c r="L157" i="2"/>
  <c r="M153" i="2"/>
  <c r="L153" i="2"/>
  <c r="M149" i="2"/>
  <c r="L149" i="2"/>
  <c r="M145" i="2"/>
  <c r="L145" i="2"/>
  <c r="M141" i="2"/>
  <c r="L141" i="2"/>
  <c r="M137" i="2"/>
  <c r="L137" i="2"/>
  <c r="M133" i="2"/>
  <c r="L133" i="2"/>
  <c r="M129" i="2"/>
  <c r="L129" i="2"/>
  <c r="M125" i="2"/>
  <c r="L125" i="2"/>
  <c r="M121" i="2"/>
  <c r="L121" i="2"/>
  <c r="M117" i="2"/>
  <c r="L117" i="2"/>
  <c r="M113" i="2"/>
  <c r="L113" i="2"/>
  <c r="M109" i="2"/>
  <c r="L109" i="2"/>
  <c r="M105" i="2"/>
  <c r="L105" i="2"/>
  <c r="M101" i="2"/>
  <c r="L101" i="2"/>
  <c r="M97" i="2"/>
  <c r="L97" i="2"/>
  <c r="M93" i="2"/>
  <c r="L93" i="2"/>
  <c r="M89" i="2"/>
  <c r="L89" i="2"/>
  <c r="M85" i="2"/>
  <c r="L85" i="2"/>
  <c r="M81" i="2"/>
  <c r="L81" i="2"/>
  <c r="M77" i="2"/>
  <c r="L77" i="2"/>
  <c r="M73" i="2"/>
  <c r="L73" i="2"/>
  <c r="M65" i="2"/>
  <c r="L65" i="2"/>
  <c r="M61" i="2"/>
  <c r="L61" i="2"/>
  <c r="M57" i="2"/>
  <c r="L57" i="2"/>
  <c r="M53" i="2"/>
  <c r="L53" i="2"/>
  <c r="M49" i="2"/>
  <c r="L49" i="2"/>
  <c r="M45" i="2"/>
  <c r="L45" i="2"/>
  <c r="M41" i="2"/>
  <c r="L41" i="2"/>
  <c r="M37" i="2"/>
  <c r="L37" i="2"/>
  <c r="M33" i="2"/>
  <c r="L33" i="2"/>
  <c r="M29" i="2"/>
  <c r="L29" i="2"/>
  <c r="M25" i="2"/>
  <c r="L25" i="2"/>
  <c r="M21" i="2"/>
  <c r="L21" i="2"/>
  <c r="M17" i="2"/>
  <c r="L17" i="2"/>
  <c r="M13" i="2"/>
  <c r="M3" i="2" s="1"/>
  <c r="L13" i="2"/>
  <c r="L2237" i="2"/>
  <c r="L2233" i="2"/>
  <c r="L2229" i="2"/>
  <c r="L2225" i="2"/>
  <c r="L2221" i="2"/>
  <c r="L2217" i="2"/>
  <c r="L2210" i="2"/>
  <c r="L2206" i="2"/>
  <c r="L2202" i="2"/>
  <c r="L2198" i="2"/>
  <c r="L2194" i="2"/>
  <c r="L2190" i="2"/>
  <c r="L2186" i="2"/>
  <c r="L2182" i="2"/>
  <c r="L2178" i="2"/>
  <c r="L2174" i="2"/>
  <c r="L2170" i="2"/>
  <c r="L2166" i="2"/>
  <c r="L2162" i="2"/>
  <c r="L2158" i="2"/>
  <c r="L2154" i="2"/>
  <c r="L2150" i="2"/>
  <c r="L2144" i="2"/>
  <c r="L2140" i="2"/>
  <c r="L2136" i="2"/>
  <c r="L2132" i="2"/>
  <c r="L2128" i="2"/>
  <c r="L2124" i="2"/>
  <c r="L2118" i="2"/>
  <c r="L2114" i="2"/>
  <c r="L2110" i="2"/>
  <c r="L2106" i="2"/>
  <c r="L2102" i="2"/>
  <c r="L2093" i="2"/>
  <c r="L2089" i="2"/>
  <c r="L2085" i="2"/>
  <c r="L2081" i="2"/>
  <c r="L2075" i="2"/>
  <c r="L2071" i="2"/>
  <c r="L2067" i="2"/>
  <c r="L2063" i="2"/>
  <c r="L2059" i="2"/>
  <c r="L2055" i="2"/>
  <c r="L2051" i="2"/>
  <c r="L2047" i="2"/>
  <c r="L2043" i="2"/>
  <c r="L2039" i="2"/>
  <c r="L2035" i="2"/>
  <c r="L2031" i="2"/>
  <c r="L2027" i="2"/>
  <c r="L2023" i="2"/>
  <c r="L2019" i="2"/>
  <c r="L2015" i="2"/>
  <c r="L2011" i="2"/>
  <c r="L2007" i="2"/>
  <c r="L2003" i="2"/>
  <c r="L1999" i="2"/>
  <c r="L1994" i="2"/>
  <c r="L1986" i="2"/>
  <c r="L1978" i="2"/>
  <c r="L1970" i="2"/>
  <c r="L1962" i="2"/>
  <c r="L1954" i="2"/>
  <c r="L1945" i="2"/>
  <c r="L1937" i="2"/>
  <c r="L1929" i="2"/>
  <c r="L1921" i="2"/>
  <c r="L1912" i="2"/>
  <c r="L1898" i="2"/>
  <c r="L1890" i="2"/>
  <c r="L1882" i="2"/>
  <c r="L1874" i="2"/>
  <c r="L1866" i="2"/>
  <c r="L1856" i="2"/>
  <c r="L1848" i="2"/>
  <c r="L1840" i="2"/>
  <c r="L1831" i="2"/>
  <c r="L1823" i="2"/>
  <c r="L1815" i="2"/>
  <c r="L1807" i="2"/>
  <c r="L1799" i="2"/>
  <c r="L1791" i="2"/>
  <c r="L1783" i="2"/>
  <c r="L1775" i="2"/>
  <c r="L1767" i="2"/>
  <c r="L9" i="2"/>
  <c r="L2215" i="2"/>
  <c r="L2147" i="2"/>
  <c r="L2123" i="2"/>
  <c r="L2099" i="2"/>
  <c r="L1907" i="2"/>
  <c r="L1691" i="2"/>
  <c r="L1615" i="2"/>
  <c r="L1579" i="2"/>
  <c r="L1571" i="2"/>
  <c r="L1543" i="2"/>
  <c r="L1523" i="2"/>
  <c r="L1303" i="2"/>
  <c r="L1283" i="2"/>
  <c r="L1279" i="2"/>
  <c r="L1243" i="2"/>
  <c r="L1131" i="2"/>
  <c r="L1079" i="2"/>
  <c r="L995" i="2"/>
  <c r="L943" i="2"/>
  <c r="L907" i="2"/>
  <c r="L887" i="2"/>
  <c r="L775" i="2"/>
  <c r="L703" i="2"/>
  <c r="L679" i="2"/>
  <c r="L655" i="2"/>
  <c r="L631" i="2"/>
  <c r="L575" i="2"/>
  <c r="L571" i="2"/>
  <c r="L463" i="2"/>
  <c r="L383" i="2"/>
  <c r="L379" i="2"/>
  <c r="L215" i="2"/>
  <c r="L67" i="2"/>
  <c r="L2214" i="2"/>
  <c r="L2146" i="2"/>
  <c r="L2122" i="2"/>
  <c r="L2098" i="2"/>
  <c r="L1918" i="2"/>
  <c r="L1910" i="2"/>
  <c r="L1906" i="2"/>
  <c r="L1690" i="2"/>
  <c r="L1570" i="2"/>
  <c r="L1410" i="2"/>
  <c r="L1246" i="2"/>
  <c r="L1242" i="2"/>
  <c r="L1130" i="2"/>
  <c r="L1078" i="2"/>
  <c r="L906" i="2"/>
  <c r="L886" i="2"/>
  <c r="L702" i="2"/>
  <c r="L678" i="2"/>
  <c r="L654" i="2"/>
  <c r="L634" i="2"/>
  <c r="L626" i="2"/>
  <c r="L574" i="2"/>
  <c r="L382" i="2"/>
  <c r="L378" i="2"/>
  <c r="L346" i="2"/>
  <c r="L238" i="2"/>
  <c r="L214" i="2"/>
  <c r="L70" i="2"/>
  <c r="L2213" i="2"/>
  <c r="L2101" i="2"/>
  <c r="L2097" i="2"/>
  <c r="L2077" i="2"/>
  <c r="L1953" i="2"/>
  <c r="L1909" i="2"/>
  <c r="L1905" i="2"/>
  <c r="L1857" i="2"/>
  <c r="L1689" i="2"/>
  <c r="L1577" i="2"/>
  <c r="L1569" i="2"/>
  <c r="L1405" i="2"/>
  <c r="L1245" i="2"/>
  <c r="L1077" i="2"/>
  <c r="L1053" i="2"/>
  <c r="L905" i="2"/>
  <c r="L885" i="2"/>
  <c r="L637" i="2"/>
  <c r="L625" i="2"/>
  <c r="L573" i="2"/>
  <c r="L381" i="2"/>
  <c r="L237" i="2"/>
  <c r="L233" i="2"/>
  <c r="L69" i="2"/>
  <c r="L2100" i="2"/>
  <c r="L2076" i="2"/>
  <c r="L1904" i="2"/>
  <c r="L1860" i="2"/>
  <c r="L1836" i="2"/>
  <c r="L1692" i="2"/>
  <c r="L1616" i="2"/>
  <c r="L1576" i="2"/>
  <c r="L1524" i="2"/>
  <c r="L1416" i="2"/>
  <c r="L1404" i="2"/>
  <c r="L1308" i="2"/>
  <c r="L1244" i="2"/>
  <c r="L1132" i="2"/>
  <c r="L1076" i="2"/>
  <c r="L996" i="2"/>
  <c r="L884" i="2"/>
  <c r="L572" i="2"/>
  <c r="L384" i="2"/>
  <c r="L380" i="2"/>
  <c r="L236" i="2"/>
  <c r="L216" i="2"/>
  <c r="L132" i="2"/>
  <c r="L68" i="2"/>
  <c r="M3" i="1"/>
  <c r="L3" i="2" l="1"/>
  <c r="D4" i="3" s="1"/>
  <c r="D6" i="3" s="1"/>
  <c r="D7" i="3" l="1"/>
</calcChain>
</file>

<file path=xl/sharedStrings.xml><?xml version="1.0" encoding="utf-8"?>
<sst xmlns="http://schemas.openxmlformats.org/spreadsheetml/2006/main" count="18991" uniqueCount="2160">
  <si>
    <t>;</t>
  </si>
  <si>
    <t>July </t>
  </si>
  <si>
    <t>1 </t>
  </si>
  <si>
    <t>2 </t>
  </si>
  <si>
    <t>3 </t>
  </si>
  <si>
    <t>4 </t>
  </si>
  <si>
    <t>5 </t>
  </si>
  <si>
    <t>6 </t>
  </si>
  <si>
    <t>7 </t>
  </si>
  <si>
    <t>8 </t>
  </si>
  <si>
    <t>9 </t>
  </si>
  <si>
    <t>49  </t>
  </si>
  <si>
    <t>64  </t>
  </si>
  <si>
    <t>53  </t>
  </si>
  <si>
    <t>42  </t>
  </si>
  <si>
    <t>31  </t>
  </si>
  <si>
    <t>20  </t>
  </si>
  <si>
    <t>56  </t>
  </si>
  <si>
    <t>45  </t>
  </si>
  <si>
    <t>60  </t>
  </si>
  <si>
    <t>50  </t>
  </si>
  <si>
    <t>39  </t>
  </si>
  <si>
    <t>41  </t>
  </si>
  <si>
    <t>30  </t>
  </si>
  <si>
    <t>47  </t>
  </si>
  <si>
    <t>Month</t>
  </si>
  <si>
    <t>Z:</t>
  </si>
  <si>
    <t>August</t>
  </si>
  <si>
    <t>September</t>
  </si>
  <si>
    <t>July</t>
  </si>
  <si>
    <t>Day</t>
  </si>
  <si>
    <t>Hour</t>
  </si>
  <si>
    <t>0 </t>
  </si>
  <si>
    <t>Charging</t>
  </si>
  <si>
    <t>Usage</t>
  </si>
  <si>
    <t>Battery level</t>
  </si>
  <si>
    <t>Available to charge</t>
  </si>
  <si>
    <t>Sum charge</t>
  </si>
  <si>
    <t>Average battery level</t>
  </si>
  <si>
    <t>0.15826</t>
  </si>
  <si>
    <t>0.15575</t>
  </si>
  <si>
    <t>0.15532</t>
  </si>
  <si>
    <t>0.15507</t>
  </si>
  <si>
    <t>0.15345</t>
  </si>
  <si>
    <t>0.15348</t>
  </si>
  <si>
    <t>0.16195</t>
  </si>
  <si>
    <t>0.17971</t>
  </si>
  <si>
    <t>0.1847</t>
  </si>
  <si>
    <t>0.18314</t>
  </si>
  <si>
    <t>0.18206</t>
  </si>
  <si>
    <t>0.18312</t>
  </si>
  <si>
    <t>0.1791</t>
  </si>
  <si>
    <t>0.1797</t>
  </si>
  <si>
    <t>0.17989</t>
  </si>
  <si>
    <t>0.16457</t>
  </si>
  <si>
    <t>0.17924</t>
  </si>
  <si>
    <t>0.17933</t>
  </si>
  <si>
    <t>0.17389</t>
  </si>
  <si>
    <t>0.16891</t>
  </si>
  <si>
    <t>0.16406</t>
  </si>
  <si>
    <t>0.16182</t>
  </si>
  <si>
    <t>0.15879</t>
  </si>
  <si>
    <t>0.15584</t>
  </si>
  <si>
    <t>0.16167</t>
  </si>
  <si>
    <t>0.16029</t>
  </si>
  <si>
    <t>0.15828</t>
  </si>
  <si>
    <t>0.15776</t>
  </si>
  <si>
    <t>0.1574</t>
  </si>
  <si>
    <t>0.15737</t>
  </si>
  <si>
    <t>0.15769</t>
  </si>
  <si>
    <t>0.15823</t>
  </si>
  <si>
    <t>0.15797</t>
  </si>
  <si>
    <t>0.15785</t>
  </si>
  <si>
    <t>0.15127</t>
  </si>
  <si>
    <t>0.12976</t>
  </si>
  <si>
    <t>0.11997</t>
  </si>
  <si>
    <t>0.12102</t>
  </si>
  <si>
    <t>0.13488</t>
  </si>
  <si>
    <t>0.14885</t>
  </si>
  <si>
    <t>0.1575</t>
  </si>
  <si>
    <t>0.15765</t>
  </si>
  <si>
    <t>0.15836</t>
  </si>
  <si>
    <t>0.15792</t>
  </si>
  <si>
    <t>0.15761</t>
  </si>
  <si>
    <t>0.15742</t>
  </si>
  <si>
    <t>0.15758</t>
  </si>
  <si>
    <t>0.15741</t>
  </si>
  <si>
    <t>0.15971</t>
  </si>
  <si>
    <t>0.15702</t>
  </si>
  <si>
    <t>0.15536</t>
  </si>
  <si>
    <t>0.15479</t>
  </si>
  <si>
    <t>0.15443</t>
  </si>
  <si>
    <t>0.15429</t>
  </si>
  <si>
    <t>0.15491</t>
  </si>
  <si>
    <t>0.15514</t>
  </si>
  <si>
    <t>0.15594</t>
  </si>
  <si>
    <t>0.15457</t>
  </si>
  <si>
    <t>0.14451</t>
  </si>
  <si>
    <t>0.10784</t>
  </si>
  <si>
    <t>0.09607</t>
  </si>
  <si>
    <t>0.07075</t>
  </si>
  <si>
    <t>0.07776</t>
  </si>
  <si>
    <t>0.13251</t>
  </si>
  <si>
    <t>0.15891</t>
  </si>
  <si>
    <t>0.16066</t>
  </si>
  <si>
    <t>0.16117</t>
  </si>
  <si>
    <t>0.16137</t>
  </si>
  <si>
    <t>0.16322</t>
  </si>
  <si>
    <t>0.16287</t>
  </si>
  <si>
    <t>0.16141</t>
  </si>
  <si>
    <t>0.15918</t>
  </si>
  <si>
    <t>0.15783</t>
  </si>
  <si>
    <t>0.1577</t>
  </si>
  <si>
    <t>0.15759</t>
  </si>
  <si>
    <t>0.15825</t>
  </si>
  <si>
    <t>0.15935</t>
  </si>
  <si>
    <t>0.15864</t>
  </si>
  <si>
    <t>0.1607</t>
  </si>
  <si>
    <t>0.16153</t>
  </si>
  <si>
    <t>0.16234</t>
  </si>
  <si>
    <t>0.16199</t>
  </si>
  <si>
    <t>0.16293</t>
  </si>
  <si>
    <t>0.16286</t>
  </si>
  <si>
    <t>0.16178</t>
  </si>
  <si>
    <t>0.16107</t>
  </si>
  <si>
    <t>0.15848</t>
  </si>
  <si>
    <t>0.16271</t>
  </si>
  <si>
    <t>0.16279</t>
  </si>
  <si>
    <t>0.16163</t>
  </si>
  <si>
    <t>0.15856</t>
  </si>
  <si>
    <t>0.15805</t>
  </si>
  <si>
    <t>0.15662</t>
  </si>
  <si>
    <t>0.15454</t>
  </si>
  <si>
    <t>0.16441</t>
  </si>
  <si>
    <t>0.16386</t>
  </si>
  <si>
    <t>0.16334</t>
  </si>
  <si>
    <t>0.16301</t>
  </si>
  <si>
    <t>0.16261</t>
  </si>
  <si>
    <t>0.16374</t>
  </si>
  <si>
    <t>0.14603</t>
  </si>
  <si>
    <t>0.16154</t>
  </si>
  <si>
    <t>0.16401</t>
  </si>
  <si>
    <t>0.16346</t>
  </si>
  <si>
    <t>0.1636</t>
  </si>
  <si>
    <t>0.16399</t>
  </si>
  <si>
    <t>0.16219</t>
  </si>
  <si>
    <t>0.16292</t>
  </si>
  <si>
    <t>0.16221</t>
  </si>
  <si>
    <t>0.16231</t>
  </si>
  <si>
    <t>0.16194</t>
  </si>
  <si>
    <t>0.16046</t>
  </si>
  <si>
    <t>0.14647</t>
  </si>
  <si>
    <t>0.16349</t>
  </si>
  <si>
    <t>0.14432</t>
  </si>
  <si>
    <t>0.13989</t>
  </si>
  <si>
    <t>0.1379</t>
  </si>
  <si>
    <t>0.13634</t>
  </si>
  <si>
    <t>0.13737</t>
  </si>
  <si>
    <t>0.15747</t>
  </si>
  <si>
    <t>0.16634</t>
  </si>
  <si>
    <t>0.17109</t>
  </si>
  <si>
    <t>0.1711</t>
  </si>
  <si>
    <t>0.17298</t>
  </si>
  <si>
    <t>0.17127</t>
  </si>
  <si>
    <t>0.16919</t>
  </si>
  <si>
    <t>0.16822</t>
  </si>
  <si>
    <t>0.16704</t>
  </si>
  <si>
    <t>0.16321</t>
  </si>
  <si>
    <t>0.17049</t>
  </si>
  <si>
    <t>0.17179</t>
  </si>
  <si>
    <t>0.17126</t>
  </si>
  <si>
    <t>0.1722</t>
  </si>
  <si>
    <t>0.17135</t>
  </si>
  <si>
    <t>0.17097</t>
  </si>
  <si>
    <t>0.16776</t>
  </si>
  <si>
    <t>0.15999</t>
  </si>
  <si>
    <t>0.15888</t>
  </si>
  <si>
    <t>0.14061</t>
  </si>
  <si>
    <t>0.13992</t>
  </si>
  <si>
    <t>0.15113</t>
  </si>
  <si>
    <t>0.16448</t>
  </si>
  <si>
    <t>0.16694</t>
  </si>
  <si>
    <t>0.16909</t>
  </si>
  <si>
    <t>0.16873</t>
  </si>
  <si>
    <t>0.16881</t>
  </si>
  <si>
    <t>0.16892</t>
  </si>
  <si>
    <t>0.16775</t>
  </si>
  <si>
    <t>0.16668</t>
  </si>
  <si>
    <t>0.16562</t>
  </si>
  <si>
    <t>0.15907</t>
  </si>
  <si>
    <t>0.15502</t>
  </si>
  <si>
    <t>0.16771</t>
  </si>
  <si>
    <t>0.16748</t>
  </si>
  <si>
    <t>0.16717</t>
  </si>
  <si>
    <t>0.16661</t>
  </si>
  <si>
    <t>0.16557</t>
  </si>
  <si>
    <t>0.16104</t>
  </si>
  <si>
    <t>0.15906</t>
  </si>
  <si>
    <t>0.15308</t>
  </si>
  <si>
    <t>0.15149</t>
  </si>
  <si>
    <t>0.15062</t>
  </si>
  <si>
    <t>0.14553</t>
  </si>
  <si>
    <t>0.15093</t>
  </si>
  <si>
    <t>0.15757</t>
  </si>
  <si>
    <t>0.16697</t>
  </si>
  <si>
    <t>0.16976</t>
  </si>
  <si>
    <t>0.1698</t>
  </si>
  <si>
    <t>0.17007</t>
  </si>
  <si>
    <t>0.16959</t>
  </si>
  <si>
    <t>0.1692</t>
  </si>
  <si>
    <t>0.16358</t>
  </si>
  <si>
    <t>0.15815</t>
  </si>
  <si>
    <t>0.16611</t>
  </si>
  <si>
    <t>0.16889</t>
  </si>
  <si>
    <t>0.16763</t>
  </si>
  <si>
    <t>0.16008</t>
  </si>
  <si>
    <t>0.16284</t>
  </si>
  <si>
    <t>0.15998</t>
  </si>
  <si>
    <t>0.15994</t>
  </si>
  <si>
    <t>0.16176</t>
  </si>
  <si>
    <t>0.15909</t>
  </si>
  <si>
    <t>0.15796</t>
  </si>
  <si>
    <t>0.15513</t>
  </si>
  <si>
    <t>0.14602</t>
  </si>
  <si>
    <t>0.13607</t>
  </si>
  <si>
    <t>0.13196</t>
  </si>
  <si>
    <t>0.14597</t>
  </si>
  <si>
    <t>0.1499</t>
  </si>
  <si>
    <t>0.14323</t>
  </si>
  <si>
    <t>0.1076</t>
  </si>
  <si>
    <t>0.10682</t>
  </si>
  <si>
    <t>0.09653</t>
  </si>
  <si>
    <t>0.07673</t>
  </si>
  <si>
    <t>0.02264</t>
  </si>
  <si>
    <t>0.01232</t>
  </si>
  <si>
    <t>0.01654</t>
  </si>
  <si>
    <t>0.05185</t>
  </si>
  <si>
    <t>0.09002</t>
  </si>
  <si>
    <t>0.09498</t>
  </si>
  <si>
    <t>0.10086</t>
  </si>
  <si>
    <t>0.09465</t>
  </si>
  <si>
    <t>0.11306</t>
  </si>
  <si>
    <t>0.07989</t>
  </si>
  <si>
    <t>0.07712</t>
  </si>
  <si>
    <t>0.04932</t>
  </si>
  <si>
    <t>0.05003</t>
  </si>
  <si>
    <t>0.03139</t>
  </si>
  <si>
    <t>0.06331</t>
  </si>
  <si>
    <t>0.05857</t>
  </si>
  <si>
    <t>0.06767</t>
  </si>
  <si>
    <t>0.04189</t>
  </si>
  <si>
    <t>0.03675</t>
  </si>
  <si>
    <t>0.03001</t>
  </si>
  <si>
    <t>0.03008</t>
  </si>
  <si>
    <t>0.04977</t>
  </si>
  <si>
    <t>0.02293</t>
  </si>
  <si>
    <t>0.02382</t>
  </si>
  <si>
    <t>0.02381</t>
  </si>
  <si>
    <t>0.07881</t>
  </si>
  <si>
    <t>0.1256</t>
  </si>
  <si>
    <t>0.14853</t>
  </si>
  <si>
    <t>0.14985</t>
  </si>
  <si>
    <t>0.16114</t>
  </si>
  <si>
    <t>0.16297</t>
  </si>
  <si>
    <t>0.16044</t>
  </si>
  <si>
    <t>0.16043</t>
  </si>
  <si>
    <t>0.15139</t>
  </si>
  <si>
    <t>0.15021</t>
  </si>
  <si>
    <t>0.14956</t>
  </si>
  <si>
    <t>0.14928</t>
  </si>
  <si>
    <t>0.14927</t>
  </si>
  <si>
    <t>0.15028</t>
  </si>
  <si>
    <t>0.1724</t>
  </si>
  <si>
    <t>0.18994</t>
  </si>
  <si>
    <t>0.19326</t>
  </si>
  <si>
    <t>0.1899</t>
  </si>
  <si>
    <t>0.18742</t>
  </si>
  <si>
    <t>0.18676</t>
  </si>
  <si>
    <t>0.18372</t>
  </si>
  <si>
    <t>0.18</t>
  </si>
  <si>
    <t>0.17997</t>
  </si>
  <si>
    <t>0.18505</t>
  </si>
  <si>
    <t>0.1884</t>
  </si>
  <si>
    <t>0.18686</t>
  </si>
  <si>
    <t>0.18624</t>
  </si>
  <si>
    <t>0.18246</t>
  </si>
  <si>
    <t>0.1807</t>
  </si>
  <si>
    <t>0.17799</t>
  </si>
  <si>
    <t>0.17231</t>
  </si>
  <si>
    <t>0.18536</t>
  </si>
  <si>
    <t>0.18213</t>
  </si>
  <si>
    <t>0.17889</t>
  </si>
  <si>
    <t>0.17562</t>
  </si>
  <si>
    <t>0.18165</t>
  </si>
  <si>
    <t>0.18617</t>
  </si>
  <si>
    <t>0.18902</t>
  </si>
  <si>
    <t>0.18926</t>
  </si>
  <si>
    <t>0.18777</t>
  </si>
  <si>
    <t>0.18828</t>
  </si>
  <si>
    <t>0.1874</t>
  </si>
  <si>
    <t>0.18666</t>
  </si>
  <si>
    <t>0.18615</t>
  </si>
  <si>
    <t>0.18616</t>
  </si>
  <si>
    <t>0.18574</t>
  </si>
  <si>
    <t>0.18589</t>
  </si>
  <si>
    <t>0.17436</t>
  </si>
  <si>
    <t>0.17874</t>
  </si>
  <si>
    <t>0.18004</t>
  </si>
  <si>
    <t>0.18671</t>
  </si>
  <si>
    <t>0.17838</t>
  </si>
  <si>
    <t>0.17025</t>
  </si>
  <si>
    <t>0.16732</t>
  </si>
  <si>
    <t>0.17723</t>
  </si>
  <si>
    <t>0.17591</t>
  </si>
  <si>
    <t>0.17521</t>
  </si>
  <si>
    <t>0.173</t>
  </si>
  <si>
    <t>0.17502</t>
  </si>
  <si>
    <t>0.17594</t>
  </si>
  <si>
    <t>0.17883</t>
  </si>
  <si>
    <t>0.18797</t>
  </si>
  <si>
    <t>0.18861</t>
  </si>
  <si>
    <t>0.18887</t>
  </si>
  <si>
    <t>0.1879</t>
  </si>
  <si>
    <t>0.18509</t>
  </si>
  <si>
    <t>0.17807</t>
  </si>
  <si>
    <t>0.176</t>
  </si>
  <si>
    <t>0.17108</t>
  </si>
  <si>
    <t>0.15176</t>
  </si>
  <si>
    <t>0.15196</t>
  </si>
  <si>
    <t>0.15544</t>
  </si>
  <si>
    <t>0.17525</t>
  </si>
  <si>
    <t>0.17771</t>
  </si>
  <si>
    <t>0.18135</t>
  </si>
  <si>
    <t>0.17627</t>
  </si>
  <si>
    <t>0.17604</t>
  </si>
  <si>
    <t>0.17578</t>
  </si>
  <si>
    <t>0.16691</t>
  </si>
  <si>
    <t>0.16499</t>
  </si>
  <si>
    <t>0.16435</t>
  </si>
  <si>
    <t>0.1639</t>
  </si>
  <si>
    <t>0.16356</t>
  </si>
  <si>
    <t>0.16405</t>
  </si>
  <si>
    <t>0.16627</t>
  </si>
  <si>
    <t>0.16903</t>
  </si>
  <si>
    <t>0.16683</t>
  </si>
  <si>
    <t>0.16997</t>
  </si>
  <si>
    <t>0.17192</t>
  </si>
  <si>
    <t>0.17455</t>
  </si>
  <si>
    <t>0.17574</t>
  </si>
  <si>
    <t>0.17554</t>
  </si>
  <si>
    <t>0.16783</t>
  </si>
  <si>
    <t>0.16396</t>
  </si>
  <si>
    <t>0.16477</t>
  </si>
  <si>
    <t>0.16807</t>
  </si>
  <si>
    <t>0.17091</t>
  </si>
  <si>
    <t>0.16832</t>
  </si>
  <si>
    <t>0.16814</t>
  </si>
  <si>
    <t>0.16575</t>
  </si>
  <si>
    <t>0.15106</t>
  </si>
  <si>
    <t>0.13682</t>
  </si>
  <si>
    <t>0.13616</t>
  </si>
  <si>
    <t>0.1362</t>
  </si>
  <si>
    <t>0.13908</t>
  </si>
  <si>
    <t>0.13897</t>
  </si>
  <si>
    <t>0.17016</t>
  </si>
  <si>
    <t>0.16729</t>
  </si>
  <si>
    <t>0.16664</t>
  </si>
  <si>
    <t>0.16712</t>
  </si>
  <si>
    <t>0.16207</t>
  </si>
  <si>
    <t>0.16208</t>
  </si>
  <si>
    <t>0.16491</t>
  </si>
  <si>
    <t>0.16647</t>
  </si>
  <si>
    <t>0.16618</t>
  </si>
  <si>
    <t>0.16693</t>
  </si>
  <si>
    <t>0.16663</t>
  </si>
  <si>
    <t>0.16696</t>
  </si>
  <si>
    <t>0.16576</t>
  </si>
  <si>
    <t>0.16538</t>
  </si>
  <si>
    <t>0.16458</t>
  </si>
  <si>
    <t>0.16035</t>
  </si>
  <si>
    <t>0.1655</t>
  </si>
  <si>
    <t>0.16424</t>
  </si>
  <si>
    <t>0.16319</t>
  </si>
  <si>
    <t>0.16259</t>
  </si>
  <si>
    <t>0.15472</t>
  </si>
  <si>
    <t>0.14998</t>
  </si>
  <si>
    <t>0.15169</t>
  </si>
  <si>
    <t>0.16002</t>
  </si>
  <si>
    <t>0.13826</t>
  </si>
  <si>
    <t>0.05417</t>
  </si>
  <si>
    <t>0.03667</t>
  </si>
  <si>
    <t>0.02984</t>
  </si>
  <si>
    <t>0.0108</t>
  </si>
  <si>
    <t>0.00197</t>
  </si>
  <si>
    <t>0.00193</t>
  </si>
  <si>
    <t>0.00173</t>
  </si>
  <si>
    <t>0.00106</t>
  </si>
  <si>
    <t>0.05515</t>
  </si>
  <si>
    <t>0.1648</t>
  </si>
  <si>
    <t>0.16882</t>
  </si>
  <si>
    <t>0.16825</t>
  </si>
  <si>
    <t>0.16736</t>
  </si>
  <si>
    <t>0.16698</t>
  </si>
  <si>
    <t>0.1601</t>
  </si>
  <si>
    <t>0.15916</t>
  </si>
  <si>
    <t>0.15804</t>
  </si>
  <si>
    <t>0.15707</t>
  </si>
  <si>
    <t>0.15806</t>
  </si>
  <si>
    <t>0.15842</t>
  </si>
  <si>
    <t>0.16162</t>
  </si>
  <si>
    <t>0.16203</t>
  </si>
  <si>
    <t>0.16159</t>
  </si>
  <si>
    <t>0.15735</t>
  </si>
  <si>
    <t>0.12952</t>
  </si>
  <si>
    <t>0.1198</t>
  </si>
  <si>
    <t>0.09274</t>
  </si>
  <si>
    <t>0.0882</t>
  </si>
  <si>
    <t>0.12153</t>
  </si>
  <si>
    <t>0.15234</t>
  </si>
  <si>
    <t>0.16087</t>
  </si>
  <si>
    <t>0.16095</t>
  </si>
  <si>
    <t>0.16027</t>
  </si>
  <si>
    <t>0.16007</t>
  </si>
  <si>
    <t>0.15968</t>
  </si>
  <si>
    <t>0.15508</t>
  </si>
  <si>
    <t>0.1572</t>
  </si>
  <si>
    <t>0.15855</t>
  </si>
  <si>
    <t>0.15731</t>
  </si>
  <si>
    <t>0.1566</t>
  </si>
  <si>
    <t>0.15627</t>
  </si>
  <si>
    <t>0.15604</t>
  </si>
  <si>
    <t>0.16072</t>
  </si>
  <si>
    <t>0.16082</t>
  </si>
  <si>
    <t>0.16021</t>
  </si>
  <si>
    <t>0.16045</t>
  </si>
  <si>
    <t>0.15899</t>
  </si>
  <si>
    <t>0.16009</t>
  </si>
  <si>
    <t>0.16052</t>
  </si>
  <si>
    <t>0.16057</t>
  </si>
  <si>
    <t>0.16023</t>
  </si>
  <si>
    <t>0.16005</t>
  </si>
  <si>
    <t>0.16006</t>
  </si>
  <si>
    <t>0.15787</t>
  </si>
  <si>
    <t>0.15667</t>
  </si>
  <si>
    <t>0.15658</t>
  </si>
  <si>
    <t>0.15673</t>
  </si>
  <si>
    <t>0.15601</t>
  </si>
  <si>
    <t>0.15537</t>
  </si>
  <si>
    <t>0.15574</t>
  </si>
  <si>
    <t>0.16188</t>
  </si>
  <si>
    <t>0.16272</t>
  </si>
  <si>
    <t>0.16633</t>
  </si>
  <si>
    <t>0.16624</t>
  </si>
  <si>
    <t>0.16567</t>
  </si>
  <si>
    <t>0.16331</t>
  </si>
  <si>
    <t>0.16266</t>
  </si>
  <si>
    <t>0.16193</t>
  </si>
  <si>
    <t>0.16084</t>
  </si>
  <si>
    <t>0.16353</t>
  </si>
  <si>
    <t>0.1642</t>
  </si>
  <si>
    <t>0.16381</t>
  </si>
  <si>
    <t>0.16086</t>
  </si>
  <si>
    <t>0.1532</t>
  </si>
  <si>
    <t>0.16034</t>
  </si>
  <si>
    <t>0.1593</t>
  </si>
  <si>
    <t>0.15775</t>
  </si>
  <si>
    <t>0.15395</t>
  </si>
  <si>
    <t>0.16015</t>
  </si>
  <si>
    <t>0.16081</t>
  </si>
  <si>
    <t>0.16529</t>
  </si>
  <si>
    <t>0.16606</t>
  </si>
  <si>
    <t>0.16534</t>
  </si>
  <si>
    <t>0.16578</t>
  </si>
  <si>
    <t>0.16635</t>
  </si>
  <si>
    <t>0.16681</t>
  </si>
  <si>
    <t>0.16637</t>
  </si>
  <si>
    <t>0.16602</t>
  </si>
  <si>
    <t>0.166</t>
  </si>
  <si>
    <t>0.16447</t>
  </si>
  <si>
    <t>0.16309</t>
  </si>
  <si>
    <t>0.164</t>
  </si>
  <si>
    <t>0.16323</t>
  </si>
  <si>
    <t>0.16232</t>
  </si>
  <si>
    <t>0.1605</t>
  </si>
  <si>
    <t>0.16224</t>
  </si>
  <si>
    <t>0.16183</t>
  </si>
  <si>
    <t>0.1625</t>
  </si>
  <si>
    <t>0.16938</t>
  </si>
  <si>
    <t>0.1759</t>
  </si>
  <si>
    <t>0.21993</t>
  </si>
  <si>
    <t>0.21919</t>
  </si>
  <si>
    <t>0.21937</t>
  </si>
  <si>
    <t>0.2197</t>
  </si>
  <si>
    <t>0.23357</t>
  </si>
  <si>
    <t>0.23288</t>
  </si>
  <si>
    <t>0.20592</t>
  </si>
  <si>
    <t>0.1873</t>
  </si>
  <si>
    <t>0.18608</t>
  </si>
  <si>
    <t>0.19905</t>
  </si>
  <si>
    <t>0.199</t>
  </si>
  <si>
    <t>0.18735</t>
  </si>
  <si>
    <t>0.18867</t>
  </si>
  <si>
    <t>0.17859</t>
  </si>
  <si>
    <t>0.16443</t>
  </si>
  <si>
    <t>0.1647</t>
  </si>
  <si>
    <t>0.16392</t>
  </si>
  <si>
    <t>0.16361</t>
  </si>
  <si>
    <t>0.16394</t>
  </si>
  <si>
    <t>0.16509</t>
  </si>
  <si>
    <t>0.17118</t>
  </si>
  <si>
    <t>0.18137</t>
  </si>
  <si>
    <t>0.19902</t>
  </si>
  <si>
    <t>0.19906</t>
  </si>
  <si>
    <t>0.1981</t>
  </si>
  <si>
    <t>0.19164</t>
  </si>
  <si>
    <t>0.17929</t>
  </si>
  <si>
    <t>0.17466</t>
  </si>
  <si>
    <t>0.18738</t>
  </si>
  <si>
    <t>0.16947</t>
  </si>
  <si>
    <t>0.16543</t>
  </si>
  <si>
    <t>0.16426</t>
  </si>
  <si>
    <t>0.16355</t>
  </si>
  <si>
    <t>0.16365</t>
  </si>
  <si>
    <t>0.1689</t>
  </si>
  <si>
    <t>0.16797</t>
  </si>
  <si>
    <t>0.16766</t>
  </si>
  <si>
    <t>0.16625</t>
  </si>
  <si>
    <t>0.16479</t>
  </si>
  <si>
    <t>0.16609</t>
  </si>
  <si>
    <t>0.16246</t>
  </si>
  <si>
    <t>0.16721</t>
  </si>
  <si>
    <t>0.16834</t>
  </si>
  <si>
    <t>0.16848</t>
  </si>
  <si>
    <t>0.16864</t>
  </si>
  <si>
    <t>0.16784</t>
  </si>
  <si>
    <t>0.16738</t>
  </si>
  <si>
    <t>0.16616</t>
  </si>
  <si>
    <t>0.1645</t>
  </si>
  <si>
    <t>0.16835</t>
  </si>
  <si>
    <t>0.16874</t>
  </si>
  <si>
    <t>0.16845</t>
  </si>
  <si>
    <t>0.16607</t>
  </si>
  <si>
    <t>0.16497</t>
  </si>
  <si>
    <t>0.1734</t>
  </si>
  <si>
    <t>0.17286</t>
  </si>
  <si>
    <t>0.17269</t>
  </si>
  <si>
    <t>0.17258</t>
  </si>
  <si>
    <t>0.17163</t>
  </si>
  <si>
    <t>0.16991</t>
  </si>
  <si>
    <t>0.1684</t>
  </si>
  <si>
    <t>0.1503</t>
  </si>
  <si>
    <t>0.10037</t>
  </si>
  <si>
    <t>0.07172</t>
  </si>
  <si>
    <t>0.06035</t>
  </si>
  <si>
    <t>0.05009</t>
  </si>
  <si>
    <t>0.08814</t>
  </si>
  <si>
    <t>0.15054</t>
  </si>
  <si>
    <t>0.17181</t>
  </si>
  <si>
    <t>0.16931</t>
  </si>
  <si>
    <t>0.16934</t>
  </si>
  <si>
    <t>0.16877</t>
  </si>
  <si>
    <t>0.16813</t>
  </si>
  <si>
    <t>0.16804</t>
  </si>
  <si>
    <t>0.17129</t>
  </si>
  <si>
    <t>0.17114</t>
  </si>
  <si>
    <t>0.17055</t>
  </si>
  <si>
    <t>0.1699</t>
  </si>
  <si>
    <t>0.16827</t>
  </si>
  <si>
    <t>0.15569</t>
  </si>
  <si>
    <t>0.16269</t>
  </si>
  <si>
    <t>0.1778</t>
  </si>
  <si>
    <t>0.17435</t>
  </si>
  <si>
    <t>0.1742</t>
  </si>
  <si>
    <t>0.17392</t>
  </si>
  <si>
    <t>0.17393</t>
  </si>
  <si>
    <t>0.17323</t>
  </si>
  <si>
    <t>0.17008</t>
  </si>
  <si>
    <t>0.16949</t>
  </si>
  <si>
    <t>0.16907</t>
  </si>
  <si>
    <t>0.16879</t>
  </si>
  <si>
    <t>0.16856</t>
  </si>
  <si>
    <t>0.16894</t>
  </si>
  <si>
    <t>0.16863</t>
  </si>
  <si>
    <t>0.16816</t>
  </si>
  <si>
    <t>0.16893</t>
  </si>
  <si>
    <t>0.16883</t>
  </si>
  <si>
    <t>0.16265</t>
  </si>
  <si>
    <t>0.16471</t>
  </si>
  <si>
    <t>0.15708</t>
  </si>
  <si>
    <t>0.17481</t>
  </si>
  <si>
    <t>0.17822</t>
  </si>
  <si>
    <t>0.17731</t>
  </si>
  <si>
    <t>0.17694</t>
  </si>
  <si>
    <t>0.17714</t>
  </si>
  <si>
    <t>0.13089</t>
  </si>
  <si>
    <t>0.1261</t>
  </si>
  <si>
    <t>0.12234</t>
  </si>
  <si>
    <t>0.11892</t>
  </si>
  <si>
    <t>0.12124</t>
  </si>
  <si>
    <t>0.1272</t>
  </si>
  <si>
    <t>0.13679</t>
  </si>
  <si>
    <t>0.15266</t>
  </si>
  <si>
    <t>0.17511</t>
  </si>
  <si>
    <t>0.14959</t>
  </si>
  <si>
    <t>0.13496</t>
  </si>
  <si>
    <t>0.15404</t>
  </si>
  <si>
    <t>0.13964</t>
  </si>
  <si>
    <t>0.13743</t>
  </si>
  <si>
    <t>0.13762</t>
  </si>
  <si>
    <t>0.13979</t>
  </si>
  <si>
    <t>0.13586</t>
  </si>
  <si>
    <t>0.17303</t>
  </si>
  <si>
    <t>0.16916</t>
  </si>
  <si>
    <t>0.17306</t>
  </si>
  <si>
    <t>0.17314</t>
  </si>
  <si>
    <t>0.18992</t>
  </si>
  <si>
    <t>0.19</t>
  </si>
  <si>
    <t>0.19023</t>
  </si>
  <si>
    <t>0.19106</t>
  </si>
  <si>
    <t>0.19078</t>
  </si>
  <si>
    <t>0.17505</t>
  </si>
  <si>
    <t>0.18162</t>
  </si>
  <si>
    <t>0.17317</t>
  </si>
  <si>
    <t>0.17307</t>
  </si>
  <si>
    <t>0.20232</t>
  </si>
  <si>
    <t>0.2021</t>
  </si>
  <si>
    <t>0.19941</t>
  </si>
  <si>
    <t>0.19669</t>
  </si>
  <si>
    <t>0.18965</t>
  </si>
  <si>
    <t>0.19548</t>
  </si>
  <si>
    <t>0.20431</t>
  </si>
  <si>
    <t>0.20305</t>
  </si>
  <si>
    <t>0.20005</t>
  </si>
  <si>
    <t>0.20657</t>
  </si>
  <si>
    <t>0.20992</t>
  </si>
  <si>
    <t>0.20998</t>
  </si>
  <si>
    <t>0.20997</t>
  </si>
  <si>
    <t>0.19719</t>
  </si>
  <si>
    <t>0.20425</t>
  </si>
  <si>
    <t>0.20009</t>
  </si>
  <si>
    <t>0.20573</t>
  </si>
  <si>
    <t>0.21449</t>
  </si>
  <si>
    <t>0.22097</t>
  </si>
  <si>
    <t>0.22096</t>
  </si>
  <si>
    <t>0.21491</t>
  </si>
  <si>
    <t>0.21283</t>
  </si>
  <si>
    <t>0.20725</t>
  </si>
  <si>
    <t>0.20286</t>
  </si>
  <si>
    <t>0.21021</t>
  </si>
  <si>
    <t>0.20811</t>
  </si>
  <si>
    <t>0.20789</t>
  </si>
  <si>
    <t>0.20763</t>
  </si>
  <si>
    <t>0.20739</t>
  </si>
  <si>
    <t>0.20762</t>
  </si>
  <si>
    <t>0.20742</t>
  </si>
  <si>
    <t>0.21324</t>
  </si>
  <si>
    <t>0.21715</t>
  </si>
  <si>
    <t>0.21611</t>
  </si>
  <si>
    <t>0.21488</t>
  </si>
  <si>
    <t>0.21407</t>
  </si>
  <si>
    <t>0.21431</t>
  </si>
  <si>
    <t>0.21235</t>
  </si>
  <si>
    <t>0.21326</t>
  </si>
  <si>
    <t>0.2127</t>
  </si>
  <si>
    <t>0.21299</t>
  </si>
  <si>
    <t>0.21605</t>
  </si>
  <si>
    <t>0.21955</t>
  </si>
  <si>
    <t>0.21533</t>
  </si>
  <si>
    <t>0.2104</t>
  </si>
  <si>
    <t>0.20767</t>
  </si>
  <si>
    <t>0.20751</t>
  </si>
  <si>
    <t>0.20758</t>
  </si>
  <si>
    <t>0.21331</t>
  </si>
  <si>
    <t>0.21265</t>
  </si>
  <si>
    <t>0.21228</t>
  </si>
  <si>
    <t>0.21208</t>
  </si>
  <si>
    <t>0.21084</t>
  </si>
  <si>
    <t>0.21008</t>
  </si>
  <si>
    <t>0.21017</t>
  </si>
  <si>
    <t>0.20952</t>
  </si>
  <si>
    <t>0.21218</t>
  </si>
  <si>
    <t>0.21259</t>
  </si>
  <si>
    <t>0.21298</t>
  </si>
  <si>
    <t>0.21307</t>
  </si>
  <si>
    <t>0.2129</t>
  </si>
  <si>
    <t>0.21269</t>
  </si>
  <si>
    <t>0.21251</t>
  </si>
  <si>
    <t>0.21244</t>
  </si>
  <si>
    <t>0.21258</t>
  </si>
  <si>
    <t>0.21277</t>
  </si>
  <si>
    <t>0.21378</t>
  </si>
  <si>
    <t>0.21337</t>
  </si>
  <si>
    <t>0.21231</t>
  </si>
  <si>
    <t>0.21223</t>
  </si>
  <si>
    <t>0.2122</t>
  </si>
  <si>
    <t>0.2124</t>
  </si>
  <si>
    <t>0.21615</t>
  </si>
  <si>
    <t>0.2159</t>
  </si>
  <si>
    <t>0.21552</t>
  </si>
  <si>
    <t>0.21531</t>
  </si>
  <si>
    <t>0.21508</t>
  </si>
  <si>
    <t>0.21433</t>
  </si>
  <si>
    <t>0.21194</t>
  </si>
  <si>
    <t>0.21192</t>
  </si>
  <si>
    <t>0.21504</t>
  </si>
  <si>
    <t>0.21512</t>
  </si>
  <si>
    <t>0.216</t>
  </si>
  <si>
    <t>0.21634</t>
  </si>
  <si>
    <t>0.21653</t>
  </si>
  <si>
    <t>0.21656</t>
  </si>
  <si>
    <t>0.21105</t>
  </si>
  <si>
    <t>0.21616</t>
  </si>
  <si>
    <t>0.21613</t>
  </si>
  <si>
    <t>0.21731</t>
  </si>
  <si>
    <t>0.218</t>
  </si>
  <si>
    <t>0.21637</t>
  </si>
  <si>
    <t>0.21621</t>
  </si>
  <si>
    <t>0.21609</t>
  </si>
  <si>
    <t>0.22091</t>
  </si>
  <si>
    <t>0.21896</t>
  </si>
  <si>
    <t>0.21849</t>
  </si>
  <si>
    <t>0.21827</t>
  </si>
  <si>
    <t>0.21814</t>
  </si>
  <si>
    <t>0.21892</t>
  </si>
  <si>
    <t>0.21989</t>
  </si>
  <si>
    <t>0.21866</t>
  </si>
  <si>
    <t>0.22262</t>
  </si>
  <si>
    <t>0.22733</t>
  </si>
  <si>
    <t>0.23232</t>
  </si>
  <si>
    <t>0.22798</t>
  </si>
  <si>
    <t>0.22785</t>
  </si>
  <si>
    <t>0.22635</t>
  </si>
  <si>
    <t>0.2235</t>
  </si>
  <si>
    <t>0.2185</t>
  </si>
  <si>
    <t>0.21872</t>
  </si>
  <si>
    <t>0.22507</t>
  </si>
  <si>
    <t>0.22329</t>
  </si>
  <si>
    <t>0.22105</t>
  </si>
  <si>
    <t>0.22095</t>
  </si>
  <si>
    <t>0.22083</t>
  </si>
  <si>
    <t>0.21948</t>
  </si>
  <si>
    <t>0.25101</t>
  </si>
  <si>
    <t>0.23283</t>
  </si>
  <si>
    <t>0.22993</t>
  </si>
  <si>
    <t>0.22927</t>
  </si>
  <si>
    <t>0.22903</t>
  </si>
  <si>
    <t>0.23171</t>
  </si>
  <si>
    <t>0.25002</t>
  </si>
  <si>
    <t>0.23881</t>
  </si>
  <si>
    <t>0.26501</t>
  </si>
  <si>
    <t>0.27392</t>
  </si>
  <si>
    <t>0.27001</t>
  </si>
  <si>
    <t>0.24318</t>
  </si>
  <si>
    <t>0.22759</t>
  </si>
  <si>
    <t>0.21811</t>
  </si>
  <si>
    <t>0.19224</t>
  </si>
  <si>
    <t>0.19815</t>
  </si>
  <si>
    <t>0.22208</t>
  </si>
  <si>
    <t>0.23279</t>
  </si>
  <si>
    <t>0.25008</t>
  </si>
  <si>
    <t>0.23888</t>
  </si>
  <si>
    <t>0.23581</t>
  </si>
  <si>
    <t>0.23709</t>
  </si>
  <si>
    <t>0.23287</t>
  </si>
  <si>
    <t>0.22803</t>
  </si>
  <si>
    <t>0.24812</t>
  </si>
  <si>
    <t>0.24801</t>
  </si>
  <si>
    <t>0.248</t>
  </si>
  <si>
    <t>0.24621</t>
  </si>
  <si>
    <t>0.24174</t>
  </si>
  <si>
    <t>0.24055</t>
  </si>
  <si>
    <t>0.24103</t>
  </si>
  <si>
    <t>0.23927</t>
  </si>
  <si>
    <t>0.27597</t>
  </si>
  <si>
    <t>0.26878</t>
  </si>
  <si>
    <t>0.23575</t>
  </si>
  <si>
    <t>0.18486</t>
  </si>
  <si>
    <t>0.20885</t>
  </si>
  <si>
    <t>0.18459</t>
  </si>
  <si>
    <t>0.22201</t>
  </si>
  <si>
    <t>0.23638</t>
  </si>
  <si>
    <t>0.23687</t>
  </si>
  <si>
    <t>0.23798</t>
  </si>
  <si>
    <t>0.23925</t>
  </si>
  <si>
    <t>0.23877</t>
  </si>
  <si>
    <t>0.23861</t>
  </si>
  <si>
    <t>0.24395</t>
  </si>
  <si>
    <t>0.24268</t>
  </si>
  <si>
    <t>0.23896</t>
  </si>
  <si>
    <t>0.23539</t>
  </si>
  <si>
    <t>0.2326</t>
  </si>
  <si>
    <t>0.23204</t>
  </si>
  <si>
    <t>0.23175</t>
  </si>
  <si>
    <t>0.23163</t>
  </si>
  <si>
    <t>0.23654</t>
  </si>
  <si>
    <t>0.24237</t>
  </si>
  <si>
    <t>0.24747</t>
  </si>
  <si>
    <t>0.24992</t>
  </si>
  <si>
    <t>0.24996</t>
  </si>
  <si>
    <t>0.24993</t>
  </si>
  <si>
    <t>0.24007</t>
  </si>
  <si>
    <t>0.23578</t>
  </si>
  <si>
    <t>0.23345</t>
  </si>
  <si>
    <t>0.23951</t>
  </si>
  <si>
    <t>0.24995</t>
  </si>
  <si>
    <t>0.24999</t>
  </si>
  <si>
    <t>0.25025</t>
  </si>
  <si>
    <t>0.25043</t>
  </si>
  <si>
    <t>0.24998</t>
  </si>
  <si>
    <t>0.24612</t>
  </si>
  <si>
    <t>0.23747</t>
  </si>
  <si>
    <t>0.2339</t>
  </si>
  <si>
    <t>0.22999</t>
  </si>
  <si>
    <t>0.22972</t>
  </si>
  <si>
    <t>0.22964</t>
  </si>
  <si>
    <t>0.22968</t>
  </si>
  <si>
    <t>0.23121</t>
  </si>
  <si>
    <t>0.23625</t>
  </si>
  <si>
    <t>0.23763</t>
  </si>
  <si>
    <t>0.23885</t>
  </si>
  <si>
    <t>0.23961</t>
  </si>
  <si>
    <t>0.24161</t>
  </si>
  <si>
    <t>0.23907</t>
  </si>
  <si>
    <t>0.23936</t>
  </si>
  <si>
    <t>0.23916</t>
  </si>
  <si>
    <t>0.23899</t>
  </si>
  <si>
    <t>0.23674</t>
  </si>
  <si>
    <t>0.23752</t>
  </si>
  <si>
    <t>0.23776</t>
  </si>
  <si>
    <t>0.23797</t>
  </si>
  <si>
    <t>0.23765</t>
  </si>
  <si>
    <t>0.23841</t>
  </si>
  <si>
    <t>0.23831</t>
  </si>
  <si>
    <t>0.23672</t>
  </si>
  <si>
    <t>0.22869</t>
  </si>
  <si>
    <t>0.22929</t>
  </si>
  <si>
    <t>0.22699</t>
  </si>
  <si>
    <t>0.22567</t>
  </si>
  <si>
    <t>0.2248</t>
  </si>
  <si>
    <t>0.22458</t>
  </si>
  <si>
    <t>0.22714</t>
  </si>
  <si>
    <t>0.22734</t>
  </si>
  <si>
    <t>0.23009</t>
  </si>
  <si>
    <t>0.22808</t>
  </si>
  <si>
    <t>0.22128</t>
  </si>
  <si>
    <t>0.18618</t>
  </si>
  <si>
    <t>0.14232</t>
  </si>
  <si>
    <t>0.14237</t>
  </si>
  <si>
    <t>0.13069</t>
  </si>
  <si>
    <t>0.13977</t>
  </si>
  <si>
    <t>0.18673</t>
  </si>
  <si>
    <t>0.23002</t>
  </si>
  <si>
    <t>0.23637</t>
  </si>
  <si>
    <t>0.23629</t>
  </si>
  <si>
    <t>0.23589</t>
  </si>
  <si>
    <t>0.23516</t>
  </si>
  <si>
    <t>0.23545</t>
  </si>
  <si>
    <t>0.23406</t>
  </si>
  <si>
    <t>0.24514</t>
  </si>
  <si>
    <t>0.23393</t>
  </si>
  <si>
    <t>0.22526</t>
  </si>
  <si>
    <t>0.2064</t>
  </si>
  <si>
    <t>0.20047</t>
  </si>
  <si>
    <t>0.20523</t>
  </si>
  <si>
    <t>0.205</t>
  </si>
  <si>
    <t>0.20629</t>
  </si>
  <si>
    <t>0.16227</t>
  </si>
  <si>
    <t>0.14557</t>
  </si>
  <si>
    <t>0.10438</t>
  </si>
  <si>
    <t>0.13445</t>
  </si>
  <si>
    <t>0.19358</t>
  </si>
  <si>
    <t>0.21877</t>
  </si>
  <si>
    <t>0.18139</t>
  </si>
  <si>
    <t>0.17254</t>
  </si>
  <si>
    <t>0.22619</t>
  </si>
  <si>
    <t>0.24906</t>
  </si>
  <si>
    <t>0.26445</t>
  </si>
  <si>
    <t>0.2799</t>
  </si>
  <si>
    <t>0.27778</t>
  </si>
  <si>
    <t>0.27574</t>
  </si>
  <si>
    <t>0.25321</t>
  </si>
  <si>
    <t>0.24512</t>
  </si>
  <si>
    <t>0.23902</t>
  </si>
  <si>
    <t>0.23782</t>
  </si>
  <si>
    <t>0.23734</t>
  </si>
  <si>
    <t>0.23931</t>
  </si>
  <si>
    <t>0.26778</t>
  </si>
  <si>
    <t>0.29243</t>
  </si>
  <si>
    <t>0.33495</t>
  </si>
  <si>
    <t>0.31002</t>
  </si>
  <si>
    <t>0.30041</t>
  </si>
  <si>
    <t>0.29755</t>
  </si>
  <si>
    <t>0.28479</t>
  </si>
  <si>
    <t>0.28199</t>
  </si>
  <si>
    <t>0.28097</t>
  </si>
  <si>
    <t>0.28292</t>
  </si>
  <si>
    <t>0.28779</t>
  </si>
  <si>
    <t>0.28784</t>
  </si>
  <si>
    <t>0.27718</t>
  </si>
  <si>
    <t>0.27502</t>
  </si>
  <si>
    <t>0.275</t>
  </si>
  <si>
    <t>0.28871</t>
  </si>
  <si>
    <t>0.2726</t>
  </si>
  <si>
    <t>0.24561</t>
  </si>
  <si>
    <t>0.26494</t>
  </si>
  <si>
    <t>0.26062</t>
  </si>
  <si>
    <t>0.25953</t>
  </si>
  <si>
    <t>0.25391</t>
  </si>
  <si>
    <t>0.25504</t>
  </si>
  <si>
    <t>0.26012</t>
  </si>
  <si>
    <t>0.26055</t>
  </si>
  <si>
    <t>0.27449</t>
  </si>
  <si>
    <t>0.29508</t>
  </si>
  <si>
    <t>0.30687</t>
  </si>
  <si>
    <t>0.30265</t>
  </si>
  <si>
    <t>0.27566</t>
  </si>
  <si>
    <t>0.27091</t>
  </si>
  <si>
    <t>0.25894</t>
  </si>
  <si>
    <t>0.26064</t>
  </si>
  <si>
    <t>0.26049</t>
  </si>
  <si>
    <t>0.27294</t>
  </si>
  <si>
    <t>0.27499</t>
  </si>
  <si>
    <t>0.27366</t>
  </si>
  <si>
    <t>0.27447</t>
  </si>
  <si>
    <t>0.26277</t>
  </si>
  <si>
    <t>0.26296</t>
  </si>
  <si>
    <t>0.26208</t>
  </si>
  <si>
    <t>0.26053</t>
  </si>
  <si>
    <t>0.25453</t>
  </si>
  <si>
    <t>0.25273</t>
  </si>
  <si>
    <t>0.25244</t>
  </si>
  <si>
    <t>0.25235</t>
  </si>
  <si>
    <t>0.25239</t>
  </si>
  <si>
    <t>0.25202</t>
  </si>
  <si>
    <t>0.25714</t>
  </si>
  <si>
    <t>0.26525</t>
  </si>
  <si>
    <t>0.27127</t>
  </si>
  <si>
    <t>0.28495</t>
  </si>
  <si>
    <t>0.29334</t>
  </si>
  <si>
    <t>0.2849</t>
  </si>
  <si>
    <t>0.27423</t>
  </si>
  <si>
    <t>0.25352</t>
  </si>
  <si>
    <t>0.25448</t>
  </si>
  <si>
    <t>0.26343</t>
  </si>
  <si>
    <t>0.26317</t>
  </si>
  <si>
    <t>0.26329</t>
  </si>
  <si>
    <t>0.26328</t>
  </si>
  <si>
    <t>0.26253</t>
  </si>
  <si>
    <t>0.26213</t>
  </si>
  <si>
    <t>0.26303</t>
  </si>
  <si>
    <t>0.25712</t>
  </si>
  <si>
    <t>0.25177</t>
  </si>
  <si>
    <t>0.24911</t>
  </si>
  <si>
    <t>0.24798</t>
  </si>
  <si>
    <t>0.2479</t>
  </si>
  <si>
    <t>0.24788</t>
  </si>
  <si>
    <t>0.24879</t>
  </si>
  <si>
    <t>0.2563</t>
  </si>
  <si>
    <t>0.26127</t>
  </si>
  <si>
    <t>0.26088</t>
  </si>
  <si>
    <t>0.25967</t>
  </si>
  <si>
    <t>0.25988</t>
  </si>
  <si>
    <t>0.26247</t>
  </si>
  <si>
    <t>0.2621</t>
  </si>
  <si>
    <t>0.26072</t>
  </si>
  <si>
    <t>0.26499</t>
  </si>
  <si>
    <t>0.26154</t>
  </si>
  <si>
    <t>0.2609</t>
  </si>
  <si>
    <t>0.26398</t>
  </si>
  <si>
    <t>0.2623</t>
  </si>
  <si>
    <t>0.26102</t>
  </si>
  <si>
    <t>0.25773</t>
  </si>
  <si>
    <t>0.2582</t>
  </si>
  <si>
    <t>0.25664</t>
  </si>
  <si>
    <t>0.26644</t>
  </si>
  <si>
    <t>0.26491</t>
  </si>
  <si>
    <t>0.25776</t>
  </si>
  <si>
    <t>0.25446</t>
  </si>
  <si>
    <t>0.25324</t>
  </si>
  <si>
    <t>0.25515</t>
  </si>
  <si>
    <t>0.25995</t>
  </si>
  <si>
    <t>0.26493</t>
  </si>
  <si>
    <t>0.31406</t>
  </si>
  <si>
    <t>0.34524</t>
  </si>
  <si>
    <t>0.35416</t>
  </si>
  <si>
    <t>0.35116</t>
  </si>
  <si>
    <t>0.32183</t>
  </si>
  <si>
    <t>0.29416</t>
  </si>
  <si>
    <t>0.28993</t>
  </si>
  <si>
    <t>0.28749</t>
  </si>
  <si>
    <t>0.25997</t>
  </si>
  <si>
    <t>0.26492</t>
  </si>
  <si>
    <t>0.26295</t>
  </si>
  <si>
    <t>0.25913</t>
  </si>
  <si>
    <t>0.2633</t>
  </si>
  <si>
    <t>0.25813</t>
  </si>
  <si>
    <t>0.26405</t>
  </si>
  <si>
    <t>0.25999</t>
  </si>
  <si>
    <t>0.24797</t>
  </si>
  <si>
    <t>0.27166</t>
  </si>
  <si>
    <t>0.25902</t>
  </si>
  <si>
    <t>0.25786</t>
  </si>
  <si>
    <t>0.25716</t>
  </si>
  <si>
    <t>0.25705</t>
  </si>
  <si>
    <t>0.25768</t>
  </si>
  <si>
    <t>0.25414</t>
  </si>
  <si>
    <t>0.25353</t>
  </si>
  <si>
    <t>0.25299</t>
  </si>
  <si>
    <t>0.25872</t>
  </si>
  <si>
    <t>0.26423</t>
  </si>
  <si>
    <t>0.26799</t>
  </si>
  <si>
    <t>0.25341</t>
  </si>
  <si>
    <t>0.23685</t>
  </si>
  <si>
    <t>0.25236</t>
  </si>
  <si>
    <t>0.2552</t>
  </si>
  <si>
    <t>0.25759</t>
  </si>
  <si>
    <t>0.26496</t>
  </si>
  <si>
    <t>0.26563</t>
  </si>
  <si>
    <t>0.25946</t>
  </si>
  <si>
    <t>0.27391</t>
  </si>
  <si>
    <t>0.26358</t>
  </si>
  <si>
    <t>0.2651</t>
  </si>
  <si>
    <t>0.26956</t>
  </si>
  <si>
    <t>0.26586</t>
  </si>
  <si>
    <t>0.26429</t>
  </si>
  <si>
    <t>0.26214</t>
  </si>
  <si>
    <t>0.26321</t>
  </si>
  <si>
    <t>0.26178</t>
  </si>
  <si>
    <t>0.25922</t>
  </si>
  <si>
    <t>0.26092</t>
  </si>
  <si>
    <t>0.24958</t>
  </si>
  <si>
    <t>0.23842</t>
  </si>
  <si>
    <t>0.2381</t>
  </si>
  <si>
    <t>0.23872</t>
  </si>
  <si>
    <t>0.24015</t>
  </si>
  <si>
    <t>0.26169</t>
  </si>
  <si>
    <t>0.27417</t>
  </si>
  <si>
    <t>0.2742</t>
  </si>
  <si>
    <t>0.27239</t>
  </si>
  <si>
    <t>0.2686</t>
  </si>
  <si>
    <t>0.26729</t>
  </si>
  <si>
    <t>0.26241</t>
  </si>
  <si>
    <t>0.26811</t>
  </si>
  <si>
    <t>0.29488</t>
  </si>
  <si>
    <t>0.28239</t>
  </si>
  <si>
    <t>0.279</t>
  </si>
  <si>
    <t>0.27749</t>
  </si>
  <si>
    <t>0.27759</t>
  </si>
  <si>
    <t>0.2824</t>
  </si>
  <si>
    <t>0.28069</t>
  </si>
  <si>
    <t>0.27992</t>
  </si>
  <si>
    <t>0.28548</t>
  </si>
  <si>
    <t>0.27994</t>
  </si>
  <si>
    <t>0.27674</t>
  </si>
  <si>
    <t>0.27979</t>
  </si>
  <si>
    <t>0.27853</t>
  </si>
  <si>
    <t>0.27854</t>
  </si>
  <si>
    <t>0.28465</t>
  </si>
  <si>
    <t>0.27997</t>
  </si>
  <si>
    <t>0.28029</t>
  </si>
  <si>
    <t>0.28229</t>
  </si>
  <si>
    <t>0.28245</t>
  </si>
  <si>
    <t>0.27995</t>
  </si>
  <si>
    <t>0.27999</t>
  </si>
  <si>
    <t>0.27982</t>
  </si>
  <si>
    <t>0.27964</t>
  </si>
  <si>
    <t>0.29433</t>
  </si>
  <si>
    <t>0.2803</t>
  </si>
  <si>
    <t>0.27616</t>
  </si>
  <si>
    <t>0.27312</t>
  </si>
  <si>
    <t>0.27039</t>
  </si>
  <si>
    <t>0.27519</t>
  </si>
  <si>
    <t>0.26989</t>
  </si>
  <si>
    <t>0.26983</t>
  </si>
  <si>
    <t>0.26985</t>
  </si>
  <si>
    <t>0.27394</t>
  </si>
  <si>
    <t>0.27414</t>
  </si>
  <si>
    <t>0.27546</t>
  </si>
  <si>
    <t>0.27522</t>
  </si>
  <si>
    <t>0.27402</t>
  </si>
  <si>
    <t>0.27168</t>
  </si>
  <si>
    <t>0.27404</t>
  </si>
  <si>
    <t>0.27322</t>
  </si>
  <si>
    <t>0.2685</t>
  </si>
  <si>
    <t>0.26706</t>
  </si>
  <si>
    <t>0.26762</t>
  </si>
  <si>
    <t>0.27052</t>
  </si>
  <si>
    <t>0.27063</t>
  </si>
  <si>
    <t>0.29895</t>
  </si>
  <si>
    <t>0.28913</t>
  </si>
  <si>
    <t>0.28475</t>
  </si>
  <si>
    <t>0.28471</t>
  </si>
  <si>
    <t>0.2792</t>
  </si>
  <si>
    <t>0.28197</t>
  </si>
  <si>
    <t>0.27977</t>
  </si>
  <si>
    <t>0.28426</t>
  </si>
  <si>
    <t>0.2967</t>
  </si>
  <si>
    <t>0.2955</t>
  </si>
  <si>
    <t>0.30109</t>
  </si>
  <si>
    <t>0.30181</t>
  </si>
  <si>
    <t>0.30147</t>
  </si>
  <si>
    <t>0.30128</t>
  </si>
  <si>
    <t>0.30115</t>
  </si>
  <si>
    <t>0.29705</t>
  </si>
  <si>
    <t>0.30036</t>
  </si>
  <si>
    <t>0.30002</t>
  </si>
  <si>
    <t>0.29318</t>
  </si>
  <si>
    <t>0.28917</t>
  </si>
  <si>
    <t>0.28472</t>
  </si>
  <si>
    <t>0.28919</t>
  </si>
  <si>
    <t>0.28918</t>
  </si>
  <si>
    <t>0.29472</t>
  </si>
  <si>
    <t>0.28914</t>
  </si>
  <si>
    <t>0.28821</t>
  </si>
  <si>
    <t>0.28706</t>
  </si>
  <si>
    <t>0.28724</t>
  </si>
  <si>
    <t>0.29315</t>
  </si>
  <si>
    <t>0.31677</t>
  </si>
  <si>
    <t>0.32504</t>
  </si>
  <si>
    <t>0.3251</t>
  </si>
  <si>
    <t>0.32553</t>
  </si>
  <si>
    <t>0.32508</t>
  </si>
  <si>
    <t>0.32507</t>
  </si>
  <si>
    <t>0.32501</t>
  </si>
  <si>
    <t>0.33263</t>
  </si>
  <si>
    <t>0.33963</t>
  </si>
  <si>
    <t>0.33865</t>
  </si>
  <si>
    <t>0.33763</t>
  </si>
  <si>
    <t>0.33852</t>
  </si>
  <si>
    <t>0.3462</t>
  </si>
  <si>
    <t>0.33502</t>
  </si>
  <si>
    <t>0.33018</t>
  </si>
  <si>
    <t>0.33969</t>
  </si>
  <si>
    <t>0.33381</t>
  </si>
  <si>
    <t>0.33123</t>
  </si>
  <si>
    <t>0.3373</t>
  </si>
  <si>
    <t>0.33755</t>
  </si>
  <si>
    <t>0.34787</t>
  </si>
  <si>
    <t>0.35987</t>
  </si>
  <si>
    <t>0.37384</t>
  </si>
  <si>
    <t>0.44569</t>
  </si>
  <si>
    <t>0.39592</t>
  </si>
  <si>
    <t>0.38411</t>
  </si>
  <si>
    <t>0.39415</t>
  </si>
  <si>
    <t>0.42617</t>
  </si>
  <si>
    <t>0.47408</t>
  </si>
  <si>
    <t>0.44777</t>
  </si>
  <si>
    <t>0.35993</t>
  </si>
  <si>
    <t>0.39597</t>
  </si>
  <si>
    <t>0.36173</t>
  </si>
  <si>
    <t>0.35995</t>
  </si>
  <si>
    <t>0.35904</t>
  </si>
  <si>
    <t>0.35909</t>
  </si>
  <si>
    <t>0.35803</t>
  </si>
  <si>
    <t>0.35425</t>
  </si>
  <si>
    <t>0.35196</t>
  </si>
  <si>
    <t>0.37059</t>
  </si>
  <si>
    <t>0.36382</t>
  </si>
  <si>
    <t>0.35834</t>
  </si>
  <si>
    <t>0.35696</t>
  </si>
  <si>
    <t>0.35602</t>
  </si>
  <si>
    <t>0.358</t>
  </si>
  <si>
    <t>0.35738</t>
  </si>
  <si>
    <t>0.36294</t>
  </si>
  <si>
    <t>0.36507</t>
  </si>
  <si>
    <t>0.37596</t>
  </si>
  <si>
    <t>0.39356</t>
  </si>
  <si>
    <t>0.38915</t>
  </si>
  <si>
    <t>0.37509</t>
  </si>
  <si>
    <t>0.35978</t>
  </si>
  <si>
    <t>0.3492</t>
  </si>
  <si>
    <t>0.34637</t>
  </si>
  <si>
    <t>0.35003</t>
  </si>
  <si>
    <t>0.36145</t>
  </si>
  <si>
    <t>0.35686</t>
  </si>
  <si>
    <t>0.35564</t>
  </si>
  <si>
    <t>0.35739</t>
  </si>
  <si>
    <t>0.37003</t>
  </si>
  <si>
    <t>0.36509</t>
  </si>
  <si>
    <t>0.36687</t>
  </si>
  <si>
    <t>0.37229</t>
  </si>
  <si>
    <t>0.36919</t>
  </si>
  <si>
    <t>0.36385</t>
  </si>
  <si>
    <t>0.33527</t>
  </si>
  <si>
    <t>0.31363</t>
  </si>
  <si>
    <t>0.31467</t>
  </si>
  <si>
    <t>0.35465</t>
  </si>
  <si>
    <t>0.33888</t>
  </si>
  <si>
    <t>0.34065</t>
  </si>
  <si>
    <t>0.32741</t>
  </si>
  <si>
    <t>0.26266</t>
  </si>
  <si>
    <t>0.18254</t>
  </si>
  <si>
    <t>0.1951</t>
  </si>
  <si>
    <t>0.16501</t>
  </si>
  <si>
    <t>0.17381</t>
  </si>
  <si>
    <t>0.33004</t>
  </si>
  <si>
    <t>0.36603</t>
  </si>
  <si>
    <t>0.37214</t>
  </si>
  <si>
    <t>0.37302</t>
  </si>
  <si>
    <t>0.3733</t>
  </si>
  <si>
    <t>0.37348</t>
  </si>
  <si>
    <t>0.37398</t>
  </si>
  <si>
    <t>0.3744</t>
  </si>
  <si>
    <t>0.37392</t>
  </si>
  <si>
    <t>0.36986</t>
  </si>
  <si>
    <t>0.36797</t>
  </si>
  <si>
    <t>0.3671</t>
  </si>
  <si>
    <t>0.36656</t>
  </si>
  <si>
    <t>0.36693</t>
  </si>
  <si>
    <t>0.36892</t>
  </si>
  <si>
    <t>0.37461</t>
  </si>
  <si>
    <t>0.4048</t>
  </si>
  <si>
    <t>0.41991</t>
  </si>
  <si>
    <t>0.41856</t>
  </si>
  <si>
    <t>0.40099</t>
  </si>
  <si>
    <t>0.40963</t>
  </si>
  <si>
    <t>0.41069</t>
  </si>
  <si>
    <t>0.40014</t>
  </si>
  <si>
    <t>0.39991</t>
  </si>
  <si>
    <t>0.39966</t>
  </si>
  <si>
    <t>0.39937</t>
  </si>
  <si>
    <t>0.39701</t>
  </si>
  <si>
    <t>0.39802</t>
  </si>
  <si>
    <t>0.4084</t>
  </si>
  <si>
    <t>0.42996</t>
  </si>
  <si>
    <t>0.39941</t>
  </si>
  <si>
    <t>0.38912</t>
  </si>
  <si>
    <t>0.40339</t>
  </si>
  <si>
    <t>0.39679</t>
  </si>
  <si>
    <t>0.39643</t>
  </si>
  <si>
    <t>0.39602</t>
  </si>
  <si>
    <t>0.39628</t>
  </si>
  <si>
    <t>0.4007</t>
  </si>
  <si>
    <t>0.43826</t>
  </si>
  <si>
    <t>0.42496</t>
  </si>
  <si>
    <t>0.42467</t>
  </si>
  <si>
    <t>0.45997</t>
  </si>
  <si>
    <t>0.46798</t>
  </si>
  <si>
    <t>0.45762</t>
  </si>
  <si>
    <t>0.45765</t>
  </si>
  <si>
    <t>0.4699</t>
  </si>
  <si>
    <t>0.45788</t>
  </si>
  <si>
    <t>0.46004</t>
  </si>
  <si>
    <t>0.46325</t>
  </si>
  <si>
    <t>0.46321</t>
  </si>
  <si>
    <t>0.44597</t>
  </si>
  <si>
    <t>0.44752</t>
  </si>
  <si>
    <t>0.45895</t>
  </si>
  <si>
    <t>0.44499</t>
  </si>
  <si>
    <t>0.42491</t>
  </si>
  <si>
    <t>0.43109</t>
  </si>
  <si>
    <t>0.42634</t>
  </si>
  <si>
    <t>0.42497</t>
  </si>
  <si>
    <t>0.42457</t>
  </si>
  <si>
    <t>0.43006</t>
  </si>
  <si>
    <t>0.45715</t>
  </si>
  <si>
    <t>0.47128</t>
  </si>
  <si>
    <t>0.49802</t>
  </si>
  <si>
    <t>0.48506</t>
  </si>
  <si>
    <t>0.48</t>
  </si>
  <si>
    <t>0.47795</t>
  </si>
  <si>
    <t>0.48626</t>
  </si>
  <si>
    <t>0.48007</t>
  </si>
  <si>
    <t>0.48503</t>
  </si>
  <si>
    <t>0.44999</t>
  </si>
  <si>
    <t>0.45075</t>
  </si>
  <si>
    <t>0.45239</t>
  </si>
  <si>
    <t>0.44053</t>
  </si>
  <si>
    <t>0.43348</t>
  </si>
  <si>
    <t>0.43149</t>
  </si>
  <si>
    <t>0.45757</t>
  </si>
  <si>
    <t>0.43108</t>
  </si>
  <si>
    <t>0.42789</t>
  </si>
  <si>
    <t>0.46455</t>
  </si>
  <si>
    <t>0.4634</t>
  </si>
  <si>
    <t>0.46179</t>
  </si>
  <si>
    <t>0.46209</t>
  </si>
  <si>
    <t>0.46222</t>
  </si>
  <si>
    <t>0.46442</t>
  </si>
  <si>
    <t>0.48999</t>
  </si>
  <si>
    <t>0.49806</t>
  </si>
  <si>
    <t>0.49721</t>
  </si>
  <si>
    <t>0.4838</t>
  </si>
  <si>
    <t>0.47996</t>
  </si>
  <si>
    <t>0.47622</t>
  </si>
  <si>
    <t>0.47641</t>
  </si>
  <si>
    <t>0.47487</t>
  </si>
  <si>
    <t>0.47441</t>
  </si>
  <si>
    <t>0.47608</t>
  </si>
  <si>
    <t>0.4749</t>
  </si>
  <si>
    <t>0.47658</t>
  </si>
  <si>
    <t>0.47241</t>
  </si>
  <si>
    <t>0.4732</t>
  </si>
  <si>
    <t>0.496</t>
  </si>
  <si>
    <t>0.49804</t>
  </si>
  <si>
    <t>0.47003</t>
  </si>
  <si>
    <t>0.46871</t>
  </si>
  <si>
    <t>0.48109</t>
  </si>
  <si>
    <t>0.47629</t>
  </si>
  <si>
    <t>0.47306</t>
  </si>
  <si>
    <t>0.47104</t>
  </si>
  <si>
    <t>0.47007</t>
  </si>
  <si>
    <t>0.47251</t>
  </si>
  <si>
    <t>0.48958</t>
  </si>
  <si>
    <t>0.49994</t>
  </si>
  <si>
    <t>0.52043</t>
  </si>
  <si>
    <t>0.51601</t>
  </si>
  <si>
    <t>0.51693</t>
  </si>
  <si>
    <t>0.50366</t>
  </si>
  <si>
    <t>0.5035</t>
  </si>
  <si>
    <t>0.50146</t>
  </si>
  <si>
    <t>0.49928</t>
  </si>
  <si>
    <t>0.49843</t>
  </si>
  <si>
    <t>0.49839</t>
  </si>
  <si>
    <t>0.49593</t>
  </si>
  <si>
    <t>0.4948</t>
  </si>
  <si>
    <t>0.47646</t>
  </si>
  <si>
    <t>0.46758</t>
  </si>
  <si>
    <t>0.47193</t>
  </si>
  <si>
    <t>0.46901</t>
  </si>
  <si>
    <t>0.51038</t>
  </si>
  <si>
    <t>0.50302</t>
  </si>
  <si>
    <t>0.50196</t>
  </si>
  <si>
    <t>0.50013</t>
  </si>
  <si>
    <t>0.49998</t>
  </si>
  <si>
    <t>0.50158</t>
  </si>
  <si>
    <t>0.50444</t>
  </si>
  <si>
    <t>0.50734</t>
  </si>
  <si>
    <t>0.51463</t>
  </si>
  <si>
    <t>0.5271</t>
  </si>
  <si>
    <t>0.53441</t>
  </si>
  <si>
    <t>0.53202</t>
  </si>
  <si>
    <t>0.532</t>
  </si>
  <si>
    <t>0.50456</t>
  </si>
  <si>
    <t>0.5012</t>
  </si>
  <si>
    <t>0.4765</t>
  </si>
  <si>
    <t>0.502</t>
  </si>
  <si>
    <t>0.52241</t>
  </si>
  <si>
    <t>0.52777</t>
  </si>
  <si>
    <t>0.52346</t>
  </si>
  <si>
    <t>0.51995</t>
  </si>
  <si>
    <t>0.5219</t>
  </si>
  <si>
    <t>0.51881</t>
  </si>
  <si>
    <t>0.51172</t>
  </si>
  <si>
    <t>0.56657</t>
  </si>
  <si>
    <t>0.50709</t>
  </si>
  <si>
    <t>0.48266</t>
  </si>
  <si>
    <t>0.43</t>
  </si>
  <si>
    <t>0.42597</t>
  </si>
  <si>
    <t>0.40992</t>
  </si>
  <si>
    <t>0.42729</t>
  </si>
  <si>
    <t>0.44191</t>
  </si>
  <si>
    <t>0.46745</t>
  </si>
  <si>
    <t>0.43762</t>
  </si>
  <si>
    <t>0.33868</t>
  </si>
  <si>
    <t>0.49996</t>
  </si>
  <si>
    <t>0.50301</t>
  </si>
  <si>
    <t>0.49993</t>
  </si>
  <si>
    <t>0.47008</t>
  </si>
  <si>
    <t>0.38197</t>
  </si>
  <si>
    <t>0.49261</t>
  </si>
  <si>
    <t>0.50937</t>
  </si>
  <si>
    <t>0.56718</t>
  </si>
  <si>
    <t>0.56662</t>
  </si>
  <si>
    <t>0.57042</t>
  </si>
  <si>
    <t>0.56749</t>
  </si>
  <si>
    <t>0.56107</t>
  </si>
  <si>
    <t>0.57375</t>
  </si>
  <si>
    <t>0.52836</t>
  </si>
  <si>
    <t>0.51481</t>
  </si>
  <si>
    <t>0.50987</t>
  </si>
  <si>
    <t>0.51455</t>
  </si>
  <si>
    <t>0.58236</t>
  </si>
  <si>
    <t>0.5999</t>
  </si>
  <si>
    <t>0.6112</t>
  </si>
  <si>
    <t>0.63875</t>
  </si>
  <si>
    <t>0.63951</t>
  </si>
  <si>
    <t>0.63438</t>
  </si>
  <si>
    <t>0.59991</t>
  </si>
  <si>
    <t>0.56632</t>
  </si>
  <si>
    <t>0.56994</t>
  </si>
  <si>
    <t>0.56007</t>
  </si>
  <si>
    <t>0.60365</t>
  </si>
  <si>
    <t>0.63338</t>
  </si>
  <si>
    <t>0.63702</t>
  </si>
  <si>
    <t>0.63329</t>
  </si>
  <si>
    <t>0.63335</t>
  </si>
  <si>
    <t>0.63906</t>
  </si>
  <si>
    <t>0.64004</t>
  </si>
  <si>
    <t>0.63845</t>
  </si>
  <si>
    <t>0.63168</t>
  </si>
  <si>
    <t>0.66235</t>
  </si>
  <si>
    <t>0.6141</t>
  </si>
  <si>
    <t>0.58501</t>
  </si>
  <si>
    <t>0.58496</t>
  </si>
  <si>
    <t>0.59499</t>
  </si>
  <si>
    <t>0.65889</t>
  </si>
  <si>
    <t>0.67705</t>
  </si>
  <si>
    <t>0.74465</t>
  </si>
  <si>
    <t>0.74937</t>
  </si>
  <si>
    <t>0.71971</t>
  </si>
  <si>
    <t>0.672</t>
  </si>
  <si>
    <t>0.64806</t>
  </si>
  <si>
    <t>0.58756</t>
  </si>
  <si>
    <t>0.59025</t>
  </si>
  <si>
    <t>0.57171</t>
  </si>
  <si>
    <t>0.61313</t>
  </si>
  <si>
    <t>0.66025</t>
  </si>
  <si>
    <t>0.69495</t>
  </si>
  <si>
    <t>0.74765</t>
  </si>
  <si>
    <t>0.79997</t>
  </si>
  <si>
    <t>0.7395</t>
  </si>
  <si>
    <t>0.68258</t>
  </si>
  <si>
    <t>0.6506</t>
  </si>
  <si>
    <t>0.59216</t>
  </si>
  <si>
    <t>0.54735</t>
  </si>
  <si>
    <t>0.53894</t>
  </si>
  <si>
    <t>0.55531</t>
  </si>
  <si>
    <t>0.51304</t>
  </si>
  <si>
    <t>0.5562</t>
  </si>
  <si>
    <t>0.57339</t>
  </si>
  <si>
    <t>0.645</t>
  </si>
  <si>
    <t>0.67275</t>
  </si>
  <si>
    <t>0.70374</t>
  </si>
  <si>
    <t>0.66608</t>
  </si>
  <si>
    <t>0.64997</t>
  </si>
  <si>
    <t>0.64805</t>
  </si>
  <si>
    <t>0.57181</t>
  </si>
  <si>
    <t>0.54601</t>
  </si>
  <si>
    <t>0.51287</t>
  </si>
  <si>
    <t>0.53626</t>
  </si>
  <si>
    <t>0.57616</t>
  </si>
  <si>
    <t>0.65139</t>
  </si>
  <si>
    <t>0.66857</t>
  </si>
  <si>
    <t>0.6961</t>
  </si>
  <si>
    <t>0.67409</t>
  </si>
  <si>
    <t>0.65257</t>
  </si>
  <si>
    <t>0.57747</t>
  </si>
  <si>
    <t>0.54326</t>
  </si>
  <si>
    <t>0.50543</t>
  </si>
  <si>
    <t>0.49883</t>
  </si>
  <si>
    <t>0.49881</t>
  </si>
  <si>
    <t>0.49436</t>
  </si>
  <si>
    <t>0.50487</t>
  </si>
  <si>
    <t>0.57282</t>
  </si>
  <si>
    <t>0.595</t>
  </si>
  <si>
    <t>0.64847</t>
  </si>
  <si>
    <t>0.64483</t>
  </si>
  <si>
    <t>0.59985</t>
  </si>
  <si>
    <t>0.58146</t>
  </si>
  <si>
    <t>0.53872</t>
  </si>
  <si>
    <t>0.5111</t>
  </si>
  <si>
    <t>0.50728</t>
  </si>
  <si>
    <t>0.5276</t>
  </si>
  <si>
    <t>0.55691</t>
  </si>
  <si>
    <t>0.58005</t>
  </si>
  <si>
    <t>0.61992</t>
  </si>
  <si>
    <t>0.65481</t>
  </si>
  <si>
    <t>0.67891</t>
  </si>
  <si>
    <t>0.66315</t>
  </si>
  <si>
    <t>0.63241</t>
  </si>
  <si>
    <t>0.56502</t>
  </si>
  <si>
    <t>0.51103</t>
  </si>
  <si>
    <t>0.46967</t>
  </si>
  <si>
    <t>0.43124</t>
  </si>
  <si>
    <t>0.40716</t>
  </si>
  <si>
    <t>0.37351</t>
  </si>
  <si>
    <t>0.40426</t>
  </si>
  <si>
    <t>0.44659</t>
  </si>
  <si>
    <t>0.53091</t>
  </si>
  <si>
    <t>0.56509</t>
  </si>
  <si>
    <t>0.58197</t>
  </si>
  <si>
    <t>0.54676</t>
  </si>
  <si>
    <t>0.51239</t>
  </si>
  <si>
    <t>0.42653</t>
  </si>
  <si>
    <t>0.29143</t>
  </si>
  <si>
    <t>0.27</t>
  </si>
  <si>
    <t>0.27185</t>
  </si>
  <si>
    <t>0.3199</t>
  </si>
  <si>
    <t>0.39481</t>
  </si>
  <si>
    <t>0.48953</t>
  </si>
  <si>
    <t>0.54996</t>
  </si>
  <si>
    <t>0.5701</t>
  </si>
  <si>
    <t>0.5425</t>
  </si>
  <si>
    <t>0.43858</t>
  </si>
  <si>
    <t>0.35424</t>
  </si>
  <si>
    <t>0.21678</t>
  </si>
  <si>
    <t>0.23755</t>
  </si>
  <si>
    <t>0.2528</t>
  </si>
  <si>
    <t>0.27085</t>
  </si>
  <si>
    <t>0.25799</t>
  </si>
  <si>
    <t>0.24283</t>
  </si>
  <si>
    <t>0.301</t>
  </si>
  <si>
    <t>0.28321</t>
  </si>
  <si>
    <t>0.38113</t>
  </si>
  <si>
    <t>0.41239</t>
  </si>
  <si>
    <t>0.39242</t>
  </si>
  <si>
    <t>0.44091</t>
  </si>
  <si>
    <t>0.4524</t>
  </si>
  <si>
    <t>0.4676</t>
  </si>
  <si>
    <t>0.45516</t>
  </si>
  <si>
    <t>0.45854</t>
  </si>
  <si>
    <t>0.42983</t>
  </si>
  <si>
    <t>0.38609</t>
  </si>
  <si>
    <t>0.41353</t>
  </si>
  <si>
    <t>0.46718</t>
  </si>
  <si>
    <t>0.53</t>
  </si>
  <si>
    <t>0.51169</t>
  </si>
  <si>
    <t>0.44189</t>
  </si>
  <si>
    <t>0.39392</t>
  </si>
  <si>
    <t>0.32995</t>
  </si>
  <si>
    <t>0.217</t>
  </si>
  <si>
    <t>0.21132</t>
  </si>
  <si>
    <t>0.20645</t>
  </si>
  <si>
    <t>0.21069</t>
  </si>
  <si>
    <t>0.22712</t>
  </si>
  <si>
    <t>0.22985</t>
  </si>
  <si>
    <t>0.21737</t>
  </si>
  <si>
    <t>0.23315</t>
  </si>
  <si>
    <t>0.21622</t>
  </si>
  <si>
    <t>0.19004</t>
  </si>
  <si>
    <t>0.29995</t>
  </si>
  <si>
    <t>0.20154</t>
  </si>
  <si>
    <t>0.40702</t>
  </si>
  <si>
    <t>0.40665</t>
  </si>
  <si>
    <t>0.36647</t>
  </si>
  <si>
    <t>0.4125</t>
  </si>
  <si>
    <t>0.44454</t>
  </si>
  <si>
    <t>0.50386</t>
  </si>
  <si>
    <t>0.5034</t>
  </si>
  <si>
    <t>0.45154</t>
  </si>
  <si>
    <t>0.42119</t>
  </si>
  <si>
    <t>0.34601</t>
  </si>
  <si>
    <t>0.27729</t>
  </si>
  <si>
    <t>0.22657</t>
  </si>
  <si>
    <t>0.2188</t>
  </si>
  <si>
    <t>0.2295</t>
  </si>
  <si>
    <t>0.24647</t>
  </si>
  <si>
    <t>0.3785</t>
  </si>
  <si>
    <t>0.4599</t>
  </si>
  <si>
    <t>0.5065</t>
  </si>
  <si>
    <t>0.51993</t>
  </si>
  <si>
    <t>0.47892</t>
  </si>
  <si>
    <t>0.43166</t>
  </si>
  <si>
    <t>0.38798</t>
  </si>
  <si>
    <t>0.40491</t>
  </si>
  <si>
    <t>0.29305</t>
  </si>
  <si>
    <t>0.40493</t>
  </si>
  <si>
    <t>0.40422</t>
  </si>
  <si>
    <t>0.48705</t>
  </si>
  <si>
    <t>0.5499</t>
  </si>
  <si>
    <t>0.58297</t>
  </si>
  <si>
    <t>0.50682</t>
  </si>
  <si>
    <t>0.42015</t>
  </si>
  <si>
    <t>0.33128</t>
  </si>
  <si>
    <t>0.23218</t>
  </si>
  <si>
    <t>0.28168</t>
  </si>
  <si>
    <t>0.30784</t>
  </si>
  <si>
    <t>0.2845</t>
  </si>
  <si>
    <t>0.29192</t>
  </si>
  <si>
    <t>0.29592</t>
  </si>
  <si>
    <t>0.39612</t>
  </si>
  <si>
    <t>0.46562</t>
  </si>
  <si>
    <t>0.52505</t>
  </si>
  <si>
    <t>0.54433</t>
  </si>
  <si>
    <t>0.47815</t>
  </si>
  <si>
    <t>0.44486</t>
  </si>
  <si>
    <t>0.31424</t>
  </si>
  <si>
    <t>0.26333</t>
  </si>
  <si>
    <t>0.27564</t>
  </si>
  <si>
    <t>0.28887</t>
  </si>
  <si>
    <t>0.38992</t>
  </si>
  <si>
    <t>0.4759</t>
  </si>
  <si>
    <t>0.48553</t>
  </si>
  <si>
    <t>0.52993</t>
  </si>
  <si>
    <t>0.55371</t>
  </si>
  <si>
    <t>0.54522</t>
  </si>
  <si>
    <t>0.51357</t>
  </si>
  <si>
    <t>0.46981</t>
  </si>
  <si>
    <t>0.45661</t>
  </si>
  <si>
    <t>0.42632</t>
  </si>
  <si>
    <t>0.39554</t>
  </si>
  <si>
    <t>0.37842</t>
  </si>
  <si>
    <t>0.37705</t>
  </si>
  <si>
    <t>0.39924</t>
  </si>
  <si>
    <t>0.40661</t>
  </si>
  <si>
    <t>0.47208</t>
  </si>
  <si>
    <t>0.50378</t>
  </si>
  <si>
    <t>0.50802</t>
  </si>
  <si>
    <t>0.50004</t>
  </si>
  <si>
    <t>0.46994</t>
  </si>
  <si>
    <t>0.45038</t>
  </si>
  <si>
    <t>0.40555</t>
  </si>
  <si>
    <t>0.40205</t>
  </si>
  <si>
    <t>0.40934</t>
  </si>
  <si>
    <t>0.41277</t>
  </si>
  <si>
    <t>0.47192</t>
  </si>
  <si>
    <t>0.50489</t>
  </si>
  <si>
    <t>0.52633</t>
  </si>
  <si>
    <t>0.55001</t>
  </si>
  <si>
    <t>0.50759</t>
  </si>
  <si>
    <t>0.48976</t>
  </si>
  <si>
    <t>0.43881</t>
  </si>
  <si>
    <t>0.44195</t>
  </si>
  <si>
    <t>0.40774</t>
  </si>
  <si>
    <t>0.40029</t>
  </si>
  <si>
    <t>0.38192</t>
  </si>
  <si>
    <t>0.37923</t>
  </si>
  <si>
    <t>0.44201</t>
  </si>
  <si>
    <t>0.46287</t>
  </si>
  <si>
    <t>0.48925</t>
  </si>
  <si>
    <t>0.50781</t>
  </si>
  <si>
    <t>0.47645</t>
  </si>
  <si>
    <t>0.4687</t>
  </si>
  <si>
    <t>0.44144</t>
  </si>
  <si>
    <t>0.429</t>
  </si>
  <si>
    <t>0.40975</t>
  </si>
  <si>
    <t>0.3999</t>
  </si>
  <si>
    <t>0.40475</t>
  </si>
  <si>
    <t>0.41593</t>
  </si>
  <si>
    <t>0.4703</t>
  </si>
  <si>
    <t>0.48148</t>
  </si>
  <si>
    <t>0.48729</t>
  </si>
  <si>
    <t>0.45307</t>
  </si>
  <si>
    <t>0.39428</t>
  </si>
  <si>
    <t>0.33447</t>
  </si>
  <si>
    <t>0.30897</t>
  </si>
  <si>
    <t>0.24531</t>
  </si>
  <si>
    <t>0.21114</t>
  </si>
  <si>
    <t>0.19876</t>
  </si>
  <si>
    <t>0.23413</t>
  </si>
  <si>
    <t>0.28762</t>
  </si>
  <si>
    <t>0.36996</t>
  </si>
  <si>
    <t>0.41764</t>
  </si>
  <si>
    <t>0.41808</t>
  </si>
  <si>
    <t>0.40315</t>
  </si>
  <si>
    <t>0.37524</t>
  </si>
  <si>
    <t>0.34042</t>
  </si>
  <si>
    <t>0.35063</t>
  </si>
  <si>
    <t>0.30183</t>
  </si>
  <si>
    <t>0.30328</t>
  </si>
  <si>
    <t>0.30033</t>
  </si>
  <si>
    <t>0.37589</t>
  </si>
  <si>
    <t>0.40238</t>
  </si>
  <si>
    <t>0.42182</t>
  </si>
  <si>
    <t>0.45286</t>
  </si>
  <si>
    <t>0.45058</t>
  </si>
  <si>
    <t>0.40693</t>
  </si>
  <si>
    <t>0.38712</t>
  </si>
  <si>
    <t>0.38745</t>
  </si>
  <si>
    <t>0.40085</t>
  </si>
  <si>
    <t>0.37058</t>
  </si>
  <si>
    <t>0.3626</t>
  </si>
  <si>
    <t>0.35847</t>
  </si>
  <si>
    <t>0.35849</t>
  </si>
  <si>
    <t>0.36743</t>
  </si>
  <si>
    <t>0.3935</t>
  </si>
  <si>
    <t>0.40645</t>
  </si>
  <si>
    <t>0.42358</t>
  </si>
  <si>
    <t>0.42173</t>
  </si>
  <si>
    <t>0.44265</t>
  </si>
  <si>
    <t>0.43175</t>
  </si>
  <si>
    <t>0.36636</t>
  </si>
  <si>
    <t>0.36015</t>
  </si>
  <si>
    <t>0.3647</t>
  </si>
  <si>
    <t>0.39496</t>
  </si>
  <si>
    <t>0.45822</t>
  </si>
  <si>
    <t>0.44211</t>
  </si>
  <si>
    <t>0.47993</t>
  </si>
  <si>
    <t>0.47982</t>
  </si>
  <si>
    <t>0.45401</t>
  </si>
  <si>
    <t>0.44992</t>
  </si>
  <si>
    <t>0.4488</t>
  </si>
  <si>
    <t>0.43493</t>
  </si>
  <si>
    <t>0.39739</t>
  </si>
  <si>
    <t>0.39738</t>
  </si>
  <si>
    <t>0.38103</t>
  </si>
  <si>
    <t>0.37001</t>
  </si>
  <si>
    <t>0.38083</t>
  </si>
  <si>
    <t>0.39034</t>
  </si>
  <si>
    <t>0.3965</t>
  </si>
  <si>
    <t>0.41414</t>
  </si>
  <si>
    <t>0.41499</t>
  </si>
  <si>
    <t>0.40093</t>
  </si>
  <si>
    <t>0.3922</t>
  </si>
  <si>
    <t>0.37152</t>
  </si>
  <si>
    <t>0.34511</t>
  </si>
  <si>
    <t>0.28456</t>
  </si>
  <si>
    <t>0.3065</t>
  </si>
  <si>
    <t>0.37661</t>
  </si>
  <si>
    <t>0.42637</t>
  </si>
  <si>
    <t>0.46559</t>
  </si>
  <si>
    <t>0.4938</t>
  </si>
  <si>
    <t>0.50497</t>
  </si>
  <si>
    <t>0.48494</t>
  </si>
  <si>
    <t>0.45126</t>
  </si>
  <si>
    <t>0.40403</t>
  </si>
  <si>
    <t>0.35746</t>
  </si>
  <si>
    <t>0.3661</t>
  </si>
  <si>
    <t>0.3656</t>
  </si>
  <si>
    <t>0.36035</t>
  </si>
  <si>
    <t>0.36394</t>
  </si>
  <si>
    <t>0.40149</t>
  </si>
  <si>
    <t>0.45492</t>
  </si>
  <si>
    <t>0.48709</t>
  </si>
  <si>
    <t>0.49023</t>
  </si>
  <si>
    <t>0.45897</t>
  </si>
  <si>
    <t>0.41798</t>
  </si>
  <si>
    <t>0.37084</t>
  </si>
  <si>
    <t>0.36257</t>
  </si>
  <si>
    <t>0.33976</t>
  </si>
  <si>
    <t>0.34772</t>
  </si>
  <si>
    <t>0.35524</t>
  </si>
  <si>
    <t>0.40763</t>
  </si>
  <si>
    <t>0.45798</t>
  </si>
  <si>
    <t>0.49072</t>
  </si>
  <si>
    <t>0.48725</t>
  </si>
  <si>
    <t>0.37546</t>
  </si>
  <si>
    <t>0.34196</t>
  </si>
  <si>
    <t>0.35017</t>
  </si>
  <si>
    <t>0.30374</t>
  </si>
  <si>
    <t>0.29074</t>
  </si>
  <si>
    <t>0.30386</t>
  </si>
  <si>
    <t>0.31191</t>
  </si>
  <si>
    <t>0.3098</t>
  </si>
  <si>
    <t>0.44548</t>
  </si>
  <si>
    <t>0.45595</t>
  </si>
  <si>
    <t>0.44643</t>
  </si>
  <si>
    <t>0.4358</t>
  </si>
  <si>
    <t>0.4433</t>
  </si>
  <si>
    <t>0.3467</t>
  </si>
  <si>
    <t>0.33576</t>
  </si>
  <si>
    <t>0.34164</t>
  </si>
  <si>
    <t>0.356</t>
  </si>
  <si>
    <t>0.37359</t>
  </si>
  <si>
    <t>0.41579</t>
  </si>
  <si>
    <t>0.45061</t>
  </si>
  <si>
    <t>0.47013</t>
  </si>
  <si>
    <t>0.46711</t>
  </si>
  <si>
    <t>0.42664</t>
  </si>
  <si>
    <t>0.33422</t>
  </si>
  <si>
    <t>0.35538</t>
  </si>
  <si>
    <t>0.31926</t>
  </si>
  <si>
    <t>0.32937</t>
  </si>
  <si>
    <t>0.32523</t>
  </si>
  <si>
    <t>0.33669</t>
  </si>
  <si>
    <t>0.3635</t>
  </si>
  <si>
    <t>0.41338</t>
  </si>
  <si>
    <t>0.46007</t>
  </si>
  <si>
    <t>0.47844</t>
  </si>
  <si>
    <t>0.48614</t>
  </si>
  <si>
    <t>0.47805</t>
  </si>
  <si>
    <t>0.47552</t>
  </si>
  <si>
    <t>0.4604</t>
  </si>
  <si>
    <t>0.44991</t>
  </si>
  <si>
    <t>0.42166</t>
  </si>
  <si>
    <t>0.43996</t>
  </si>
  <si>
    <t>0.44678</t>
  </si>
  <si>
    <t>0.46144</t>
  </si>
  <si>
    <t>0.4664</t>
  </si>
  <si>
    <t>0.47391</t>
  </si>
  <si>
    <t>0.47367</t>
  </si>
  <si>
    <t>0.46034</t>
  </si>
  <si>
    <t>0.41954</t>
  </si>
  <si>
    <t>0.35558</t>
  </si>
  <si>
    <t>0.40261</t>
  </si>
  <si>
    <t>0.34961</t>
  </si>
  <si>
    <t>0.32672</t>
  </si>
  <si>
    <t>0.31152</t>
  </si>
  <si>
    <t>0.37728</t>
  </si>
  <si>
    <t>0.39237</t>
  </si>
  <si>
    <t>0.4258</t>
  </si>
  <si>
    <t>0.42738</t>
  </si>
  <si>
    <t>0.42882</t>
  </si>
  <si>
    <t>0.40765</t>
  </si>
  <si>
    <t>0.38462</t>
  </si>
  <si>
    <t>0.34146</t>
  </si>
  <si>
    <t>0.31218</t>
  </si>
  <si>
    <t>0.30653</t>
  </si>
  <si>
    <t>0.26916</t>
  </si>
  <si>
    <t>0.29965</t>
  </si>
  <si>
    <t>0.36115</t>
  </si>
  <si>
    <t>0.41074</t>
  </si>
  <si>
    <t>0.41854</t>
  </si>
  <si>
    <t>0.42394</t>
  </si>
  <si>
    <t>0.39321</t>
  </si>
  <si>
    <t>0.35316</t>
  </si>
  <si>
    <t>0.26222</t>
  </si>
  <si>
    <t>0.18844</t>
  </si>
  <si>
    <t>0.16896</t>
  </si>
  <si>
    <t>0.22574</t>
  </si>
  <si>
    <t>0.14715</t>
  </si>
  <si>
    <t>0.21828</t>
  </si>
  <si>
    <t>0.36543</t>
  </si>
  <si>
    <t>0.41402</t>
  </si>
  <si>
    <t>0.40159</t>
  </si>
  <si>
    <t>0.40376</t>
  </si>
  <si>
    <t>0.40234</t>
  </si>
  <si>
    <t>0.40681</t>
  </si>
  <si>
    <t>0.40509</t>
  </si>
  <si>
    <t>0.40496</t>
  </si>
  <si>
    <t>0.40377</t>
  </si>
  <si>
    <t>0.39996</t>
  </si>
  <si>
    <t>0.26371</t>
  </si>
  <si>
    <t>0.32378</t>
  </si>
  <si>
    <t>0.37557</t>
  </si>
  <si>
    <t>0.3612</t>
  </si>
  <si>
    <t>0.23311</t>
  </si>
  <si>
    <t>0.27382</t>
  </si>
  <si>
    <t>0.23476</t>
  </si>
  <si>
    <t>0.3835</t>
  </si>
  <si>
    <t>0.3582</t>
  </si>
  <si>
    <t>0.2424</t>
  </si>
  <si>
    <t>0.24082</t>
  </si>
  <si>
    <t>0.24002</t>
  </si>
  <si>
    <t>0.19504</t>
  </si>
  <si>
    <t>0.08487</t>
  </si>
  <si>
    <t>0.24549</t>
  </si>
  <si>
    <t>0.23061</t>
  </si>
  <si>
    <t>0.38282</t>
  </si>
  <si>
    <t>0.38822</t>
  </si>
  <si>
    <t>0.38152</t>
  </si>
  <si>
    <t>0.38238</t>
  </si>
  <si>
    <t>0.22984</t>
  </si>
  <si>
    <t>0.18354</t>
  </si>
  <si>
    <t>0.18873</t>
  </si>
  <si>
    <t>0.03631</t>
  </si>
  <si>
    <t>0.06885</t>
  </si>
  <si>
    <t>0.23502</t>
  </si>
  <si>
    <t>0.22496</t>
  </si>
  <si>
    <t>0.33651</t>
  </si>
  <si>
    <t>0.39017</t>
  </si>
  <si>
    <t>0.24563</t>
  </si>
  <si>
    <t>0.26411</t>
  </si>
  <si>
    <t>0.02747</t>
  </si>
  <si>
    <t>0.02787</t>
  </si>
  <si>
    <t>0.02285</t>
  </si>
  <si>
    <t>0.02798</t>
  </si>
  <si>
    <t>0.03504</t>
  </si>
  <si>
    <t>0.03159</t>
  </si>
  <si>
    <t>0.02464</t>
  </si>
  <si>
    <t>0.06197</t>
  </si>
  <si>
    <t>0.07696</t>
  </si>
  <si>
    <t>0.07012</t>
  </si>
  <si>
    <t>0.22363</t>
  </si>
  <si>
    <t>0.35487</t>
  </si>
  <si>
    <t>0.08332</t>
  </si>
  <si>
    <t>0.23837</t>
  </si>
  <si>
    <t>0.0332</t>
  </si>
  <si>
    <t>0.03505</t>
  </si>
  <si>
    <t>0.15946</t>
  </si>
  <si>
    <t>0.08435</t>
  </si>
  <si>
    <t>0.18834</t>
  </si>
  <si>
    <t>0.20838</t>
  </si>
  <si>
    <t>0.22155</t>
  </si>
  <si>
    <t>0.1886</t>
  </si>
  <si>
    <t>0.15428</t>
  </si>
  <si>
    <t>0.1169</t>
  </si>
  <si>
    <t>0.08651</t>
  </si>
  <si>
    <t>0.10013</t>
  </si>
  <si>
    <t>0.09508</t>
  </si>
  <si>
    <t>0.08962</t>
  </si>
  <si>
    <t>0.10148</t>
  </si>
  <si>
    <t>0.17996</t>
  </si>
  <si>
    <t>0.35077</t>
  </si>
  <si>
    <t>0.39877</t>
  </si>
  <si>
    <t>0.40541</t>
  </si>
  <si>
    <t>0.33968</t>
  </si>
  <si>
    <t>0.24312</t>
  </si>
  <si>
    <t>0.22486</t>
  </si>
  <si>
    <t>0.2374</t>
  </si>
  <si>
    <t>0.2223</t>
  </si>
  <si>
    <t>0.25722</t>
  </si>
  <si>
    <t>0.39751</t>
  </si>
  <si>
    <t>0.42835</t>
  </si>
  <si>
    <t>0.40978</t>
  </si>
  <si>
    <t>0.38142</t>
  </si>
  <si>
    <t>0.35364</t>
  </si>
  <si>
    <t>0.30556</t>
  </si>
  <si>
    <t>0.27014</t>
  </si>
  <si>
    <t>0.26787</t>
  </si>
  <si>
    <t>0.28362</t>
  </si>
  <si>
    <t>0.27087</t>
  </si>
  <si>
    <t>0.26842</t>
  </si>
  <si>
    <t>0.30205</t>
  </si>
  <si>
    <t>0.35893</t>
  </si>
  <si>
    <t>0.41031</t>
  </si>
  <si>
    <t>0.4271</t>
  </si>
  <si>
    <t>0.41193</t>
  </si>
  <si>
    <t>0.37938</t>
  </si>
  <si>
    <t>0.36448</t>
  </si>
  <si>
    <t>0.3655</t>
  </si>
  <si>
    <t>0.36547</t>
  </si>
  <si>
    <t>0.36345</t>
  </si>
  <si>
    <t>0.36444</t>
  </si>
  <si>
    <t>0.3699</t>
  </si>
  <si>
    <t>0.41169</t>
  </si>
  <si>
    <t>0.45451</t>
  </si>
  <si>
    <t>0.48517</t>
  </si>
  <si>
    <t>0.41959</t>
  </si>
  <si>
    <t>0.3882</t>
  </si>
  <si>
    <t>0.35378</t>
  </si>
  <si>
    <t>0.33735</t>
  </si>
  <si>
    <t>0.30917</t>
  </si>
  <si>
    <t>0.30849</t>
  </si>
  <si>
    <t>0.30852</t>
  </si>
  <si>
    <t>0.30679</t>
  </si>
  <si>
    <t>0.35884</t>
  </si>
  <si>
    <t>0.41676</t>
  </si>
  <si>
    <t>0.48871</t>
  </si>
  <si>
    <t>0.49991</t>
  </si>
  <si>
    <t>0.36961</t>
  </si>
  <si>
    <t>0.33191</t>
  </si>
  <si>
    <t>0.30792</t>
  </si>
  <si>
    <t>0.31193</t>
  </si>
  <si>
    <t>0.32135</t>
  </si>
  <si>
    <t>0.35004</t>
  </si>
  <si>
    <t>0.38343</t>
  </si>
  <si>
    <t>0.40674</t>
  </si>
  <si>
    <t>0.45543</t>
  </si>
  <si>
    <t>0.47218</t>
  </si>
  <si>
    <t>0.44532</t>
  </si>
  <si>
    <t>0.40294</t>
  </si>
  <si>
    <t>0.35975</t>
  </si>
  <si>
    <t>0.37409</t>
  </si>
  <si>
    <t>0.34955</t>
  </si>
  <si>
    <t>0.33994</t>
  </si>
  <si>
    <t>0.32022</t>
  </si>
  <si>
    <t>0.3299</t>
  </si>
  <si>
    <t>0.37323</t>
  </si>
  <si>
    <t>0.40969</t>
  </si>
  <si>
    <t>0.46964</t>
  </si>
  <si>
    <t>0.47506</t>
  </si>
  <si>
    <t>0.38788</t>
  </si>
  <si>
    <t>0.35138</t>
  </si>
  <si>
    <t>0.31062</t>
  </si>
  <si>
    <t>0.30378</t>
  </si>
  <si>
    <t>0.29129</t>
  </si>
  <si>
    <t>0.31909</t>
  </si>
  <si>
    <t>0.355</t>
  </si>
  <si>
    <t>0.37065</t>
  </si>
  <si>
    <t>0.40887</t>
  </si>
  <si>
    <t>0.40902</t>
  </si>
  <si>
    <t>0.40599</t>
  </si>
  <si>
    <t>0.40443</t>
  </si>
  <si>
    <t>0.38407</t>
  </si>
  <si>
    <t>0.37993</t>
  </si>
  <si>
    <t>0.36771</t>
  </si>
  <si>
    <t>0.34233</t>
  </si>
  <si>
    <t>0.31094</t>
  </si>
  <si>
    <t>0.30351</t>
  </si>
  <si>
    <t>0.29177</t>
  </si>
  <si>
    <t>0.30197</t>
  </si>
  <si>
    <t>0.34596</t>
  </si>
  <si>
    <t>0.36031</t>
  </si>
  <si>
    <t>0.38596</t>
  </si>
  <si>
    <t>0.40047</t>
  </si>
  <si>
    <t>0.37457</t>
  </si>
  <si>
    <t>0.36214</t>
  </si>
  <si>
    <t>0.35025</t>
  </si>
  <si>
    <t>0.34204</t>
  </si>
  <si>
    <t>0.33011</t>
  </si>
  <si>
    <t>0.33531</t>
  </si>
  <si>
    <t>0.34134</t>
  </si>
  <si>
    <t>0.3606</t>
  </si>
  <si>
    <t>0.36452</t>
  </si>
  <si>
    <t>0.37695</t>
  </si>
  <si>
    <t>0.38593</t>
  </si>
  <si>
    <t>0.3704</t>
  </si>
  <si>
    <t>0.3672</t>
  </si>
  <si>
    <t>0.35112</t>
  </si>
  <si>
    <t>0.35433</t>
  </si>
  <si>
    <t>0.34535</t>
  </si>
  <si>
    <t>0.30443</t>
  </si>
  <si>
    <t>0.29832</t>
  </si>
  <si>
    <t>0.29741</t>
  </si>
  <si>
    <t>0.30531</t>
  </si>
  <si>
    <t>0.34222</t>
  </si>
  <si>
    <t>0.35253</t>
  </si>
  <si>
    <t>0.35917</t>
  </si>
  <si>
    <t>0.36352</t>
  </si>
  <si>
    <t>0.35846</t>
  </si>
  <si>
    <t>0.35222</t>
  </si>
  <si>
    <t>0.34056</t>
  </si>
  <si>
    <t>0.30857</t>
  </si>
  <si>
    <t>0.32978</t>
  </si>
  <si>
    <t>0.34671</t>
  </si>
  <si>
    <t>0.35964</t>
  </si>
  <si>
    <t>0.37918</t>
  </si>
  <si>
    <t>0.3927</t>
  </si>
  <si>
    <t>0.38322</t>
  </si>
  <si>
    <t>0.36003</t>
  </si>
  <si>
    <t>0.34648</t>
  </si>
  <si>
    <t>0.32495</t>
  </si>
  <si>
    <t>0.32887</t>
  </si>
  <si>
    <t>0.31217</t>
  </si>
  <si>
    <t>0.28552</t>
  </si>
  <si>
    <t>0.26861</t>
  </si>
  <si>
    <t>0.20062</t>
  </si>
  <si>
    <t>0.20392</t>
  </si>
  <si>
    <t>0.2383</t>
  </si>
  <si>
    <t>0.24757</t>
  </si>
  <si>
    <t>0.28765</t>
  </si>
  <si>
    <t>0.30092</t>
  </si>
  <si>
    <t>0.29983</t>
  </si>
  <si>
    <t>0.32081</t>
  </si>
  <si>
    <t>0.27501</t>
  </si>
  <si>
    <t>0.24596</t>
  </si>
  <si>
    <t>0.23299</t>
  </si>
  <si>
    <t>0.31373</t>
  </si>
  <si>
    <t>0.34362</t>
  </si>
  <si>
    <t>0.35114</t>
  </si>
  <si>
    <t>0.35758</t>
  </si>
  <si>
    <t>0.36222</t>
  </si>
  <si>
    <t>0.35436</t>
  </si>
  <si>
    <t>0.34152</t>
  </si>
  <si>
    <t>0.28733</t>
  </si>
  <si>
    <t>0.24877</t>
  </si>
  <si>
    <t>0.18149</t>
  </si>
  <si>
    <t>0.15684</t>
  </si>
  <si>
    <t>0.12486</t>
  </si>
  <si>
    <t>0.10115</t>
  </si>
  <si>
    <t>0.16091</t>
  </si>
  <si>
    <t>0.25982</t>
  </si>
  <si>
    <t>0.32588</t>
  </si>
  <si>
    <t>0.32999</t>
  </si>
  <si>
    <t>0.3027</t>
  </si>
  <si>
    <t>0.26751</t>
  </si>
  <si>
    <t>0.22397</t>
  </si>
  <si>
    <t>0.20855</t>
  </si>
  <si>
    <t>0.20003</t>
  </si>
  <si>
    <t>0.15885</t>
  </si>
  <si>
    <t>0.23158</t>
  </si>
  <si>
    <t>0.29236</t>
  </si>
  <si>
    <t>0.3077</t>
  </si>
  <si>
    <t>0.32502</t>
  </si>
  <si>
    <t>0.3318</t>
  </si>
  <si>
    <t>0.33731</t>
  </si>
  <si>
    <t>0.32457</t>
  </si>
  <si>
    <t>0.29156</t>
  </si>
  <si>
    <t>0.28057</t>
  </si>
  <si>
    <t>0.29658</t>
  </si>
  <si>
    <t>0.23688</t>
  </si>
  <si>
    <t>0.17487</t>
  </si>
  <si>
    <t>0.15582</t>
  </si>
  <si>
    <t>0.20707</t>
  </si>
  <si>
    <t>0.29155</t>
  </si>
  <si>
    <t>0.30394</t>
  </si>
  <si>
    <t>0.3206</t>
  </si>
  <si>
    <t>0.32886</t>
  </si>
  <si>
    <t>0.32727</t>
  </si>
  <si>
    <t>0.32716</t>
  </si>
  <si>
    <t>0.32432</t>
  </si>
  <si>
    <t>0.31966</t>
  </si>
  <si>
    <t>0.30372</t>
  </si>
  <si>
    <t>0.29728</t>
  </si>
  <si>
    <t>0.3112</t>
  </si>
  <si>
    <t>0.31558</t>
  </si>
  <si>
    <t>0.32248</t>
  </si>
  <si>
    <t>0.32987</t>
  </si>
  <si>
    <t>0.33277</t>
  </si>
  <si>
    <t>0.3352</t>
  </si>
  <si>
    <t>0.32639</t>
  </si>
  <si>
    <t>0.31623</t>
  </si>
  <si>
    <t>0.31044</t>
  </si>
  <si>
    <t>0.29692</t>
  </si>
  <si>
    <t>0.26723</t>
  </si>
  <si>
    <t>0.26528</t>
  </si>
  <si>
    <t>0.29656</t>
  </si>
  <si>
    <t>0.3023</t>
  </si>
  <si>
    <t>0.31409</t>
  </si>
  <si>
    <t>0.32215</t>
  </si>
  <si>
    <t>0.3172</t>
  </si>
  <si>
    <t>0.31326</t>
  </si>
  <si>
    <t>0.31484</t>
  </si>
  <si>
    <t>0.31798</t>
  </si>
  <si>
    <t>0.31934</t>
  </si>
  <si>
    <t>0.31883</t>
  </si>
  <si>
    <t>0.30953</t>
  </si>
  <si>
    <t>0.30503</t>
  </si>
  <si>
    <t>0.3095</t>
  </si>
  <si>
    <t>0.31012</t>
  </si>
  <si>
    <t>0.30621</t>
  </si>
  <si>
    <t>0.28395</t>
  </si>
  <si>
    <t>0.28281</t>
  </si>
  <si>
    <t>0.30282</t>
  </si>
  <si>
    <t>0.29997</t>
  </si>
  <si>
    <t>0.29994</t>
  </si>
  <si>
    <t>0.29993</t>
  </si>
  <si>
    <t>0.3005</t>
  </si>
  <si>
    <t>0.3063</t>
  </si>
  <si>
    <t>0.31196</t>
  </si>
  <si>
    <t>0.31458</t>
  </si>
  <si>
    <t>0.33287</t>
  </si>
  <si>
    <t>0.35498</t>
  </si>
  <si>
    <t>0.36097</t>
  </si>
  <si>
    <t>0.3388</t>
  </si>
  <si>
    <t>0.32469</t>
  </si>
  <si>
    <t>0.33358</t>
  </si>
  <si>
    <t>0.32557</t>
  </si>
  <si>
    <t>0.33985</t>
  </si>
  <si>
    <t>0.35507</t>
  </si>
  <si>
    <t>0.36125</t>
  </si>
  <si>
    <t>0.36555</t>
  </si>
  <si>
    <t>0.35994</t>
  </si>
  <si>
    <t>0.35719</t>
  </si>
  <si>
    <t>0.34321</t>
  </si>
  <si>
    <t>0.32451</t>
  </si>
  <si>
    <t>0.32054</t>
  </si>
  <si>
    <t>0.32618</t>
  </si>
  <si>
    <t>0.30995</t>
  </si>
  <si>
    <t>0.30763</t>
  </si>
  <si>
    <t>0.30643</t>
  </si>
  <si>
    <t>0.30637</t>
  </si>
  <si>
    <t>0.30685</t>
  </si>
  <si>
    <t>0.31296</t>
  </si>
  <si>
    <t>0.33954</t>
  </si>
  <si>
    <t>0.3542</t>
  </si>
  <si>
    <t>0.34883</t>
  </si>
  <si>
    <t>0.33842</t>
  </si>
  <si>
    <t>0.31639</t>
  </si>
  <si>
    <t>0.27901</t>
  </si>
  <si>
    <t>0.2522</t>
  </si>
  <si>
    <t>0.19536</t>
  </si>
  <si>
    <t>0.2157</t>
  </si>
  <si>
    <t>0.29392</t>
  </si>
  <si>
    <t>0.29271</t>
  </si>
  <si>
    <t>0.19244</t>
  </si>
  <si>
    <t>0.0947</t>
  </si>
  <si>
    <t>Tag</t>
  </si>
  <si>
    <t>Costs</t>
  </si>
  <si>
    <t>Sum cost</t>
  </si>
  <si>
    <t>Average charging price (EUR/MWh)</t>
  </si>
  <si>
    <t>Cost (kWh)</t>
  </si>
  <si>
    <t>Charge price if used</t>
  </si>
  <si>
    <t>July     </t>
  </si>
  <si>
    <t>August   </t>
  </si>
  <si>
    <t>    c       :=</t>
  </si>
  <si>
    <t>Z =</t>
  </si>
  <si>
    <t>0   </t>
  </si>
  <si>
    <t>7,5  </t>
  </si>
  <si>
    <t>5,5  </t>
  </si>
  <si>
    <t>Sumcharge</t>
  </si>
  <si>
    <t>Averagebatterylevel</t>
  </si>
  <si>
    <t>Optimal solution</t>
  </si>
  <si>
    <t>Average price incurred by the optimal solution</t>
  </si>
  <si>
    <t>Minimizing problem</t>
  </si>
  <si>
    <t>Maximizing problem</t>
  </si>
  <si>
    <t>Diff in absolute terms</t>
  </si>
  <si>
    <t>Diff in relative terms</t>
  </si>
  <si>
    <t>Comparing minimizing and maximizing of the problem</t>
  </si>
  <si>
    <t>AveragePriceEnergy(MWh)</t>
  </si>
  <si>
    <t>cost</t>
  </si>
  <si>
    <t>Driving away</t>
  </si>
  <si>
    <t>Recreation</t>
  </si>
  <si>
    <t>Driving back home</t>
  </si>
  <si>
    <t>Does not drive</t>
  </si>
  <si>
    <t>Electricity usage</t>
  </si>
  <si>
    <t>Charging rate</t>
  </si>
  <si>
    <t>Prices (EUR(kWh)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</si>
</sst>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0"/>
    <numFmt numFmtId="166" formatCode="#,##0.000"/>
    <numFmt numFmtId="167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left"/>
    </xf>
    <xf numFmtId="0" fontId="2" fillId="0" borderId="0" xfId="0" applyNumberFormat="1" applyFont="1"/>
    <xf numFmtId="0" fontId="0" fillId="0" borderId="0" xfId="0" applyNumberFormat="1" applyAlignment="1">
      <alignment horizontal="left"/>
    </xf>
    <xf numFmtId="2" fontId="0" fillId="0" borderId="0" xfId="1" applyNumberFormat="1" applyFont="1" applyAlignment="1">
      <alignment horizontal="left"/>
    </xf>
    <xf numFmtId="0" fontId="5" fillId="0" borderId="0" xfId="0" applyFont="1"/>
    <xf numFmtId="0" fontId="4" fillId="0" borderId="0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67" fontId="4" fillId="0" borderId="1" xfId="2" applyNumberFormat="1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164" fontId="0" fillId="0" borderId="1" xfId="0" applyNumberFormat="1" applyBorder="1"/>
  </cellXfs>
  <cellStyles count="3">
    <cellStyle name="Comma" xfId="1" builtinId="3"/>
    <cellStyle name="Normal" xfId="0" builtinId="0"/>
    <cellStyle name="Per cent" xfId="2" builtinId="5"/>
  </cellStyles>
  <dxfs count="27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5" formatCode="0.0000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3200"/>
              <a:t>Charging</a:t>
            </a:r>
            <a:r>
              <a:rPr lang="en-GB" sz="3200" baseline="0"/>
              <a:t> Amount vs. Energy Prices  </a:t>
            </a:r>
            <a:endParaRPr lang="en-GB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2.2628287475231178E-2"/>
          <c:y val="6.1250031354857078E-2"/>
          <c:w val="0.89906607378522918"/>
          <c:h val="0.85812055913476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Sheet4!$G$6</c:f>
              <c:strCache>
                <c:ptCount val="1"/>
                <c:pt idx="0">
                  <c:v>Charging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Sheet4!$G$7:$G$2238</c:f>
              <c:numCache>
                <c:formatCode>General</c:formatCode>
                <c:ptCount val="22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7.5</c:v>
                </c:pt>
                <c:pt idx="36">
                  <c:v>7.5</c:v>
                </c:pt>
                <c:pt idx="37">
                  <c:v>7.5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6.8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3.8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7.5</c:v>
                </c:pt>
                <c:pt idx="207">
                  <c:v>7.5</c:v>
                </c:pt>
                <c:pt idx="208">
                  <c:v>7.5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7.5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6.2</c:v>
                </c:pt>
                <c:pt idx="225">
                  <c:v>7.5</c:v>
                </c:pt>
                <c:pt idx="226">
                  <c:v>7.5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5.5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3.8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6.2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7.5</c:v>
                </c:pt>
                <c:pt idx="376">
                  <c:v>7.5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5.5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7.5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1.3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7.5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7.5</c:v>
                </c:pt>
                <c:pt idx="568">
                  <c:v>7.5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7.5</c:v>
                </c:pt>
                <c:pt idx="618">
                  <c:v>7.5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7.5</c:v>
                </c:pt>
                <c:pt idx="624">
                  <c:v>0</c:v>
                </c:pt>
                <c:pt idx="625">
                  <c:v>6.2</c:v>
                </c:pt>
                <c:pt idx="626">
                  <c:v>7.5</c:v>
                </c:pt>
                <c:pt idx="627">
                  <c:v>7.5</c:v>
                </c:pt>
                <c:pt idx="628">
                  <c:v>0</c:v>
                </c:pt>
                <c:pt idx="629">
                  <c:v>7.5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3.5</c:v>
                </c:pt>
                <c:pt idx="647">
                  <c:v>7.5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3.5</c:v>
                </c:pt>
                <c:pt idx="671">
                  <c:v>7.5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7.5</c:v>
                </c:pt>
                <c:pt idx="695">
                  <c:v>3.5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5.5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3.8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7.5</c:v>
                </c:pt>
                <c:pt idx="877">
                  <c:v>7.5</c:v>
                </c:pt>
                <c:pt idx="878">
                  <c:v>7.5</c:v>
                </c:pt>
                <c:pt idx="879">
                  <c:v>7.5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6.2</c:v>
                </c:pt>
                <c:pt idx="897">
                  <c:v>7.5</c:v>
                </c:pt>
                <c:pt idx="898">
                  <c:v>7.5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5.5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7.5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7.5</c:v>
                </c:pt>
                <c:pt idx="987">
                  <c:v>7.5</c:v>
                </c:pt>
                <c:pt idx="988">
                  <c:v>7.5</c:v>
                </c:pt>
                <c:pt idx="989">
                  <c:v>3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7.5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7.5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5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7.5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7</c:v>
                </c:pt>
                <c:pt idx="1123">
                  <c:v>7.5</c:v>
                </c:pt>
                <c:pt idx="1124">
                  <c:v>7.5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7.5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3.5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7.5</c:v>
                </c:pt>
                <c:pt idx="1229">
                  <c:v>7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7.5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5.5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7.5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3.5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3.5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7.5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7.5</c:v>
                </c:pt>
                <c:pt idx="1397">
                  <c:v>7.5</c:v>
                </c:pt>
                <c:pt idx="1398">
                  <c:v>1.3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7.5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7.5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7.5</c:v>
                </c:pt>
                <c:pt idx="1516">
                  <c:v>3.5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7.5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6.2</c:v>
                </c:pt>
                <c:pt idx="1561">
                  <c:v>7.5</c:v>
                </c:pt>
                <c:pt idx="1562">
                  <c:v>7.5</c:v>
                </c:pt>
                <c:pt idx="1563">
                  <c:v>7.5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7.5</c:v>
                </c:pt>
                <c:pt idx="1569">
                  <c:v>7.5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5.5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7.5</c:v>
                </c:pt>
                <c:pt idx="1608">
                  <c:v>3.5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7.5</c:v>
                </c:pt>
                <c:pt idx="1682">
                  <c:v>7.5</c:v>
                </c:pt>
                <c:pt idx="1683">
                  <c:v>7.5</c:v>
                </c:pt>
                <c:pt idx="1684">
                  <c:v>7.5</c:v>
                </c:pt>
                <c:pt idx="1685">
                  <c:v>3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1.8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7.5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3.5</c:v>
                </c:pt>
                <c:pt idx="1850">
                  <c:v>0</c:v>
                </c:pt>
                <c:pt idx="1851">
                  <c:v>0</c:v>
                </c:pt>
                <c:pt idx="1852">
                  <c:v>7.5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7.5</c:v>
                </c:pt>
                <c:pt idx="1897">
                  <c:v>7.5</c:v>
                </c:pt>
                <c:pt idx="1898">
                  <c:v>7.5</c:v>
                </c:pt>
                <c:pt idx="1899">
                  <c:v>7.5</c:v>
                </c:pt>
                <c:pt idx="1900">
                  <c:v>6.2</c:v>
                </c:pt>
                <c:pt idx="1901">
                  <c:v>7.5</c:v>
                </c:pt>
                <c:pt idx="1902">
                  <c:v>7.5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5.5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3.8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7.5</c:v>
                </c:pt>
                <c:pt idx="2069">
                  <c:v>7.5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7.5</c:v>
                </c:pt>
                <c:pt idx="2090">
                  <c:v>7.5</c:v>
                </c:pt>
                <c:pt idx="2091">
                  <c:v>7.5</c:v>
                </c:pt>
                <c:pt idx="2092">
                  <c:v>7.5</c:v>
                </c:pt>
                <c:pt idx="2093">
                  <c:v>7.5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7.5</c:v>
                </c:pt>
                <c:pt idx="2115">
                  <c:v>7.5</c:v>
                </c:pt>
                <c:pt idx="2116">
                  <c:v>0.2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1.2</c:v>
                </c:pt>
                <c:pt idx="2139">
                  <c:v>7.5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7.5</c:v>
                </c:pt>
                <c:pt idx="2206">
                  <c:v>7.5</c:v>
                </c:pt>
                <c:pt idx="2207">
                  <c:v>7.5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B-394D-AF18-43DCFB56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353280"/>
        <c:axId val="1208138080"/>
      </c:barChart>
      <c:lineChart>
        <c:grouping val="standard"/>
        <c:varyColors val="0"/>
        <c:ser>
          <c:idx val="1"/>
          <c:order val="1"/>
          <c:tx>
            <c:strRef>
              <c:f>Sheet4!$H$6</c:f>
              <c:strCache>
                <c:ptCount val="1"/>
                <c:pt idx="0">
                  <c:v>Prices (EUR(kWh)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Sheet4!$D$7:$F$2238</c:f>
              <c:multiLvlStrCache>
                <c:ptCount val="223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13</c:v>
                  </c:pt>
                  <c:pt idx="37">
                    <c:v>14</c:v>
                  </c:pt>
                  <c:pt idx="38">
                    <c:v>15</c:v>
                  </c:pt>
                  <c:pt idx="39">
                    <c:v>16</c:v>
                  </c:pt>
                  <c:pt idx="40">
                    <c:v>17</c:v>
                  </c:pt>
                  <c:pt idx="41">
                    <c:v>18</c:v>
                  </c:pt>
                  <c:pt idx="42">
                    <c:v>19</c:v>
                  </c:pt>
                  <c:pt idx="43">
                    <c:v>20</c:v>
                  </c:pt>
                  <c:pt idx="44">
                    <c:v>21</c:v>
                  </c:pt>
                  <c:pt idx="45">
                    <c:v>22</c:v>
                  </c:pt>
                  <c:pt idx="46">
                    <c:v>23</c:v>
                  </c:pt>
                  <c:pt idx="47">
                    <c:v>24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  <c:pt idx="60">
                    <c:v>13</c:v>
                  </c:pt>
                  <c:pt idx="61">
                    <c:v>14</c:v>
                  </c:pt>
                  <c:pt idx="62">
                    <c:v>15</c:v>
                  </c:pt>
                  <c:pt idx="63">
                    <c:v>16</c:v>
                  </c:pt>
                  <c:pt idx="64">
                    <c:v>17</c:v>
                  </c:pt>
                  <c:pt idx="65">
                    <c:v>18</c:v>
                  </c:pt>
                  <c:pt idx="66">
                    <c:v>19</c:v>
                  </c:pt>
                  <c:pt idx="67">
                    <c:v>20</c:v>
                  </c:pt>
                  <c:pt idx="68">
                    <c:v>21</c:v>
                  </c:pt>
                  <c:pt idx="69">
                    <c:v>22</c:v>
                  </c:pt>
                  <c:pt idx="70">
                    <c:v>23</c:v>
                  </c:pt>
                  <c:pt idx="71">
                    <c:v>24</c:v>
                  </c:pt>
                  <c:pt idx="72">
                    <c:v>1</c:v>
                  </c:pt>
                  <c:pt idx="73">
                    <c:v>2</c:v>
                  </c:pt>
                  <c:pt idx="74">
                    <c:v>3</c:v>
                  </c:pt>
                  <c:pt idx="75">
                    <c:v>4</c:v>
                  </c:pt>
                  <c:pt idx="76">
                    <c:v>5</c:v>
                  </c:pt>
                  <c:pt idx="77">
                    <c:v>6</c:v>
                  </c:pt>
                  <c:pt idx="78">
                    <c:v>7</c:v>
                  </c:pt>
                  <c:pt idx="79">
                    <c:v>8</c:v>
                  </c:pt>
                  <c:pt idx="80">
                    <c:v>9</c:v>
                  </c:pt>
                  <c:pt idx="81">
                    <c:v>10</c:v>
                  </c:pt>
                  <c:pt idx="82">
                    <c:v>11</c:v>
                  </c:pt>
                  <c:pt idx="83">
                    <c:v>12</c:v>
                  </c:pt>
                  <c:pt idx="84">
                    <c:v>13</c:v>
                  </c:pt>
                  <c:pt idx="85">
                    <c:v>14</c:v>
                  </c:pt>
                  <c:pt idx="86">
                    <c:v>15</c:v>
                  </c:pt>
                  <c:pt idx="87">
                    <c:v>16</c:v>
                  </c:pt>
                  <c:pt idx="88">
                    <c:v>17</c:v>
                  </c:pt>
                  <c:pt idx="89">
                    <c:v>18</c:v>
                  </c:pt>
                  <c:pt idx="90">
                    <c:v>19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24</c:v>
                  </c:pt>
                  <c:pt idx="96">
                    <c:v>1</c:v>
                  </c:pt>
                  <c:pt idx="97">
                    <c:v>2</c:v>
                  </c:pt>
                  <c:pt idx="98">
                    <c:v>3</c:v>
                  </c:pt>
                  <c:pt idx="99">
                    <c:v>4</c:v>
                  </c:pt>
                  <c:pt idx="100">
                    <c:v>5</c:v>
                  </c:pt>
                  <c:pt idx="101">
                    <c:v>6</c:v>
                  </c:pt>
                  <c:pt idx="102">
                    <c:v>7</c:v>
                  </c:pt>
                  <c:pt idx="103">
                    <c:v>8</c:v>
                  </c:pt>
                  <c:pt idx="104">
                    <c:v>9</c:v>
                  </c:pt>
                  <c:pt idx="105">
                    <c:v>10</c:v>
                  </c:pt>
                  <c:pt idx="106">
                    <c:v>11</c:v>
                  </c:pt>
                  <c:pt idx="107">
                    <c:v>12</c:v>
                  </c:pt>
                  <c:pt idx="108">
                    <c:v>13</c:v>
                  </c:pt>
                  <c:pt idx="109">
                    <c:v>14</c:v>
                  </c:pt>
                  <c:pt idx="110">
                    <c:v>15</c:v>
                  </c:pt>
                  <c:pt idx="111">
                    <c:v>16</c:v>
                  </c:pt>
                  <c:pt idx="112">
                    <c:v>17</c:v>
                  </c:pt>
                  <c:pt idx="113">
                    <c:v>18</c:v>
                  </c:pt>
                  <c:pt idx="114">
                    <c:v>19</c:v>
                  </c:pt>
                  <c:pt idx="115">
                    <c:v>20</c:v>
                  </c:pt>
                  <c:pt idx="116">
                    <c:v>21</c:v>
                  </c:pt>
                  <c:pt idx="117">
                    <c:v>22</c:v>
                  </c:pt>
                  <c:pt idx="118">
                    <c:v>23</c:v>
                  </c:pt>
                  <c:pt idx="119">
                    <c:v>24</c:v>
                  </c:pt>
                  <c:pt idx="120">
                    <c:v>1</c:v>
                  </c:pt>
                  <c:pt idx="121">
                    <c:v>2</c:v>
                  </c:pt>
                  <c:pt idx="122">
                    <c:v>3</c:v>
                  </c:pt>
                  <c:pt idx="123">
                    <c:v>4</c:v>
                  </c:pt>
                  <c:pt idx="124">
                    <c:v>5</c:v>
                  </c:pt>
                  <c:pt idx="125">
                    <c:v>6</c:v>
                  </c:pt>
                  <c:pt idx="126">
                    <c:v>7</c:v>
                  </c:pt>
                  <c:pt idx="127">
                    <c:v>8</c:v>
                  </c:pt>
                  <c:pt idx="128">
                    <c:v>9</c:v>
                  </c:pt>
                  <c:pt idx="129">
                    <c:v>10</c:v>
                  </c:pt>
                  <c:pt idx="130">
                    <c:v>11</c:v>
                  </c:pt>
                  <c:pt idx="131">
                    <c:v>12</c:v>
                  </c:pt>
                  <c:pt idx="132">
                    <c:v>13</c:v>
                  </c:pt>
                  <c:pt idx="133">
                    <c:v>14</c:v>
                  </c:pt>
                  <c:pt idx="134">
                    <c:v>15</c:v>
                  </c:pt>
                  <c:pt idx="135">
                    <c:v>16</c:v>
                  </c:pt>
                  <c:pt idx="136">
                    <c:v>17</c:v>
                  </c:pt>
                  <c:pt idx="137">
                    <c:v>18</c:v>
                  </c:pt>
                  <c:pt idx="138">
                    <c:v>19</c:v>
                  </c:pt>
                  <c:pt idx="139">
                    <c:v>20</c:v>
                  </c:pt>
                  <c:pt idx="140">
                    <c:v>21</c:v>
                  </c:pt>
                  <c:pt idx="141">
                    <c:v>22</c:v>
                  </c:pt>
                  <c:pt idx="142">
                    <c:v>23</c:v>
                  </c:pt>
                  <c:pt idx="143">
                    <c:v>24</c:v>
                  </c:pt>
                  <c:pt idx="144">
                    <c:v>1</c:v>
                  </c:pt>
                  <c:pt idx="145">
                    <c:v>2</c:v>
                  </c:pt>
                  <c:pt idx="146">
                    <c:v>3</c:v>
                  </c:pt>
                  <c:pt idx="147">
                    <c:v>4</c:v>
                  </c:pt>
                  <c:pt idx="148">
                    <c:v>5</c:v>
                  </c:pt>
                  <c:pt idx="149">
                    <c:v>6</c:v>
                  </c:pt>
                  <c:pt idx="150">
                    <c:v>7</c:v>
                  </c:pt>
                  <c:pt idx="151">
                    <c:v>8</c:v>
                  </c:pt>
                  <c:pt idx="152">
                    <c:v>9</c:v>
                  </c:pt>
                  <c:pt idx="153">
                    <c:v>10</c:v>
                  </c:pt>
                  <c:pt idx="154">
                    <c:v>11</c:v>
                  </c:pt>
                  <c:pt idx="155">
                    <c:v>12</c:v>
                  </c:pt>
                  <c:pt idx="156">
                    <c:v>13</c:v>
                  </c:pt>
                  <c:pt idx="157">
                    <c:v>14</c:v>
                  </c:pt>
                  <c:pt idx="158">
                    <c:v>15</c:v>
                  </c:pt>
                  <c:pt idx="159">
                    <c:v>16</c:v>
                  </c:pt>
                  <c:pt idx="160">
                    <c:v>17</c:v>
                  </c:pt>
                  <c:pt idx="161">
                    <c:v>18</c:v>
                  </c:pt>
                  <c:pt idx="162">
                    <c:v>19</c:v>
                  </c:pt>
                  <c:pt idx="163">
                    <c:v>20</c:v>
                  </c:pt>
                  <c:pt idx="164">
                    <c:v>21</c:v>
                  </c:pt>
                  <c:pt idx="165">
                    <c:v>22</c:v>
                  </c:pt>
                  <c:pt idx="166">
                    <c:v>23</c:v>
                  </c:pt>
                  <c:pt idx="167">
                    <c:v>24</c:v>
                  </c:pt>
                  <c:pt idx="168">
                    <c:v>1</c:v>
                  </c:pt>
                  <c:pt idx="169">
                    <c:v>2</c:v>
                  </c:pt>
                  <c:pt idx="170">
                    <c:v>3</c:v>
                  </c:pt>
                  <c:pt idx="171">
                    <c:v>4</c:v>
                  </c:pt>
                  <c:pt idx="172">
                    <c:v>5</c:v>
                  </c:pt>
                  <c:pt idx="173">
                    <c:v>6</c:v>
                  </c:pt>
                  <c:pt idx="174">
                    <c:v>7</c:v>
                  </c:pt>
                  <c:pt idx="175">
                    <c:v>8</c:v>
                  </c:pt>
                  <c:pt idx="176">
                    <c:v>9</c:v>
                  </c:pt>
                  <c:pt idx="177">
                    <c:v>10</c:v>
                  </c:pt>
                  <c:pt idx="178">
                    <c:v>11</c:v>
                  </c:pt>
                  <c:pt idx="179">
                    <c:v>12</c:v>
                  </c:pt>
                  <c:pt idx="180">
                    <c:v>13</c:v>
                  </c:pt>
                  <c:pt idx="181">
                    <c:v>14</c:v>
                  </c:pt>
                  <c:pt idx="182">
                    <c:v>15</c:v>
                  </c:pt>
                  <c:pt idx="183">
                    <c:v>16</c:v>
                  </c:pt>
                  <c:pt idx="184">
                    <c:v>17</c:v>
                  </c:pt>
                  <c:pt idx="185">
                    <c:v>18</c:v>
                  </c:pt>
                  <c:pt idx="186">
                    <c:v>19</c:v>
                  </c:pt>
                  <c:pt idx="187">
                    <c:v>20</c:v>
                  </c:pt>
                  <c:pt idx="188">
                    <c:v>21</c:v>
                  </c:pt>
                  <c:pt idx="189">
                    <c:v>22</c:v>
                  </c:pt>
                  <c:pt idx="190">
                    <c:v>23</c:v>
                  </c:pt>
                  <c:pt idx="191">
                    <c:v>24</c:v>
                  </c:pt>
                  <c:pt idx="192">
                    <c:v>1</c:v>
                  </c:pt>
                  <c:pt idx="193">
                    <c:v>2</c:v>
                  </c:pt>
                  <c:pt idx="194">
                    <c:v>3</c:v>
                  </c:pt>
                  <c:pt idx="195">
                    <c:v>4</c:v>
                  </c:pt>
                  <c:pt idx="196">
                    <c:v>5</c:v>
                  </c:pt>
                  <c:pt idx="197">
                    <c:v>6</c:v>
                  </c:pt>
                  <c:pt idx="198">
                    <c:v>7</c:v>
                  </c:pt>
                  <c:pt idx="199">
                    <c:v>8</c:v>
                  </c:pt>
                  <c:pt idx="200">
                    <c:v>9</c:v>
                  </c:pt>
                  <c:pt idx="201">
                    <c:v>10</c:v>
                  </c:pt>
                  <c:pt idx="202">
                    <c:v>11</c:v>
                  </c:pt>
                  <c:pt idx="203">
                    <c:v>12</c:v>
                  </c:pt>
                  <c:pt idx="204">
                    <c:v>13</c:v>
                  </c:pt>
                  <c:pt idx="205">
                    <c:v>14</c:v>
                  </c:pt>
                  <c:pt idx="206">
                    <c:v>15</c:v>
                  </c:pt>
                  <c:pt idx="207">
                    <c:v>16</c:v>
                  </c:pt>
                  <c:pt idx="208">
                    <c:v>17</c:v>
                  </c:pt>
                  <c:pt idx="209">
                    <c:v>18</c:v>
                  </c:pt>
                  <c:pt idx="210">
                    <c:v>19</c:v>
                  </c:pt>
                  <c:pt idx="211">
                    <c:v>20</c:v>
                  </c:pt>
                  <c:pt idx="212">
                    <c:v>21</c:v>
                  </c:pt>
                  <c:pt idx="213">
                    <c:v>22</c:v>
                  </c:pt>
                  <c:pt idx="214">
                    <c:v>23</c:v>
                  </c:pt>
                  <c:pt idx="215">
                    <c:v>24</c:v>
                  </c:pt>
                  <c:pt idx="216">
                    <c:v>1</c:v>
                  </c:pt>
                  <c:pt idx="217">
                    <c:v>2</c:v>
                  </c:pt>
                  <c:pt idx="218">
                    <c:v>3</c:v>
                  </c:pt>
                  <c:pt idx="219">
                    <c:v>4</c:v>
                  </c:pt>
                  <c:pt idx="220">
                    <c:v>5</c:v>
                  </c:pt>
                  <c:pt idx="221">
                    <c:v>6</c:v>
                  </c:pt>
                  <c:pt idx="222">
                    <c:v>7</c:v>
                  </c:pt>
                  <c:pt idx="223">
                    <c:v>8</c:v>
                  </c:pt>
                  <c:pt idx="224">
                    <c:v>9</c:v>
                  </c:pt>
                  <c:pt idx="225">
                    <c:v>10</c:v>
                  </c:pt>
                  <c:pt idx="226">
                    <c:v>11</c:v>
                  </c:pt>
                  <c:pt idx="227">
                    <c:v>12</c:v>
                  </c:pt>
                  <c:pt idx="228">
                    <c:v>13</c:v>
                  </c:pt>
                  <c:pt idx="229">
                    <c:v>14</c:v>
                  </c:pt>
                  <c:pt idx="230">
                    <c:v>15</c:v>
                  </c:pt>
                  <c:pt idx="231">
                    <c:v>16</c:v>
                  </c:pt>
                  <c:pt idx="232">
                    <c:v>17</c:v>
                  </c:pt>
                  <c:pt idx="233">
                    <c:v>18</c:v>
                  </c:pt>
                  <c:pt idx="234">
                    <c:v>19</c:v>
                  </c:pt>
                  <c:pt idx="235">
                    <c:v>20</c:v>
                  </c:pt>
                  <c:pt idx="236">
                    <c:v>21</c:v>
                  </c:pt>
                  <c:pt idx="237">
                    <c:v>22</c:v>
                  </c:pt>
                  <c:pt idx="238">
                    <c:v>23</c:v>
                  </c:pt>
                  <c:pt idx="239">
                    <c:v>24</c:v>
                  </c:pt>
                  <c:pt idx="240">
                    <c:v>1</c:v>
                  </c:pt>
                  <c:pt idx="241">
                    <c:v>2</c:v>
                  </c:pt>
                  <c:pt idx="242">
                    <c:v>3</c:v>
                  </c:pt>
                  <c:pt idx="243">
                    <c:v>4</c:v>
                  </c:pt>
                  <c:pt idx="244">
                    <c:v>5</c:v>
                  </c:pt>
                  <c:pt idx="245">
                    <c:v>6</c:v>
                  </c:pt>
                  <c:pt idx="246">
                    <c:v>7</c:v>
                  </c:pt>
                  <c:pt idx="247">
                    <c:v>8</c:v>
                  </c:pt>
                  <c:pt idx="248">
                    <c:v>9</c:v>
                  </c:pt>
                  <c:pt idx="249">
                    <c:v>10</c:v>
                  </c:pt>
                  <c:pt idx="250">
                    <c:v>11</c:v>
                  </c:pt>
                  <c:pt idx="251">
                    <c:v>12</c:v>
                  </c:pt>
                  <c:pt idx="252">
                    <c:v>13</c:v>
                  </c:pt>
                  <c:pt idx="253">
                    <c:v>14</c:v>
                  </c:pt>
                  <c:pt idx="254">
                    <c:v>15</c:v>
                  </c:pt>
                  <c:pt idx="255">
                    <c:v>16</c:v>
                  </c:pt>
                  <c:pt idx="256">
                    <c:v>17</c:v>
                  </c:pt>
                  <c:pt idx="257">
                    <c:v>18</c:v>
                  </c:pt>
                  <c:pt idx="258">
                    <c:v>19</c:v>
                  </c:pt>
                  <c:pt idx="259">
                    <c:v>20</c:v>
                  </c:pt>
                  <c:pt idx="260">
                    <c:v>21</c:v>
                  </c:pt>
                  <c:pt idx="261">
                    <c:v>22</c:v>
                  </c:pt>
                  <c:pt idx="262">
                    <c:v>23</c:v>
                  </c:pt>
                  <c:pt idx="263">
                    <c:v>24</c:v>
                  </c:pt>
                  <c:pt idx="264">
                    <c:v>1</c:v>
                  </c:pt>
                  <c:pt idx="265">
                    <c:v>2</c:v>
                  </c:pt>
                  <c:pt idx="266">
                    <c:v>3</c:v>
                  </c:pt>
                  <c:pt idx="267">
                    <c:v>4</c:v>
                  </c:pt>
                  <c:pt idx="268">
                    <c:v>5</c:v>
                  </c:pt>
                  <c:pt idx="269">
                    <c:v>6</c:v>
                  </c:pt>
                  <c:pt idx="270">
                    <c:v>7</c:v>
                  </c:pt>
                  <c:pt idx="271">
                    <c:v>8</c:v>
                  </c:pt>
                  <c:pt idx="272">
                    <c:v>9</c:v>
                  </c:pt>
                  <c:pt idx="273">
                    <c:v>10</c:v>
                  </c:pt>
                  <c:pt idx="274">
                    <c:v>11</c:v>
                  </c:pt>
                  <c:pt idx="275">
                    <c:v>12</c:v>
                  </c:pt>
                  <c:pt idx="276">
                    <c:v>13</c:v>
                  </c:pt>
                  <c:pt idx="277">
                    <c:v>14</c:v>
                  </c:pt>
                  <c:pt idx="278">
                    <c:v>15</c:v>
                  </c:pt>
                  <c:pt idx="279">
                    <c:v>16</c:v>
                  </c:pt>
                  <c:pt idx="280">
                    <c:v>17</c:v>
                  </c:pt>
                  <c:pt idx="281">
                    <c:v>18</c:v>
                  </c:pt>
                  <c:pt idx="282">
                    <c:v>19</c:v>
                  </c:pt>
                  <c:pt idx="283">
                    <c:v>20</c:v>
                  </c:pt>
                  <c:pt idx="284">
                    <c:v>21</c:v>
                  </c:pt>
                  <c:pt idx="285">
                    <c:v>22</c:v>
                  </c:pt>
                  <c:pt idx="286">
                    <c:v>23</c:v>
                  </c:pt>
                  <c:pt idx="287">
                    <c:v>24</c:v>
                  </c:pt>
                  <c:pt idx="288">
                    <c:v>1</c:v>
                  </c:pt>
                  <c:pt idx="289">
                    <c:v>2</c:v>
                  </c:pt>
                  <c:pt idx="290">
                    <c:v>3</c:v>
                  </c:pt>
                  <c:pt idx="291">
                    <c:v>4</c:v>
                  </c:pt>
                  <c:pt idx="292">
                    <c:v>5</c:v>
                  </c:pt>
                  <c:pt idx="293">
                    <c:v>6</c:v>
                  </c:pt>
                  <c:pt idx="294">
                    <c:v>7</c:v>
                  </c:pt>
                  <c:pt idx="295">
                    <c:v>8</c:v>
                  </c:pt>
                  <c:pt idx="296">
                    <c:v>9</c:v>
                  </c:pt>
                  <c:pt idx="297">
                    <c:v>10</c:v>
                  </c:pt>
                  <c:pt idx="298">
                    <c:v>11</c:v>
                  </c:pt>
                  <c:pt idx="299">
                    <c:v>12</c:v>
                  </c:pt>
                  <c:pt idx="300">
                    <c:v>13</c:v>
                  </c:pt>
                  <c:pt idx="301">
                    <c:v>14</c:v>
                  </c:pt>
                  <c:pt idx="302">
                    <c:v>15</c:v>
                  </c:pt>
                  <c:pt idx="303">
                    <c:v>16</c:v>
                  </c:pt>
                  <c:pt idx="304">
                    <c:v>17</c:v>
                  </c:pt>
                  <c:pt idx="305">
                    <c:v>18</c:v>
                  </c:pt>
                  <c:pt idx="306">
                    <c:v>19</c:v>
                  </c:pt>
                  <c:pt idx="307">
                    <c:v>20</c:v>
                  </c:pt>
                  <c:pt idx="308">
                    <c:v>21</c:v>
                  </c:pt>
                  <c:pt idx="309">
                    <c:v>22</c:v>
                  </c:pt>
                  <c:pt idx="310">
                    <c:v>23</c:v>
                  </c:pt>
                  <c:pt idx="311">
                    <c:v>24</c:v>
                  </c:pt>
                  <c:pt idx="312">
                    <c:v>1</c:v>
                  </c:pt>
                  <c:pt idx="313">
                    <c:v>2</c:v>
                  </c:pt>
                  <c:pt idx="314">
                    <c:v>3</c:v>
                  </c:pt>
                  <c:pt idx="315">
                    <c:v>4</c:v>
                  </c:pt>
                  <c:pt idx="316">
                    <c:v>5</c:v>
                  </c:pt>
                  <c:pt idx="317">
                    <c:v>6</c:v>
                  </c:pt>
                  <c:pt idx="318">
                    <c:v>7</c:v>
                  </c:pt>
                  <c:pt idx="319">
                    <c:v>8</c:v>
                  </c:pt>
                  <c:pt idx="320">
                    <c:v>9</c:v>
                  </c:pt>
                  <c:pt idx="321">
                    <c:v>10</c:v>
                  </c:pt>
                  <c:pt idx="322">
                    <c:v>11</c:v>
                  </c:pt>
                  <c:pt idx="323">
                    <c:v>12</c:v>
                  </c:pt>
                  <c:pt idx="324">
                    <c:v>13</c:v>
                  </c:pt>
                  <c:pt idx="325">
                    <c:v>14</c:v>
                  </c:pt>
                  <c:pt idx="326">
                    <c:v>15</c:v>
                  </c:pt>
                  <c:pt idx="327">
                    <c:v>16</c:v>
                  </c:pt>
                  <c:pt idx="328">
                    <c:v>17</c:v>
                  </c:pt>
                  <c:pt idx="329">
                    <c:v>18</c:v>
                  </c:pt>
                  <c:pt idx="330">
                    <c:v>19</c:v>
                  </c:pt>
                  <c:pt idx="331">
                    <c:v>20</c:v>
                  </c:pt>
                  <c:pt idx="332">
                    <c:v>21</c:v>
                  </c:pt>
                  <c:pt idx="333">
                    <c:v>22</c:v>
                  </c:pt>
                  <c:pt idx="334">
                    <c:v>23</c:v>
                  </c:pt>
                  <c:pt idx="335">
                    <c:v>24</c:v>
                  </c:pt>
                  <c:pt idx="336">
                    <c:v>1</c:v>
                  </c:pt>
                  <c:pt idx="337">
                    <c:v>2</c:v>
                  </c:pt>
                  <c:pt idx="338">
                    <c:v>3</c:v>
                  </c:pt>
                  <c:pt idx="339">
                    <c:v>4</c:v>
                  </c:pt>
                  <c:pt idx="340">
                    <c:v>5</c:v>
                  </c:pt>
                  <c:pt idx="341">
                    <c:v>6</c:v>
                  </c:pt>
                  <c:pt idx="342">
                    <c:v>7</c:v>
                  </c:pt>
                  <c:pt idx="343">
                    <c:v>8</c:v>
                  </c:pt>
                  <c:pt idx="344">
                    <c:v>9</c:v>
                  </c:pt>
                  <c:pt idx="345">
                    <c:v>10</c:v>
                  </c:pt>
                  <c:pt idx="346">
                    <c:v>11</c:v>
                  </c:pt>
                  <c:pt idx="347">
                    <c:v>12</c:v>
                  </c:pt>
                  <c:pt idx="348">
                    <c:v>13</c:v>
                  </c:pt>
                  <c:pt idx="349">
                    <c:v>14</c:v>
                  </c:pt>
                  <c:pt idx="350">
                    <c:v>15</c:v>
                  </c:pt>
                  <c:pt idx="351">
                    <c:v>16</c:v>
                  </c:pt>
                  <c:pt idx="352">
                    <c:v>17</c:v>
                  </c:pt>
                  <c:pt idx="353">
                    <c:v>18</c:v>
                  </c:pt>
                  <c:pt idx="354">
                    <c:v>19</c:v>
                  </c:pt>
                  <c:pt idx="355">
                    <c:v>20</c:v>
                  </c:pt>
                  <c:pt idx="356">
                    <c:v>21</c:v>
                  </c:pt>
                  <c:pt idx="357">
                    <c:v>22</c:v>
                  </c:pt>
                  <c:pt idx="358">
                    <c:v>23</c:v>
                  </c:pt>
                  <c:pt idx="359">
                    <c:v>24</c:v>
                  </c:pt>
                  <c:pt idx="360">
                    <c:v>1</c:v>
                  </c:pt>
                  <c:pt idx="361">
                    <c:v>2</c:v>
                  </c:pt>
                  <c:pt idx="362">
                    <c:v>3</c:v>
                  </c:pt>
                  <c:pt idx="363">
                    <c:v>4</c:v>
                  </c:pt>
                  <c:pt idx="364">
                    <c:v>5</c:v>
                  </c:pt>
                  <c:pt idx="365">
                    <c:v>6</c:v>
                  </c:pt>
                  <c:pt idx="366">
                    <c:v>7</c:v>
                  </c:pt>
                  <c:pt idx="367">
                    <c:v>8</c:v>
                  </c:pt>
                  <c:pt idx="368">
                    <c:v>9</c:v>
                  </c:pt>
                  <c:pt idx="369">
                    <c:v>10</c:v>
                  </c:pt>
                  <c:pt idx="370">
                    <c:v>11</c:v>
                  </c:pt>
                  <c:pt idx="371">
                    <c:v>12</c:v>
                  </c:pt>
                  <c:pt idx="372">
                    <c:v>13</c:v>
                  </c:pt>
                  <c:pt idx="373">
                    <c:v>14</c:v>
                  </c:pt>
                  <c:pt idx="374">
                    <c:v>15</c:v>
                  </c:pt>
                  <c:pt idx="375">
                    <c:v>16</c:v>
                  </c:pt>
                  <c:pt idx="376">
                    <c:v>17</c:v>
                  </c:pt>
                  <c:pt idx="377">
                    <c:v>18</c:v>
                  </c:pt>
                  <c:pt idx="378">
                    <c:v>19</c:v>
                  </c:pt>
                  <c:pt idx="379">
                    <c:v>20</c:v>
                  </c:pt>
                  <c:pt idx="380">
                    <c:v>21</c:v>
                  </c:pt>
                  <c:pt idx="381">
                    <c:v>22</c:v>
                  </c:pt>
                  <c:pt idx="382">
                    <c:v>23</c:v>
                  </c:pt>
                  <c:pt idx="383">
                    <c:v>24</c:v>
                  </c:pt>
                  <c:pt idx="384">
                    <c:v>1</c:v>
                  </c:pt>
                  <c:pt idx="385">
                    <c:v>2</c:v>
                  </c:pt>
                  <c:pt idx="386">
                    <c:v>3</c:v>
                  </c:pt>
                  <c:pt idx="387">
                    <c:v>4</c:v>
                  </c:pt>
                  <c:pt idx="388">
                    <c:v>5</c:v>
                  </c:pt>
                  <c:pt idx="389">
                    <c:v>6</c:v>
                  </c:pt>
                  <c:pt idx="390">
                    <c:v>7</c:v>
                  </c:pt>
                  <c:pt idx="391">
                    <c:v>8</c:v>
                  </c:pt>
                  <c:pt idx="392">
                    <c:v>9</c:v>
                  </c:pt>
                  <c:pt idx="393">
                    <c:v>10</c:v>
                  </c:pt>
                  <c:pt idx="394">
                    <c:v>11</c:v>
                  </c:pt>
                  <c:pt idx="395">
                    <c:v>12</c:v>
                  </c:pt>
                  <c:pt idx="396">
                    <c:v>13</c:v>
                  </c:pt>
                  <c:pt idx="397">
                    <c:v>14</c:v>
                  </c:pt>
                  <c:pt idx="398">
                    <c:v>15</c:v>
                  </c:pt>
                  <c:pt idx="399">
                    <c:v>16</c:v>
                  </c:pt>
                  <c:pt idx="400">
                    <c:v>17</c:v>
                  </c:pt>
                  <c:pt idx="401">
                    <c:v>18</c:v>
                  </c:pt>
                  <c:pt idx="402">
                    <c:v>19</c:v>
                  </c:pt>
                  <c:pt idx="403">
                    <c:v>20</c:v>
                  </c:pt>
                  <c:pt idx="404">
                    <c:v>21</c:v>
                  </c:pt>
                  <c:pt idx="405">
                    <c:v>22</c:v>
                  </c:pt>
                  <c:pt idx="406">
                    <c:v>23</c:v>
                  </c:pt>
                  <c:pt idx="407">
                    <c:v>24</c:v>
                  </c:pt>
                  <c:pt idx="408">
                    <c:v>1</c:v>
                  </c:pt>
                  <c:pt idx="409">
                    <c:v>2</c:v>
                  </c:pt>
                  <c:pt idx="410">
                    <c:v>3</c:v>
                  </c:pt>
                  <c:pt idx="411">
                    <c:v>4</c:v>
                  </c:pt>
                  <c:pt idx="412">
                    <c:v>5</c:v>
                  </c:pt>
                  <c:pt idx="413">
                    <c:v>6</c:v>
                  </c:pt>
                  <c:pt idx="414">
                    <c:v>7</c:v>
                  </c:pt>
                  <c:pt idx="415">
                    <c:v>8</c:v>
                  </c:pt>
                  <c:pt idx="416">
                    <c:v>9</c:v>
                  </c:pt>
                  <c:pt idx="417">
                    <c:v>10</c:v>
                  </c:pt>
                  <c:pt idx="418">
                    <c:v>11</c:v>
                  </c:pt>
                  <c:pt idx="419">
                    <c:v>12</c:v>
                  </c:pt>
                  <c:pt idx="420">
                    <c:v>13</c:v>
                  </c:pt>
                  <c:pt idx="421">
                    <c:v>14</c:v>
                  </c:pt>
                  <c:pt idx="422">
                    <c:v>15</c:v>
                  </c:pt>
                  <c:pt idx="423">
                    <c:v>16</c:v>
                  </c:pt>
                  <c:pt idx="424">
                    <c:v>17</c:v>
                  </c:pt>
                  <c:pt idx="425">
                    <c:v>18</c:v>
                  </c:pt>
                  <c:pt idx="426">
                    <c:v>19</c:v>
                  </c:pt>
                  <c:pt idx="427">
                    <c:v>20</c:v>
                  </c:pt>
                  <c:pt idx="428">
                    <c:v>21</c:v>
                  </c:pt>
                  <c:pt idx="429">
                    <c:v>22</c:v>
                  </c:pt>
                  <c:pt idx="430">
                    <c:v>23</c:v>
                  </c:pt>
                  <c:pt idx="431">
                    <c:v>24</c:v>
                  </c:pt>
                  <c:pt idx="432">
                    <c:v>1</c:v>
                  </c:pt>
                  <c:pt idx="433">
                    <c:v>2</c:v>
                  </c:pt>
                  <c:pt idx="434">
                    <c:v>3</c:v>
                  </c:pt>
                  <c:pt idx="435">
                    <c:v>4</c:v>
                  </c:pt>
                  <c:pt idx="436">
                    <c:v>5</c:v>
                  </c:pt>
                  <c:pt idx="437">
                    <c:v>6</c:v>
                  </c:pt>
                  <c:pt idx="438">
                    <c:v>7</c:v>
                  </c:pt>
                  <c:pt idx="439">
                    <c:v>8</c:v>
                  </c:pt>
                  <c:pt idx="440">
                    <c:v>9</c:v>
                  </c:pt>
                  <c:pt idx="441">
                    <c:v>10</c:v>
                  </c:pt>
                  <c:pt idx="442">
                    <c:v>11</c:v>
                  </c:pt>
                  <c:pt idx="443">
                    <c:v>12</c:v>
                  </c:pt>
                  <c:pt idx="444">
                    <c:v>13</c:v>
                  </c:pt>
                  <c:pt idx="445">
                    <c:v>14</c:v>
                  </c:pt>
                  <c:pt idx="446">
                    <c:v>15</c:v>
                  </c:pt>
                  <c:pt idx="447">
                    <c:v>16</c:v>
                  </c:pt>
                  <c:pt idx="448">
                    <c:v>17</c:v>
                  </c:pt>
                  <c:pt idx="449">
                    <c:v>18</c:v>
                  </c:pt>
                  <c:pt idx="450">
                    <c:v>19</c:v>
                  </c:pt>
                  <c:pt idx="451">
                    <c:v>20</c:v>
                  </c:pt>
                  <c:pt idx="452">
                    <c:v>21</c:v>
                  </c:pt>
                  <c:pt idx="453">
                    <c:v>22</c:v>
                  </c:pt>
                  <c:pt idx="454">
                    <c:v>23</c:v>
                  </c:pt>
                  <c:pt idx="455">
                    <c:v>24</c:v>
                  </c:pt>
                  <c:pt idx="456">
                    <c:v>1</c:v>
                  </c:pt>
                  <c:pt idx="457">
                    <c:v>2</c:v>
                  </c:pt>
                  <c:pt idx="458">
                    <c:v>3</c:v>
                  </c:pt>
                  <c:pt idx="459">
                    <c:v>4</c:v>
                  </c:pt>
                  <c:pt idx="460">
                    <c:v>5</c:v>
                  </c:pt>
                  <c:pt idx="461">
                    <c:v>6</c:v>
                  </c:pt>
                  <c:pt idx="462">
                    <c:v>7</c:v>
                  </c:pt>
                  <c:pt idx="463">
                    <c:v>8</c:v>
                  </c:pt>
                  <c:pt idx="464">
                    <c:v>9</c:v>
                  </c:pt>
                  <c:pt idx="465">
                    <c:v>10</c:v>
                  </c:pt>
                  <c:pt idx="466">
                    <c:v>11</c:v>
                  </c:pt>
                  <c:pt idx="467">
                    <c:v>12</c:v>
                  </c:pt>
                  <c:pt idx="468">
                    <c:v>13</c:v>
                  </c:pt>
                  <c:pt idx="469">
                    <c:v>14</c:v>
                  </c:pt>
                  <c:pt idx="470">
                    <c:v>15</c:v>
                  </c:pt>
                  <c:pt idx="471">
                    <c:v>16</c:v>
                  </c:pt>
                  <c:pt idx="472">
                    <c:v>17</c:v>
                  </c:pt>
                  <c:pt idx="473">
                    <c:v>18</c:v>
                  </c:pt>
                  <c:pt idx="474">
                    <c:v>19</c:v>
                  </c:pt>
                  <c:pt idx="475">
                    <c:v>20</c:v>
                  </c:pt>
                  <c:pt idx="476">
                    <c:v>21</c:v>
                  </c:pt>
                  <c:pt idx="477">
                    <c:v>22</c:v>
                  </c:pt>
                  <c:pt idx="478">
                    <c:v>23</c:v>
                  </c:pt>
                  <c:pt idx="479">
                    <c:v>24</c:v>
                  </c:pt>
                  <c:pt idx="480">
                    <c:v>1</c:v>
                  </c:pt>
                  <c:pt idx="481">
                    <c:v>2</c:v>
                  </c:pt>
                  <c:pt idx="482">
                    <c:v>3</c:v>
                  </c:pt>
                  <c:pt idx="483">
                    <c:v>4</c:v>
                  </c:pt>
                  <c:pt idx="484">
                    <c:v>5</c:v>
                  </c:pt>
                  <c:pt idx="485">
                    <c:v>6</c:v>
                  </c:pt>
                  <c:pt idx="486">
                    <c:v>7</c:v>
                  </c:pt>
                  <c:pt idx="487">
                    <c:v>8</c:v>
                  </c:pt>
                  <c:pt idx="488">
                    <c:v>9</c:v>
                  </c:pt>
                  <c:pt idx="489">
                    <c:v>10</c:v>
                  </c:pt>
                  <c:pt idx="490">
                    <c:v>11</c:v>
                  </c:pt>
                  <c:pt idx="491">
                    <c:v>12</c:v>
                  </c:pt>
                  <c:pt idx="492">
                    <c:v>13</c:v>
                  </c:pt>
                  <c:pt idx="493">
                    <c:v>14</c:v>
                  </c:pt>
                  <c:pt idx="494">
                    <c:v>15</c:v>
                  </c:pt>
                  <c:pt idx="495">
                    <c:v>16</c:v>
                  </c:pt>
                  <c:pt idx="496">
                    <c:v>17</c:v>
                  </c:pt>
                  <c:pt idx="497">
                    <c:v>18</c:v>
                  </c:pt>
                  <c:pt idx="498">
                    <c:v>19</c:v>
                  </c:pt>
                  <c:pt idx="499">
                    <c:v>20</c:v>
                  </c:pt>
                  <c:pt idx="500">
                    <c:v>21</c:v>
                  </c:pt>
                  <c:pt idx="501">
                    <c:v>22</c:v>
                  </c:pt>
                  <c:pt idx="502">
                    <c:v>23</c:v>
                  </c:pt>
                  <c:pt idx="503">
                    <c:v>24</c:v>
                  </c:pt>
                  <c:pt idx="504">
                    <c:v>1</c:v>
                  </c:pt>
                  <c:pt idx="505">
                    <c:v>2</c:v>
                  </c:pt>
                  <c:pt idx="506">
                    <c:v>3</c:v>
                  </c:pt>
                  <c:pt idx="507">
                    <c:v>4</c:v>
                  </c:pt>
                  <c:pt idx="508">
                    <c:v>5</c:v>
                  </c:pt>
                  <c:pt idx="509">
                    <c:v>6</c:v>
                  </c:pt>
                  <c:pt idx="510">
                    <c:v>7</c:v>
                  </c:pt>
                  <c:pt idx="511">
                    <c:v>8</c:v>
                  </c:pt>
                  <c:pt idx="512">
                    <c:v>9</c:v>
                  </c:pt>
                  <c:pt idx="513">
                    <c:v>10</c:v>
                  </c:pt>
                  <c:pt idx="514">
                    <c:v>11</c:v>
                  </c:pt>
                  <c:pt idx="515">
                    <c:v>12</c:v>
                  </c:pt>
                  <c:pt idx="516">
                    <c:v>13</c:v>
                  </c:pt>
                  <c:pt idx="517">
                    <c:v>14</c:v>
                  </c:pt>
                  <c:pt idx="518">
                    <c:v>15</c:v>
                  </c:pt>
                  <c:pt idx="519">
                    <c:v>16</c:v>
                  </c:pt>
                  <c:pt idx="520">
                    <c:v>17</c:v>
                  </c:pt>
                  <c:pt idx="521">
                    <c:v>18</c:v>
                  </c:pt>
                  <c:pt idx="522">
                    <c:v>19</c:v>
                  </c:pt>
                  <c:pt idx="523">
                    <c:v>20</c:v>
                  </c:pt>
                  <c:pt idx="524">
                    <c:v>21</c:v>
                  </c:pt>
                  <c:pt idx="525">
                    <c:v>22</c:v>
                  </c:pt>
                  <c:pt idx="526">
                    <c:v>23</c:v>
                  </c:pt>
                  <c:pt idx="527">
                    <c:v>24</c:v>
                  </c:pt>
                  <c:pt idx="528">
                    <c:v>1</c:v>
                  </c:pt>
                  <c:pt idx="529">
                    <c:v>2</c:v>
                  </c:pt>
                  <c:pt idx="530">
                    <c:v>3</c:v>
                  </c:pt>
                  <c:pt idx="531">
                    <c:v>4</c:v>
                  </c:pt>
                  <c:pt idx="532">
                    <c:v>5</c:v>
                  </c:pt>
                  <c:pt idx="533">
                    <c:v>6</c:v>
                  </c:pt>
                  <c:pt idx="534">
                    <c:v>7</c:v>
                  </c:pt>
                  <c:pt idx="535">
                    <c:v>8</c:v>
                  </c:pt>
                  <c:pt idx="536">
                    <c:v>9</c:v>
                  </c:pt>
                  <c:pt idx="537">
                    <c:v>10</c:v>
                  </c:pt>
                  <c:pt idx="538">
                    <c:v>11</c:v>
                  </c:pt>
                  <c:pt idx="539">
                    <c:v>12</c:v>
                  </c:pt>
                  <c:pt idx="540">
                    <c:v>13</c:v>
                  </c:pt>
                  <c:pt idx="541">
                    <c:v>14</c:v>
                  </c:pt>
                  <c:pt idx="542">
                    <c:v>15</c:v>
                  </c:pt>
                  <c:pt idx="543">
                    <c:v>16</c:v>
                  </c:pt>
                  <c:pt idx="544">
                    <c:v>17</c:v>
                  </c:pt>
                  <c:pt idx="545">
                    <c:v>18</c:v>
                  </c:pt>
                  <c:pt idx="546">
                    <c:v>19</c:v>
                  </c:pt>
                  <c:pt idx="547">
                    <c:v>20</c:v>
                  </c:pt>
                  <c:pt idx="548">
                    <c:v>21</c:v>
                  </c:pt>
                  <c:pt idx="549">
                    <c:v>22</c:v>
                  </c:pt>
                  <c:pt idx="550">
                    <c:v>23</c:v>
                  </c:pt>
                  <c:pt idx="551">
                    <c:v>24</c:v>
                  </c:pt>
                  <c:pt idx="552">
                    <c:v>1</c:v>
                  </c:pt>
                  <c:pt idx="553">
                    <c:v>2</c:v>
                  </c:pt>
                  <c:pt idx="554">
                    <c:v>3</c:v>
                  </c:pt>
                  <c:pt idx="555">
                    <c:v>4</c:v>
                  </c:pt>
                  <c:pt idx="556">
                    <c:v>5</c:v>
                  </c:pt>
                  <c:pt idx="557">
                    <c:v>6</c:v>
                  </c:pt>
                  <c:pt idx="558">
                    <c:v>7</c:v>
                  </c:pt>
                  <c:pt idx="559">
                    <c:v>8</c:v>
                  </c:pt>
                  <c:pt idx="560">
                    <c:v>9</c:v>
                  </c:pt>
                  <c:pt idx="561">
                    <c:v>10</c:v>
                  </c:pt>
                  <c:pt idx="562">
                    <c:v>11</c:v>
                  </c:pt>
                  <c:pt idx="563">
                    <c:v>12</c:v>
                  </c:pt>
                  <c:pt idx="564">
                    <c:v>13</c:v>
                  </c:pt>
                  <c:pt idx="565">
                    <c:v>14</c:v>
                  </c:pt>
                  <c:pt idx="566">
                    <c:v>15</c:v>
                  </c:pt>
                  <c:pt idx="567">
                    <c:v>16</c:v>
                  </c:pt>
                  <c:pt idx="568">
                    <c:v>17</c:v>
                  </c:pt>
                  <c:pt idx="569">
                    <c:v>18</c:v>
                  </c:pt>
                  <c:pt idx="570">
                    <c:v>19</c:v>
                  </c:pt>
                  <c:pt idx="571">
                    <c:v>20</c:v>
                  </c:pt>
                  <c:pt idx="572">
                    <c:v>21</c:v>
                  </c:pt>
                  <c:pt idx="573">
                    <c:v>22</c:v>
                  </c:pt>
                  <c:pt idx="574">
                    <c:v>23</c:v>
                  </c:pt>
                  <c:pt idx="575">
                    <c:v>24</c:v>
                  </c:pt>
                  <c:pt idx="576">
                    <c:v>1</c:v>
                  </c:pt>
                  <c:pt idx="577">
                    <c:v>2</c:v>
                  </c:pt>
                  <c:pt idx="578">
                    <c:v>3</c:v>
                  </c:pt>
                  <c:pt idx="579">
                    <c:v>4</c:v>
                  </c:pt>
                  <c:pt idx="580">
                    <c:v>5</c:v>
                  </c:pt>
                  <c:pt idx="581">
                    <c:v>6</c:v>
                  </c:pt>
                  <c:pt idx="582">
                    <c:v>7</c:v>
                  </c:pt>
                  <c:pt idx="583">
                    <c:v>8</c:v>
                  </c:pt>
                  <c:pt idx="584">
                    <c:v>9</c:v>
                  </c:pt>
                  <c:pt idx="585">
                    <c:v>10</c:v>
                  </c:pt>
                  <c:pt idx="586">
                    <c:v>11</c:v>
                  </c:pt>
                  <c:pt idx="587">
                    <c:v>12</c:v>
                  </c:pt>
                  <c:pt idx="588">
                    <c:v>13</c:v>
                  </c:pt>
                  <c:pt idx="589">
                    <c:v>14</c:v>
                  </c:pt>
                  <c:pt idx="590">
                    <c:v>15</c:v>
                  </c:pt>
                  <c:pt idx="591">
                    <c:v>16</c:v>
                  </c:pt>
                  <c:pt idx="592">
                    <c:v>17</c:v>
                  </c:pt>
                  <c:pt idx="593">
                    <c:v>18</c:v>
                  </c:pt>
                  <c:pt idx="594">
                    <c:v>19</c:v>
                  </c:pt>
                  <c:pt idx="595">
                    <c:v>20</c:v>
                  </c:pt>
                  <c:pt idx="596">
                    <c:v>21</c:v>
                  </c:pt>
                  <c:pt idx="597">
                    <c:v>22</c:v>
                  </c:pt>
                  <c:pt idx="598">
                    <c:v>23</c:v>
                  </c:pt>
                  <c:pt idx="599">
                    <c:v>24</c:v>
                  </c:pt>
                  <c:pt idx="600">
                    <c:v>1</c:v>
                  </c:pt>
                  <c:pt idx="601">
                    <c:v>2</c:v>
                  </c:pt>
                  <c:pt idx="602">
                    <c:v>3</c:v>
                  </c:pt>
                  <c:pt idx="603">
                    <c:v>4</c:v>
                  </c:pt>
                  <c:pt idx="604">
                    <c:v>5</c:v>
                  </c:pt>
                  <c:pt idx="605">
                    <c:v>6</c:v>
                  </c:pt>
                  <c:pt idx="606">
                    <c:v>7</c:v>
                  </c:pt>
                  <c:pt idx="607">
                    <c:v>8</c:v>
                  </c:pt>
                  <c:pt idx="608">
                    <c:v>9</c:v>
                  </c:pt>
                  <c:pt idx="609">
                    <c:v>10</c:v>
                  </c:pt>
                  <c:pt idx="610">
                    <c:v>11</c:v>
                  </c:pt>
                  <c:pt idx="611">
                    <c:v>12</c:v>
                  </c:pt>
                  <c:pt idx="612">
                    <c:v>13</c:v>
                  </c:pt>
                  <c:pt idx="613">
                    <c:v>14</c:v>
                  </c:pt>
                  <c:pt idx="614">
                    <c:v>15</c:v>
                  </c:pt>
                  <c:pt idx="615">
                    <c:v>16</c:v>
                  </c:pt>
                  <c:pt idx="616">
                    <c:v>17</c:v>
                  </c:pt>
                  <c:pt idx="617">
                    <c:v>18</c:v>
                  </c:pt>
                  <c:pt idx="618">
                    <c:v>19</c:v>
                  </c:pt>
                  <c:pt idx="619">
                    <c:v>20</c:v>
                  </c:pt>
                  <c:pt idx="620">
                    <c:v>21</c:v>
                  </c:pt>
                  <c:pt idx="621">
                    <c:v>22</c:v>
                  </c:pt>
                  <c:pt idx="622">
                    <c:v>23</c:v>
                  </c:pt>
                  <c:pt idx="623">
                    <c:v>24</c:v>
                  </c:pt>
                  <c:pt idx="624">
                    <c:v>1</c:v>
                  </c:pt>
                  <c:pt idx="625">
                    <c:v>2</c:v>
                  </c:pt>
                  <c:pt idx="626">
                    <c:v>3</c:v>
                  </c:pt>
                  <c:pt idx="627">
                    <c:v>4</c:v>
                  </c:pt>
                  <c:pt idx="628">
                    <c:v>5</c:v>
                  </c:pt>
                  <c:pt idx="629">
                    <c:v>6</c:v>
                  </c:pt>
                  <c:pt idx="630">
                    <c:v>7</c:v>
                  </c:pt>
                  <c:pt idx="631">
                    <c:v>8</c:v>
                  </c:pt>
                  <c:pt idx="632">
                    <c:v>9</c:v>
                  </c:pt>
                  <c:pt idx="633">
                    <c:v>10</c:v>
                  </c:pt>
                  <c:pt idx="634">
                    <c:v>11</c:v>
                  </c:pt>
                  <c:pt idx="635">
                    <c:v>12</c:v>
                  </c:pt>
                  <c:pt idx="636">
                    <c:v>13</c:v>
                  </c:pt>
                  <c:pt idx="637">
                    <c:v>14</c:v>
                  </c:pt>
                  <c:pt idx="638">
                    <c:v>15</c:v>
                  </c:pt>
                  <c:pt idx="639">
                    <c:v>16</c:v>
                  </c:pt>
                  <c:pt idx="640">
                    <c:v>17</c:v>
                  </c:pt>
                  <c:pt idx="641">
                    <c:v>18</c:v>
                  </c:pt>
                  <c:pt idx="642">
                    <c:v>19</c:v>
                  </c:pt>
                  <c:pt idx="643">
                    <c:v>20</c:v>
                  </c:pt>
                  <c:pt idx="644">
                    <c:v>21</c:v>
                  </c:pt>
                  <c:pt idx="645">
                    <c:v>22</c:v>
                  </c:pt>
                  <c:pt idx="646">
                    <c:v>23</c:v>
                  </c:pt>
                  <c:pt idx="647">
                    <c:v>24</c:v>
                  </c:pt>
                  <c:pt idx="648">
                    <c:v>1</c:v>
                  </c:pt>
                  <c:pt idx="649">
                    <c:v>2</c:v>
                  </c:pt>
                  <c:pt idx="650">
                    <c:v>3</c:v>
                  </c:pt>
                  <c:pt idx="651">
                    <c:v>4</c:v>
                  </c:pt>
                  <c:pt idx="652">
                    <c:v>5</c:v>
                  </c:pt>
                  <c:pt idx="653">
                    <c:v>6</c:v>
                  </c:pt>
                  <c:pt idx="654">
                    <c:v>7</c:v>
                  </c:pt>
                  <c:pt idx="655">
                    <c:v>8</c:v>
                  </c:pt>
                  <c:pt idx="656">
                    <c:v>9</c:v>
                  </c:pt>
                  <c:pt idx="657">
                    <c:v>10</c:v>
                  </c:pt>
                  <c:pt idx="658">
                    <c:v>11</c:v>
                  </c:pt>
                  <c:pt idx="659">
                    <c:v>12</c:v>
                  </c:pt>
                  <c:pt idx="660">
                    <c:v>13</c:v>
                  </c:pt>
                  <c:pt idx="661">
                    <c:v>14</c:v>
                  </c:pt>
                  <c:pt idx="662">
                    <c:v>15</c:v>
                  </c:pt>
                  <c:pt idx="663">
                    <c:v>16</c:v>
                  </c:pt>
                  <c:pt idx="664">
                    <c:v>17</c:v>
                  </c:pt>
                  <c:pt idx="665">
                    <c:v>18</c:v>
                  </c:pt>
                  <c:pt idx="666">
                    <c:v>19</c:v>
                  </c:pt>
                  <c:pt idx="667">
                    <c:v>20</c:v>
                  </c:pt>
                  <c:pt idx="668">
                    <c:v>21</c:v>
                  </c:pt>
                  <c:pt idx="669">
                    <c:v>22</c:v>
                  </c:pt>
                  <c:pt idx="670">
                    <c:v>23</c:v>
                  </c:pt>
                  <c:pt idx="671">
                    <c:v>24</c:v>
                  </c:pt>
                  <c:pt idx="672">
                    <c:v>1</c:v>
                  </c:pt>
                  <c:pt idx="673">
                    <c:v>2</c:v>
                  </c:pt>
                  <c:pt idx="674">
                    <c:v>3</c:v>
                  </c:pt>
                  <c:pt idx="675">
                    <c:v>4</c:v>
                  </c:pt>
                  <c:pt idx="676">
                    <c:v>5</c:v>
                  </c:pt>
                  <c:pt idx="677">
                    <c:v>6</c:v>
                  </c:pt>
                  <c:pt idx="678">
                    <c:v>7</c:v>
                  </c:pt>
                  <c:pt idx="679">
                    <c:v>8</c:v>
                  </c:pt>
                  <c:pt idx="680">
                    <c:v>9</c:v>
                  </c:pt>
                  <c:pt idx="681">
                    <c:v>10</c:v>
                  </c:pt>
                  <c:pt idx="682">
                    <c:v>11</c:v>
                  </c:pt>
                  <c:pt idx="683">
                    <c:v>12</c:v>
                  </c:pt>
                  <c:pt idx="684">
                    <c:v>13</c:v>
                  </c:pt>
                  <c:pt idx="685">
                    <c:v>14</c:v>
                  </c:pt>
                  <c:pt idx="686">
                    <c:v>15</c:v>
                  </c:pt>
                  <c:pt idx="687">
                    <c:v>16</c:v>
                  </c:pt>
                  <c:pt idx="688">
                    <c:v>17</c:v>
                  </c:pt>
                  <c:pt idx="689">
                    <c:v>18</c:v>
                  </c:pt>
                  <c:pt idx="690">
                    <c:v>19</c:v>
                  </c:pt>
                  <c:pt idx="691">
                    <c:v>20</c:v>
                  </c:pt>
                  <c:pt idx="692">
                    <c:v>21</c:v>
                  </c:pt>
                  <c:pt idx="693">
                    <c:v>22</c:v>
                  </c:pt>
                  <c:pt idx="694">
                    <c:v>23</c:v>
                  </c:pt>
                  <c:pt idx="695">
                    <c:v>24</c:v>
                  </c:pt>
                  <c:pt idx="696">
                    <c:v>1</c:v>
                  </c:pt>
                  <c:pt idx="697">
                    <c:v>2</c:v>
                  </c:pt>
                  <c:pt idx="698">
                    <c:v>3</c:v>
                  </c:pt>
                  <c:pt idx="699">
                    <c:v>4</c:v>
                  </c:pt>
                  <c:pt idx="700">
                    <c:v>5</c:v>
                  </c:pt>
                  <c:pt idx="701">
                    <c:v>6</c:v>
                  </c:pt>
                  <c:pt idx="702">
                    <c:v>7</c:v>
                  </c:pt>
                  <c:pt idx="703">
                    <c:v>8</c:v>
                  </c:pt>
                  <c:pt idx="704">
                    <c:v>9</c:v>
                  </c:pt>
                  <c:pt idx="705">
                    <c:v>10</c:v>
                  </c:pt>
                  <c:pt idx="706">
                    <c:v>11</c:v>
                  </c:pt>
                  <c:pt idx="707">
                    <c:v>12</c:v>
                  </c:pt>
                  <c:pt idx="708">
                    <c:v>13</c:v>
                  </c:pt>
                  <c:pt idx="709">
                    <c:v>14</c:v>
                  </c:pt>
                  <c:pt idx="710">
                    <c:v>15</c:v>
                  </c:pt>
                  <c:pt idx="711">
                    <c:v>16</c:v>
                  </c:pt>
                  <c:pt idx="712">
                    <c:v>17</c:v>
                  </c:pt>
                  <c:pt idx="713">
                    <c:v>18</c:v>
                  </c:pt>
                  <c:pt idx="714">
                    <c:v>19</c:v>
                  </c:pt>
                  <c:pt idx="715">
                    <c:v>20</c:v>
                  </c:pt>
                  <c:pt idx="716">
                    <c:v>21</c:v>
                  </c:pt>
                  <c:pt idx="717">
                    <c:v>22</c:v>
                  </c:pt>
                  <c:pt idx="718">
                    <c:v>23</c:v>
                  </c:pt>
                  <c:pt idx="719">
                    <c:v>24</c:v>
                  </c:pt>
                  <c:pt idx="720">
                    <c:v>1</c:v>
                  </c:pt>
                  <c:pt idx="721">
                    <c:v>2</c:v>
                  </c:pt>
                  <c:pt idx="722">
                    <c:v>3</c:v>
                  </c:pt>
                  <c:pt idx="723">
                    <c:v>4</c:v>
                  </c:pt>
                  <c:pt idx="724">
                    <c:v>5</c:v>
                  </c:pt>
                  <c:pt idx="725">
                    <c:v>6</c:v>
                  </c:pt>
                  <c:pt idx="726">
                    <c:v>7</c:v>
                  </c:pt>
                  <c:pt idx="727">
                    <c:v>8</c:v>
                  </c:pt>
                  <c:pt idx="728">
                    <c:v>9</c:v>
                  </c:pt>
                  <c:pt idx="729">
                    <c:v>10</c:v>
                  </c:pt>
                  <c:pt idx="730">
                    <c:v>11</c:v>
                  </c:pt>
                  <c:pt idx="731">
                    <c:v>12</c:v>
                  </c:pt>
                  <c:pt idx="732">
                    <c:v>13</c:v>
                  </c:pt>
                  <c:pt idx="733">
                    <c:v>14</c:v>
                  </c:pt>
                  <c:pt idx="734">
                    <c:v>15</c:v>
                  </c:pt>
                  <c:pt idx="735">
                    <c:v>16</c:v>
                  </c:pt>
                  <c:pt idx="736">
                    <c:v>17</c:v>
                  </c:pt>
                  <c:pt idx="737">
                    <c:v>18</c:v>
                  </c:pt>
                  <c:pt idx="738">
                    <c:v>19</c:v>
                  </c:pt>
                  <c:pt idx="739">
                    <c:v>20</c:v>
                  </c:pt>
                  <c:pt idx="740">
                    <c:v>21</c:v>
                  </c:pt>
                  <c:pt idx="741">
                    <c:v>22</c:v>
                  </c:pt>
                  <c:pt idx="742">
                    <c:v>23</c:v>
                  </c:pt>
                  <c:pt idx="743">
                    <c:v>24</c:v>
                  </c:pt>
                  <c:pt idx="744">
                    <c:v>1</c:v>
                  </c:pt>
                  <c:pt idx="745">
                    <c:v>2</c:v>
                  </c:pt>
                  <c:pt idx="746">
                    <c:v>3</c:v>
                  </c:pt>
                  <c:pt idx="747">
                    <c:v>4</c:v>
                  </c:pt>
                  <c:pt idx="748">
                    <c:v>5</c:v>
                  </c:pt>
                  <c:pt idx="749">
                    <c:v>6</c:v>
                  </c:pt>
                  <c:pt idx="750">
                    <c:v>7</c:v>
                  </c:pt>
                  <c:pt idx="751">
                    <c:v>8</c:v>
                  </c:pt>
                  <c:pt idx="752">
                    <c:v>9</c:v>
                  </c:pt>
                  <c:pt idx="753">
                    <c:v>10</c:v>
                  </c:pt>
                  <c:pt idx="754">
                    <c:v>11</c:v>
                  </c:pt>
                  <c:pt idx="755">
                    <c:v>12</c:v>
                  </c:pt>
                  <c:pt idx="756">
                    <c:v>13</c:v>
                  </c:pt>
                  <c:pt idx="757">
                    <c:v>14</c:v>
                  </c:pt>
                  <c:pt idx="758">
                    <c:v>15</c:v>
                  </c:pt>
                  <c:pt idx="759">
                    <c:v>16</c:v>
                  </c:pt>
                  <c:pt idx="760">
                    <c:v>17</c:v>
                  </c:pt>
                  <c:pt idx="761">
                    <c:v>18</c:v>
                  </c:pt>
                  <c:pt idx="762">
                    <c:v>19</c:v>
                  </c:pt>
                  <c:pt idx="763">
                    <c:v>20</c:v>
                  </c:pt>
                  <c:pt idx="764">
                    <c:v>21</c:v>
                  </c:pt>
                  <c:pt idx="765">
                    <c:v>22</c:v>
                  </c:pt>
                  <c:pt idx="766">
                    <c:v>23</c:v>
                  </c:pt>
                  <c:pt idx="767">
                    <c:v>24</c:v>
                  </c:pt>
                  <c:pt idx="768">
                    <c:v>1</c:v>
                  </c:pt>
                  <c:pt idx="769">
                    <c:v>2</c:v>
                  </c:pt>
                  <c:pt idx="770">
                    <c:v>3</c:v>
                  </c:pt>
                  <c:pt idx="771">
                    <c:v>4</c:v>
                  </c:pt>
                  <c:pt idx="772">
                    <c:v>5</c:v>
                  </c:pt>
                  <c:pt idx="773">
                    <c:v>6</c:v>
                  </c:pt>
                  <c:pt idx="774">
                    <c:v>7</c:v>
                  </c:pt>
                  <c:pt idx="775">
                    <c:v>8</c:v>
                  </c:pt>
                  <c:pt idx="776">
                    <c:v>9</c:v>
                  </c:pt>
                  <c:pt idx="777">
                    <c:v>10</c:v>
                  </c:pt>
                  <c:pt idx="778">
                    <c:v>11</c:v>
                  </c:pt>
                  <c:pt idx="779">
                    <c:v>12</c:v>
                  </c:pt>
                  <c:pt idx="780">
                    <c:v>13</c:v>
                  </c:pt>
                  <c:pt idx="781">
                    <c:v>14</c:v>
                  </c:pt>
                  <c:pt idx="782">
                    <c:v>15</c:v>
                  </c:pt>
                  <c:pt idx="783">
                    <c:v>16</c:v>
                  </c:pt>
                  <c:pt idx="784">
                    <c:v>17</c:v>
                  </c:pt>
                  <c:pt idx="785">
                    <c:v>18</c:v>
                  </c:pt>
                  <c:pt idx="786">
                    <c:v>19</c:v>
                  </c:pt>
                  <c:pt idx="787">
                    <c:v>20</c:v>
                  </c:pt>
                  <c:pt idx="788">
                    <c:v>21</c:v>
                  </c:pt>
                  <c:pt idx="789">
                    <c:v>22</c:v>
                  </c:pt>
                  <c:pt idx="790">
                    <c:v>23</c:v>
                  </c:pt>
                  <c:pt idx="791">
                    <c:v>24</c:v>
                  </c:pt>
                  <c:pt idx="792">
                    <c:v>1</c:v>
                  </c:pt>
                  <c:pt idx="793">
                    <c:v>2</c:v>
                  </c:pt>
                  <c:pt idx="794">
                    <c:v>3</c:v>
                  </c:pt>
                  <c:pt idx="795">
                    <c:v>4</c:v>
                  </c:pt>
                  <c:pt idx="796">
                    <c:v>5</c:v>
                  </c:pt>
                  <c:pt idx="797">
                    <c:v>6</c:v>
                  </c:pt>
                  <c:pt idx="798">
                    <c:v>7</c:v>
                  </c:pt>
                  <c:pt idx="799">
                    <c:v>8</c:v>
                  </c:pt>
                  <c:pt idx="800">
                    <c:v>9</c:v>
                  </c:pt>
                  <c:pt idx="801">
                    <c:v>10</c:v>
                  </c:pt>
                  <c:pt idx="802">
                    <c:v>11</c:v>
                  </c:pt>
                  <c:pt idx="803">
                    <c:v>12</c:v>
                  </c:pt>
                  <c:pt idx="804">
                    <c:v>13</c:v>
                  </c:pt>
                  <c:pt idx="805">
                    <c:v>14</c:v>
                  </c:pt>
                  <c:pt idx="806">
                    <c:v>15</c:v>
                  </c:pt>
                  <c:pt idx="807">
                    <c:v>16</c:v>
                  </c:pt>
                  <c:pt idx="808">
                    <c:v>17</c:v>
                  </c:pt>
                  <c:pt idx="809">
                    <c:v>18</c:v>
                  </c:pt>
                  <c:pt idx="810">
                    <c:v>19</c:v>
                  </c:pt>
                  <c:pt idx="811">
                    <c:v>20</c:v>
                  </c:pt>
                  <c:pt idx="812">
                    <c:v>21</c:v>
                  </c:pt>
                  <c:pt idx="813">
                    <c:v>22</c:v>
                  </c:pt>
                  <c:pt idx="814">
                    <c:v>23</c:v>
                  </c:pt>
                  <c:pt idx="815">
                    <c:v>24</c:v>
                  </c:pt>
                  <c:pt idx="816">
                    <c:v>1</c:v>
                  </c:pt>
                  <c:pt idx="817">
                    <c:v>2</c:v>
                  </c:pt>
                  <c:pt idx="818">
                    <c:v>3</c:v>
                  </c:pt>
                  <c:pt idx="819">
                    <c:v>4</c:v>
                  </c:pt>
                  <c:pt idx="820">
                    <c:v>5</c:v>
                  </c:pt>
                  <c:pt idx="821">
                    <c:v>6</c:v>
                  </c:pt>
                  <c:pt idx="822">
                    <c:v>7</c:v>
                  </c:pt>
                  <c:pt idx="823">
                    <c:v>8</c:v>
                  </c:pt>
                  <c:pt idx="824">
                    <c:v>9</c:v>
                  </c:pt>
                  <c:pt idx="825">
                    <c:v>10</c:v>
                  </c:pt>
                  <c:pt idx="826">
                    <c:v>11</c:v>
                  </c:pt>
                  <c:pt idx="827">
                    <c:v>12</c:v>
                  </c:pt>
                  <c:pt idx="828">
                    <c:v>13</c:v>
                  </c:pt>
                  <c:pt idx="829">
                    <c:v>14</c:v>
                  </c:pt>
                  <c:pt idx="830">
                    <c:v>15</c:v>
                  </c:pt>
                  <c:pt idx="831">
                    <c:v>16</c:v>
                  </c:pt>
                  <c:pt idx="832">
                    <c:v>17</c:v>
                  </c:pt>
                  <c:pt idx="833">
                    <c:v>18</c:v>
                  </c:pt>
                  <c:pt idx="834">
                    <c:v>19</c:v>
                  </c:pt>
                  <c:pt idx="835">
                    <c:v>20</c:v>
                  </c:pt>
                  <c:pt idx="836">
                    <c:v>21</c:v>
                  </c:pt>
                  <c:pt idx="837">
                    <c:v>22</c:v>
                  </c:pt>
                  <c:pt idx="838">
                    <c:v>23</c:v>
                  </c:pt>
                  <c:pt idx="839">
                    <c:v>24</c:v>
                  </c:pt>
                  <c:pt idx="840">
                    <c:v>1</c:v>
                  </c:pt>
                  <c:pt idx="841">
                    <c:v>2</c:v>
                  </c:pt>
                  <c:pt idx="842">
                    <c:v>3</c:v>
                  </c:pt>
                  <c:pt idx="843">
                    <c:v>4</c:v>
                  </c:pt>
                  <c:pt idx="844">
                    <c:v>5</c:v>
                  </c:pt>
                  <c:pt idx="845">
                    <c:v>6</c:v>
                  </c:pt>
                  <c:pt idx="846">
                    <c:v>7</c:v>
                  </c:pt>
                  <c:pt idx="847">
                    <c:v>8</c:v>
                  </c:pt>
                  <c:pt idx="848">
                    <c:v>9</c:v>
                  </c:pt>
                  <c:pt idx="849">
                    <c:v>10</c:v>
                  </c:pt>
                  <c:pt idx="850">
                    <c:v>11</c:v>
                  </c:pt>
                  <c:pt idx="851">
                    <c:v>12</c:v>
                  </c:pt>
                  <c:pt idx="852">
                    <c:v>13</c:v>
                  </c:pt>
                  <c:pt idx="853">
                    <c:v>14</c:v>
                  </c:pt>
                  <c:pt idx="854">
                    <c:v>15</c:v>
                  </c:pt>
                  <c:pt idx="855">
                    <c:v>16</c:v>
                  </c:pt>
                  <c:pt idx="856">
                    <c:v>17</c:v>
                  </c:pt>
                  <c:pt idx="857">
                    <c:v>18</c:v>
                  </c:pt>
                  <c:pt idx="858">
                    <c:v>19</c:v>
                  </c:pt>
                  <c:pt idx="859">
                    <c:v>20</c:v>
                  </c:pt>
                  <c:pt idx="860">
                    <c:v>21</c:v>
                  </c:pt>
                  <c:pt idx="861">
                    <c:v>22</c:v>
                  </c:pt>
                  <c:pt idx="862">
                    <c:v>23</c:v>
                  </c:pt>
                  <c:pt idx="863">
                    <c:v>24</c:v>
                  </c:pt>
                  <c:pt idx="864">
                    <c:v>1</c:v>
                  </c:pt>
                  <c:pt idx="865">
                    <c:v>2</c:v>
                  </c:pt>
                  <c:pt idx="866">
                    <c:v>3</c:v>
                  </c:pt>
                  <c:pt idx="867">
                    <c:v>4</c:v>
                  </c:pt>
                  <c:pt idx="868">
                    <c:v>5</c:v>
                  </c:pt>
                  <c:pt idx="869">
                    <c:v>6</c:v>
                  </c:pt>
                  <c:pt idx="870">
                    <c:v>7</c:v>
                  </c:pt>
                  <c:pt idx="871">
                    <c:v>8</c:v>
                  </c:pt>
                  <c:pt idx="872">
                    <c:v>9</c:v>
                  </c:pt>
                  <c:pt idx="873">
                    <c:v>10</c:v>
                  </c:pt>
                  <c:pt idx="874">
                    <c:v>11</c:v>
                  </c:pt>
                  <c:pt idx="875">
                    <c:v>12</c:v>
                  </c:pt>
                  <c:pt idx="876">
                    <c:v>13</c:v>
                  </c:pt>
                  <c:pt idx="877">
                    <c:v>14</c:v>
                  </c:pt>
                  <c:pt idx="878">
                    <c:v>15</c:v>
                  </c:pt>
                  <c:pt idx="879">
                    <c:v>16</c:v>
                  </c:pt>
                  <c:pt idx="880">
                    <c:v>17</c:v>
                  </c:pt>
                  <c:pt idx="881">
                    <c:v>18</c:v>
                  </c:pt>
                  <c:pt idx="882">
                    <c:v>19</c:v>
                  </c:pt>
                  <c:pt idx="883">
                    <c:v>20</c:v>
                  </c:pt>
                  <c:pt idx="884">
                    <c:v>21</c:v>
                  </c:pt>
                  <c:pt idx="885">
                    <c:v>22</c:v>
                  </c:pt>
                  <c:pt idx="886">
                    <c:v>23</c:v>
                  </c:pt>
                  <c:pt idx="887">
                    <c:v>24</c:v>
                  </c:pt>
                  <c:pt idx="888">
                    <c:v>1</c:v>
                  </c:pt>
                  <c:pt idx="889">
                    <c:v>2</c:v>
                  </c:pt>
                  <c:pt idx="890">
                    <c:v>3</c:v>
                  </c:pt>
                  <c:pt idx="891">
                    <c:v>4</c:v>
                  </c:pt>
                  <c:pt idx="892">
                    <c:v>5</c:v>
                  </c:pt>
                  <c:pt idx="893">
                    <c:v>6</c:v>
                  </c:pt>
                  <c:pt idx="894">
                    <c:v>7</c:v>
                  </c:pt>
                  <c:pt idx="895">
                    <c:v>8</c:v>
                  </c:pt>
                  <c:pt idx="896">
                    <c:v>9</c:v>
                  </c:pt>
                  <c:pt idx="897">
                    <c:v>10</c:v>
                  </c:pt>
                  <c:pt idx="898">
                    <c:v>11</c:v>
                  </c:pt>
                  <c:pt idx="899">
                    <c:v>12</c:v>
                  </c:pt>
                  <c:pt idx="900">
                    <c:v>13</c:v>
                  </c:pt>
                  <c:pt idx="901">
                    <c:v>14</c:v>
                  </c:pt>
                  <c:pt idx="902">
                    <c:v>15</c:v>
                  </c:pt>
                  <c:pt idx="903">
                    <c:v>16</c:v>
                  </c:pt>
                  <c:pt idx="904">
                    <c:v>17</c:v>
                  </c:pt>
                  <c:pt idx="905">
                    <c:v>18</c:v>
                  </c:pt>
                  <c:pt idx="906">
                    <c:v>19</c:v>
                  </c:pt>
                  <c:pt idx="907">
                    <c:v>20</c:v>
                  </c:pt>
                  <c:pt idx="908">
                    <c:v>21</c:v>
                  </c:pt>
                  <c:pt idx="909">
                    <c:v>22</c:v>
                  </c:pt>
                  <c:pt idx="910">
                    <c:v>23</c:v>
                  </c:pt>
                  <c:pt idx="911">
                    <c:v>24</c:v>
                  </c:pt>
                  <c:pt idx="912">
                    <c:v>1</c:v>
                  </c:pt>
                  <c:pt idx="913">
                    <c:v>2</c:v>
                  </c:pt>
                  <c:pt idx="914">
                    <c:v>3</c:v>
                  </c:pt>
                  <c:pt idx="915">
                    <c:v>4</c:v>
                  </c:pt>
                  <c:pt idx="916">
                    <c:v>5</c:v>
                  </c:pt>
                  <c:pt idx="917">
                    <c:v>6</c:v>
                  </c:pt>
                  <c:pt idx="918">
                    <c:v>7</c:v>
                  </c:pt>
                  <c:pt idx="919">
                    <c:v>8</c:v>
                  </c:pt>
                  <c:pt idx="920">
                    <c:v>9</c:v>
                  </c:pt>
                  <c:pt idx="921">
                    <c:v>10</c:v>
                  </c:pt>
                  <c:pt idx="922">
                    <c:v>11</c:v>
                  </c:pt>
                  <c:pt idx="923">
                    <c:v>12</c:v>
                  </c:pt>
                  <c:pt idx="924">
                    <c:v>13</c:v>
                  </c:pt>
                  <c:pt idx="925">
                    <c:v>14</c:v>
                  </c:pt>
                  <c:pt idx="926">
                    <c:v>15</c:v>
                  </c:pt>
                  <c:pt idx="927">
                    <c:v>16</c:v>
                  </c:pt>
                  <c:pt idx="928">
                    <c:v>17</c:v>
                  </c:pt>
                  <c:pt idx="929">
                    <c:v>18</c:v>
                  </c:pt>
                  <c:pt idx="930">
                    <c:v>19</c:v>
                  </c:pt>
                  <c:pt idx="931">
                    <c:v>20</c:v>
                  </c:pt>
                  <c:pt idx="932">
                    <c:v>21</c:v>
                  </c:pt>
                  <c:pt idx="933">
                    <c:v>22</c:v>
                  </c:pt>
                  <c:pt idx="934">
                    <c:v>23</c:v>
                  </c:pt>
                  <c:pt idx="935">
                    <c:v>24</c:v>
                  </c:pt>
                  <c:pt idx="936">
                    <c:v>1</c:v>
                  </c:pt>
                  <c:pt idx="937">
                    <c:v>2</c:v>
                  </c:pt>
                  <c:pt idx="938">
                    <c:v>3</c:v>
                  </c:pt>
                  <c:pt idx="939">
                    <c:v>4</c:v>
                  </c:pt>
                  <c:pt idx="940">
                    <c:v>5</c:v>
                  </c:pt>
                  <c:pt idx="941">
                    <c:v>6</c:v>
                  </c:pt>
                  <c:pt idx="942">
                    <c:v>7</c:v>
                  </c:pt>
                  <c:pt idx="943">
                    <c:v>8</c:v>
                  </c:pt>
                  <c:pt idx="944">
                    <c:v>9</c:v>
                  </c:pt>
                  <c:pt idx="945">
                    <c:v>10</c:v>
                  </c:pt>
                  <c:pt idx="946">
                    <c:v>11</c:v>
                  </c:pt>
                  <c:pt idx="947">
                    <c:v>12</c:v>
                  </c:pt>
                  <c:pt idx="948">
                    <c:v>13</c:v>
                  </c:pt>
                  <c:pt idx="949">
                    <c:v>14</c:v>
                  </c:pt>
                  <c:pt idx="950">
                    <c:v>15</c:v>
                  </c:pt>
                  <c:pt idx="951">
                    <c:v>16</c:v>
                  </c:pt>
                  <c:pt idx="952">
                    <c:v>17</c:v>
                  </c:pt>
                  <c:pt idx="953">
                    <c:v>18</c:v>
                  </c:pt>
                  <c:pt idx="954">
                    <c:v>19</c:v>
                  </c:pt>
                  <c:pt idx="955">
                    <c:v>20</c:v>
                  </c:pt>
                  <c:pt idx="956">
                    <c:v>21</c:v>
                  </c:pt>
                  <c:pt idx="957">
                    <c:v>22</c:v>
                  </c:pt>
                  <c:pt idx="958">
                    <c:v>23</c:v>
                  </c:pt>
                  <c:pt idx="959">
                    <c:v>24</c:v>
                  </c:pt>
                  <c:pt idx="960">
                    <c:v>1</c:v>
                  </c:pt>
                  <c:pt idx="961">
                    <c:v>2</c:v>
                  </c:pt>
                  <c:pt idx="962">
                    <c:v>3</c:v>
                  </c:pt>
                  <c:pt idx="963">
                    <c:v>4</c:v>
                  </c:pt>
                  <c:pt idx="964">
                    <c:v>5</c:v>
                  </c:pt>
                  <c:pt idx="965">
                    <c:v>6</c:v>
                  </c:pt>
                  <c:pt idx="966">
                    <c:v>7</c:v>
                  </c:pt>
                  <c:pt idx="967">
                    <c:v>8</c:v>
                  </c:pt>
                  <c:pt idx="968">
                    <c:v>9</c:v>
                  </c:pt>
                  <c:pt idx="969">
                    <c:v>10</c:v>
                  </c:pt>
                  <c:pt idx="970">
                    <c:v>11</c:v>
                  </c:pt>
                  <c:pt idx="971">
                    <c:v>12</c:v>
                  </c:pt>
                  <c:pt idx="972">
                    <c:v>13</c:v>
                  </c:pt>
                  <c:pt idx="973">
                    <c:v>14</c:v>
                  </c:pt>
                  <c:pt idx="974">
                    <c:v>15</c:v>
                  </c:pt>
                  <c:pt idx="975">
                    <c:v>16</c:v>
                  </c:pt>
                  <c:pt idx="976">
                    <c:v>17</c:v>
                  </c:pt>
                  <c:pt idx="977">
                    <c:v>18</c:v>
                  </c:pt>
                  <c:pt idx="978">
                    <c:v>19</c:v>
                  </c:pt>
                  <c:pt idx="979">
                    <c:v>20</c:v>
                  </c:pt>
                  <c:pt idx="980">
                    <c:v>21</c:v>
                  </c:pt>
                  <c:pt idx="981">
                    <c:v>22</c:v>
                  </c:pt>
                  <c:pt idx="982">
                    <c:v>23</c:v>
                  </c:pt>
                  <c:pt idx="983">
                    <c:v>24</c:v>
                  </c:pt>
                  <c:pt idx="984">
                    <c:v>1</c:v>
                  </c:pt>
                  <c:pt idx="985">
                    <c:v>2</c:v>
                  </c:pt>
                  <c:pt idx="986">
                    <c:v>3</c:v>
                  </c:pt>
                  <c:pt idx="987">
                    <c:v>4</c:v>
                  </c:pt>
                  <c:pt idx="988">
                    <c:v>5</c:v>
                  </c:pt>
                  <c:pt idx="989">
                    <c:v>6</c:v>
                  </c:pt>
                  <c:pt idx="990">
                    <c:v>7</c:v>
                  </c:pt>
                  <c:pt idx="991">
                    <c:v>8</c:v>
                  </c:pt>
                  <c:pt idx="992">
                    <c:v>9</c:v>
                  </c:pt>
                  <c:pt idx="993">
                    <c:v>10</c:v>
                  </c:pt>
                  <c:pt idx="994">
                    <c:v>11</c:v>
                  </c:pt>
                  <c:pt idx="995">
                    <c:v>12</c:v>
                  </c:pt>
                  <c:pt idx="996">
                    <c:v>13</c:v>
                  </c:pt>
                  <c:pt idx="997">
                    <c:v>14</c:v>
                  </c:pt>
                  <c:pt idx="998">
                    <c:v>15</c:v>
                  </c:pt>
                  <c:pt idx="999">
                    <c:v>16</c:v>
                  </c:pt>
                  <c:pt idx="1000">
                    <c:v>17</c:v>
                  </c:pt>
                  <c:pt idx="1001">
                    <c:v>18</c:v>
                  </c:pt>
                  <c:pt idx="1002">
                    <c:v>19</c:v>
                  </c:pt>
                  <c:pt idx="1003">
                    <c:v>20</c:v>
                  </c:pt>
                  <c:pt idx="1004">
                    <c:v>21</c:v>
                  </c:pt>
                  <c:pt idx="1005">
                    <c:v>22</c:v>
                  </c:pt>
                  <c:pt idx="1006">
                    <c:v>23</c:v>
                  </c:pt>
                  <c:pt idx="1007">
                    <c:v>24</c:v>
                  </c:pt>
                  <c:pt idx="1008">
                    <c:v>1</c:v>
                  </c:pt>
                  <c:pt idx="1009">
                    <c:v>2</c:v>
                  </c:pt>
                  <c:pt idx="1010">
                    <c:v>3</c:v>
                  </c:pt>
                  <c:pt idx="1011">
                    <c:v>4</c:v>
                  </c:pt>
                  <c:pt idx="1012">
                    <c:v>5</c:v>
                  </c:pt>
                  <c:pt idx="1013">
                    <c:v>6</c:v>
                  </c:pt>
                  <c:pt idx="1014">
                    <c:v>7</c:v>
                  </c:pt>
                  <c:pt idx="1015">
                    <c:v>8</c:v>
                  </c:pt>
                  <c:pt idx="1016">
                    <c:v>9</c:v>
                  </c:pt>
                  <c:pt idx="1017">
                    <c:v>10</c:v>
                  </c:pt>
                  <c:pt idx="1018">
                    <c:v>11</c:v>
                  </c:pt>
                  <c:pt idx="1019">
                    <c:v>12</c:v>
                  </c:pt>
                  <c:pt idx="1020">
                    <c:v>13</c:v>
                  </c:pt>
                  <c:pt idx="1021">
                    <c:v>14</c:v>
                  </c:pt>
                  <c:pt idx="1022">
                    <c:v>15</c:v>
                  </c:pt>
                  <c:pt idx="1023">
                    <c:v>16</c:v>
                  </c:pt>
                  <c:pt idx="1024">
                    <c:v>17</c:v>
                  </c:pt>
                  <c:pt idx="1025">
                    <c:v>18</c:v>
                  </c:pt>
                  <c:pt idx="1026">
                    <c:v>19</c:v>
                  </c:pt>
                  <c:pt idx="1027">
                    <c:v>20</c:v>
                  </c:pt>
                  <c:pt idx="1028">
                    <c:v>21</c:v>
                  </c:pt>
                  <c:pt idx="1029">
                    <c:v>22</c:v>
                  </c:pt>
                  <c:pt idx="1030">
                    <c:v>23</c:v>
                  </c:pt>
                  <c:pt idx="1031">
                    <c:v>24</c:v>
                  </c:pt>
                  <c:pt idx="1032">
                    <c:v>1</c:v>
                  </c:pt>
                  <c:pt idx="1033">
                    <c:v>2</c:v>
                  </c:pt>
                  <c:pt idx="1034">
                    <c:v>3</c:v>
                  </c:pt>
                  <c:pt idx="1035">
                    <c:v>4</c:v>
                  </c:pt>
                  <c:pt idx="1036">
                    <c:v>5</c:v>
                  </c:pt>
                  <c:pt idx="1037">
                    <c:v>6</c:v>
                  </c:pt>
                  <c:pt idx="1038">
                    <c:v>7</c:v>
                  </c:pt>
                  <c:pt idx="1039">
                    <c:v>8</c:v>
                  </c:pt>
                  <c:pt idx="1040">
                    <c:v>9</c:v>
                  </c:pt>
                  <c:pt idx="1041">
                    <c:v>10</c:v>
                  </c:pt>
                  <c:pt idx="1042">
                    <c:v>11</c:v>
                  </c:pt>
                  <c:pt idx="1043">
                    <c:v>12</c:v>
                  </c:pt>
                  <c:pt idx="1044">
                    <c:v>13</c:v>
                  </c:pt>
                  <c:pt idx="1045">
                    <c:v>14</c:v>
                  </c:pt>
                  <c:pt idx="1046">
                    <c:v>15</c:v>
                  </c:pt>
                  <c:pt idx="1047">
                    <c:v>16</c:v>
                  </c:pt>
                  <c:pt idx="1048">
                    <c:v>17</c:v>
                  </c:pt>
                  <c:pt idx="1049">
                    <c:v>18</c:v>
                  </c:pt>
                  <c:pt idx="1050">
                    <c:v>19</c:v>
                  </c:pt>
                  <c:pt idx="1051">
                    <c:v>20</c:v>
                  </c:pt>
                  <c:pt idx="1052">
                    <c:v>21</c:v>
                  </c:pt>
                  <c:pt idx="1053">
                    <c:v>22</c:v>
                  </c:pt>
                  <c:pt idx="1054">
                    <c:v>23</c:v>
                  </c:pt>
                  <c:pt idx="1055">
                    <c:v>24</c:v>
                  </c:pt>
                  <c:pt idx="1056">
                    <c:v>1</c:v>
                  </c:pt>
                  <c:pt idx="1057">
                    <c:v>2</c:v>
                  </c:pt>
                  <c:pt idx="1058">
                    <c:v>3</c:v>
                  </c:pt>
                  <c:pt idx="1059">
                    <c:v>4</c:v>
                  </c:pt>
                  <c:pt idx="1060">
                    <c:v>5</c:v>
                  </c:pt>
                  <c:pt idx="1061">
                    <c:v>6</c:v>
                  </c:pt>
                  <c:pt idx="1062">
                    <c:v>7</c:v>
                  </c:pt>
                  <c:pt idx="1063">
                    <c:v>8</c:v>
                  </c:pt>
                  <c:pt idx="1064">
                    <c:v>9</c:v>
                  </c:pt>
                  <c:pt idx="1065">
                    <c:v>10</c:v>
                  </c:pt>
                  <c:pt idx="1066">
                    <c:v>11</c:v>
                  </c:pt>
                  <c:pt idx="1067">
                    <c:v>12</c:v>
                  </c:pt>
                  <c:pt idx="1068">
                    <c:v>13</c:v>
                  </c:pt>
                  <c:pt idx="1069">
                    <c:v>14</c:v>
                  </c:pt>
                  <c:pt idx="1070">
                    <c:v>15</c:v>
                  </c:pt>
                  <c:pt idx="1071">
                    <c:v>16</c:v>
                  </c:pt>
                  <c:pt idx="1072">
                    <c:v>17</c:v>
                  </c:pt>
                  <c:pt idx="1073">
                    <c:v>18</c:v>
                  </c:pt>
                  <c:pt idx="1074">
                    <c:v>19</c:v>
                  </c:pt>
                  <c:pt idx="1075">
                    <c:v>20</c:v>
                  </c:pt>
                  <c:pt idx="1076">
                    <c:v>21</c:v>
                  </c:pt>
                  <c:pt idx="1077">
                    <c:v>22</c:v>
                  </c:pt>
                  <c:pt idx="1078">
                    <c:v>23</c:v>
                  </c:pt>
                  <c:pt idx="1079">
                    <c:v>24</c:v>
                  </c:pt>
                  <c:pt idx="1080">
                    <c:v>1</c:v>
                  </c:pt>
                  <c:pt idx="1081">
                    <c:v>2</c:v>
                  </c:pt>
                  <c:pt idx="1082">
                    <c:v>3</c:v>
                  </c:pt>
                  <c:pt idx="1083">
                    <c:v>4</c:v>
                  </c:pt>
                  <c:pt idx="1084">
                    <c:v>5</c:v>
                  </c:pt>
                  <c:pt idx="1085">
                    <c:v>6</c:v>
                  </c:pt>
                  <c:pt idx="1086">
                    <c:v>7</c:v>
                  </c:pt>
                  <c:pt idx="1087">
                    <c:v>8</c:v>
                  </c:pt>
                  <c:pt idx="1088">
                    <c:v>9</c:v>
                  </c:pt>
                  <c:pt idx="1089">
                    <c:v>10</c:v>
                  </c:pt>
                  <c:pt idx="1090">
                    <c:v>11</c:v>
                  </c:pt>
                  <c:pt idx="1091">
                    <c:v>12</c:v>
                  </c:pt>
                  <c:pt idx="1092">
                    <c:v>13</c:v>
                  </c:pt>
                  <c:pt idx="1093">
                    <c:v>14</c:v>
                  </c:pt>
                  <c:pt idx="1094">
                    <c:v>15</c:v>
                  </c:pt>
                  <c:pt idx="1095">
                    <c:v>16</c:v>
                  </c:pt>
                  <c:pt idx="1096">
                    <c:v>17</c:v>
                  </c:pt>
                  <c:pt idx="1097">
                    <c:v>18</c:v>
                  </c:pt>
                  <c:pt idx="1098">
                    <c:v>19</c:v>
                  </c:pt>
                  <c:pt idx="1099">
                    <c:v>20</c:v>
                  </c:pt>
                  <c:pt idx="1100">
                    <c:v>21</c:v>
                  </c:pt>
                  <c:pt idx="1101">
                    <c:v>22</c:v>
                  </c:pt>
                  <c:pt idx="1102">
                    <c:v>23</c:v>
                  </c:pt>
                  <c:pt idx="1103">
                    <c:v>24</c:v>
                  </c:pt>
                  <c:pt idx="1104">
                    <c:v>1</c:v>
                  </c:pt>
                  <c:pt idx="1105">
                    <c:v>2</c:v>
                  </c:pt>
                  <c:pt idx="1106">
                    <c:v>3</c:v>
                  </c:pt>
                  <c:pt idx="1107">
                    <c:v>4</c:v>
                  </c:pt>
                  <c:pt idx="1108">
                    <c:v>5</c:v>
                  </c:pt>
                  <c:pt idx="1109">
                    <c:v>6</c:v>
                  </c:pt>
                  <c:pt idx="1110">
                    <c:v>7</c:v>
                  </c:pt>
                  <c:pt idx="1111">
                    <c:v>8</c:v>
                  </c:pt>
                  <c:pt idx="1112">
                    <c:v>9</c:v>
                  </c:pt>
                  <c:pt idx="1113">
                    <c:v>10</c:v>
                  </c:pt>
                  <c:pt idx="1114">
                    <c:v>11</c:v>
                  </c:pt>
                  <c:pt idx="1115">
                    <c:v>12</c:v>
                  </c:pt>
                  <c:pt idx="1116">
                    <c:v>13</c:v>
                  </c:pt>
                  <c:pt idx="1117">
                    <c:v>14</c:v>
                  </c:pt>
                  <c:pt idx="1118">
                    <c:v>15</c:v>
                  </c:pt>
                  <c:pt idx="1119">
                    <c:v>16</c:v>
                  </c:pt>
                  <c:pt idx="1120">
                    <c:v>17</c:v>
                  </c:pt>
                  <c:pt idx="1121">
                    <c:v>18</c:v>
                  </c:pt>
                  <c:pt idx="1122">
                    <c:v>19</c:v>
                  </c:pt>
                  <c:pt idx="1123">
                    <c:v>20</c:v>
                  </c:pt>
                  <c:pt idx="1124">
                    <c:v>21</c:v>
                  </c:pt>
                  <c:pt idx="1125">
                    <c:v>22</c:v>
                  </c:pt>
                  <c:pt idx="1126">
                    <c:v>23</c:v>
                  </c:pt>
                  <c:pt idx="1127">
                    <c:v>24</c:v>
                  </c:pt>
                  <c:pt idx="1128">
                    <c:v>1</c:v>
                  </c:pt>
                  <c:pt idx="1129">
                    <c:v>2</c:v>
                  </c:pt>
                  <c:pt idx="1130">
                    <c:v>3</c:v>
                  </c:pt>
                  <c:pt idx="1131">
                    <c:v>4</c:v>
                  </c:pt>
                  <c:pt idx="1132">
                    <c:v>5</c:v>
                  </c:pt>
                  <c:pt idx="1133">
                    <c:v>6</c:v>
                  </c:pt>
                  <c:pt idx="1134">
                    <c:v>7</c:v>
                  </c:pt>
                  <c:pt idx="1135">
                    <c:v>8</c:v>
                  </c:pt>
                  <c:pt idx="1136">
                    <c:v>9</c:v>
                  </c:pt>
                  <c:pt idx="1137">
                    <c:v>10</c:v>
                  </c:pt>
                  <c:pt idx="1138">
                    <c:v>11</c:v>
                  </c:pt>
                  <c:pt idx="1139">
                    <c:v>12</c:v>
                  </c:pt>
                  <c:pt idx="1140">
                    <c:v>13</c:v>
                  </c:pt>
                  <c:pt idx="1141">
                    <c:v>14</c:v>
                  </c:pt>
                  <c:pt idx="1142">
                    <c:v>15</c:v>
                  </c:pt>
                  <c:pt idx="1143">
                    <c:v>16</c:v>
                  </c:pt>
                  <c:pt idx="1144">
                    <c:v>17</c:v>
                  </c:pt>
                  <c:pt idx="1145">
                    <c:v>18</c:v>
                  </c:pt>
                  <c:pt idx="1146">
                    <c:v>19</c:v>
                  </c:pt>
                  <c:pt idx="1147">
                    <c:v>20</c:v>
                  </c:pt>
                  <c:pt idx="1148">
                    <c:v>21</c:v>
                  </c:pt>
                  <c:pt idx="1149">
                    <c:v>22</c:v>
                  </c:pt>
                  <c:pt idx="1150">
                    <c:v>23</c:v>
                  </c:pt>
                  <c:pt idx="1151">
                    <c:v>24</c:v>
                  </c:pt>
                  <c:pt idx="1152">
                    <c:v>1</c:v>
                  </c:pt>
                  <c:pt idx="1153">
                    <c:v>2</c:v>
                  </c:pt>
                  <c:pt idx="1154">
                    <c:v>3</c:v>
                  </c:pt>
                  <c:pt idx="1155">
                    <c:v>4</c:v>
                  </c:pt>
                  <c:pt idx="1156">
                    <c:v>5</c:v>
                  </c:pt>
                  <c:pt idx="1157">
                    <c:v>6</c:v>
                  </c:pt>
                  <c:pt idx="1158">
                    <c:v>7</c:v>
                  </c:pt>
                  <c:pt idx="1159">
                    <c:v>8</c:v>
                  </c:pt>
                  <c:pt idx="1160">
                    <c:v>9</c:v>
                  </c:pt>
                  <c:pt idx="1161">
                    <c:v>10</c:v>
                  </c:pt>
                  <c:pt idx="1162">
                    <c:v>11</c:v>
                  </c:pt>
                  <c:pt idx="1163">
                    <c:v>12</c:v>
                  </c:pt>
                  <c:pt idx="1164">
                    <c:v>13</c:v>
                  </c:pt>
                  <c:pt idx="1165">
                    <c:v>14</c:v>
                  </c:pt>
                  <c:pt idx="1166">
                    <c:v>15</c:v>
                  </c:pt>
                  <c:pt idx="1167">
                    <c:v>16</c:v>
                  </c:pt>
                  <c:pt idx="1168">
                    <c:v>17</c:v>
                  </c:pt>
                  <c:pt idx="1169">
                    <c:v>18</c:v>
                  </c:pt>
                  <c:pt idx="1170">
                    <c:v>19</c:v>
                  </c:pt>
                  <c:pt idx="1171">
                    <c:v>20</c:v>
                  </c:pt>
                  <c:pt idx="1172">
                    <c:v>21</c:v>
                  </c:pt>
                  <c:pt idx="1173">
                    <c:v>22</c:v>
                  </c:pt>
                  <c:pt idx="1174">
                    <c:v>23</c:v>
                  </c:pt>
                  <c:pt idx="1175">
                    <c:v>24</c:v>
                  </c:pt>
                  <c:pt idx="1176">
                    <c:v>1</c:v>
                  </c:pt>
                  <c:pt idx="1177">
                    <c:v>2</c:v>
                  </c:pt>
                  <c:pt idx="1178">
                    <c:v>3</c:v>
                  </c:pt>
                  <c:pt idx="1179">
                    <c:v>4</c:v>
                  </c:pt>
                  <c:pt idx="1180">
                    <c:v>5</c:v>
                  </c:pt>
                  <c:pt idx="1181">
                    <c:v>6</c:v>
                  </c:pt>
                  <c:pt idx="1182">
                    <c:v>7</c:v>
                  </c:pt>
                  <c:pt idx="1183">
                    <c:v>8</c:v>
                  </c:pt>
                  <c:pt idx="1184">
                    <c:v>9</c:v>
                  </c:pt>
                  <c:pt idx="1185">
                    <c:v>10</c:v>
                  </c:pt>
                  <c:pt idx="1186">
                    <c:v>11</c:v>
                  </c:pt>
                  <c:pt idx="1187">
                    <c:v>12</c:v>
                  </c:pt>
                  <c:pt idx="1188">
                    <c:v>13</c:v>
                  </c:pt>
                  <c:pt idx="1189">
                    <c:v>14</c:v>
                  </c:pt>
                  <c:pt idx="1190">
                    <c:v>15</c:v>
                  </c:pt>
                  <c:pt idx="1191">
                    <c:v>16</c:v>
                  </c:pt>
                  <c:pt idx="1192">
                    <c:v>17</c:v>
                  </c:pt>
                  <c:pt idx="1193">
                    <c:v>18</c:v>
                  </c:pt>
                  <c:pt idx="1194">
                    <c:v>19</c:v>
                  </c:pt>
                  <c:pt idx="1195">
                    <c:v>20</c:v>
                  </c:pt>
                  <c:pt idx="1196">
                    <c:v>21</c:v>
                  </c:pt>
                  <c:pt idx="1197">
                    <c:v>22</c:v>
                  </c:pt>
                  <c:pt idx="1198">
                    <c:v>23</c:v>
                  </c:pt>
                  <c:pt idx="1199">
                    <c:v>24</c:v>
                  </c:pt>
                  <c:pt idx="1200">
                    <c:v>1</c:v>
                  </c:pt>
                  <c:pt idx="1201">
                    <c:v>2</c:v>
                  </c:pt>
                  <c:pt idx="1202">
                    <c:v>3</c:v>
                  </c:pt>
                  <c:pt idx="1203">
                    <c:v>4</c:v>
                  </c:pt>
                  <c:pt idx="1204">
                    <c:v>5</c:v>
                  </c:pt>
                  <c:pt idx="1205">
                    <c:v>6</c:v>
                  </c:pt>
                  <c:pt idx="1206">
                    <c:v>7</c:v>
                  </c:pt>
                  <c:pt idx="1207">
                    <c:v>8</c:v>
                  </c:pt>
                  <c:pt idx="1208">
                    <c:v>9</c:v>
                  </c:pt>
                  <c:pt idx="1209">
                    <c:v>10</c:v>
                  </c:pt>
                  <c:pt idx="1210">
                    <c:v>11</c:v>
                  </c:pt>
                  <c:pt idx="1211">
                    <c:v>12</c:v>
                  </c:pt>
                  <c:pt idx="1212">
                    <c:v>13</c:v>
                  </c:pt>
                  <c:pt idx="1213">
                    <c:v>14</c:v>
                  </c:pt>
                  <c:pt idx="1214">
                    <c:v>15</c:v>
                  </c:pt>
                  <c:pt idx="1215">
                    <c:v>16</c:v>
                  </c:pt>
                  <c:pt idx="1216">
                    <c:v>17</c:v>
                  </c:pt>
                  <c:pt idx="1217">
                    <c:v>18</c:v>
                  </c:pt>
                  <c:pt idx="1218">
                    <c:v>19</c:v>
                  </c:pt>
                  <c:pt idx="1219">
                    <c:v>20</c:v>
                  </c:pt>
                  <c:pt idx="1220">
                    <c:v>21</c:v>
                  </c:pt>
                  <c:pt idx="1221">
                    <c:v>22</c:v>
                  </c:pt>
                  <c:pt idx="1222">
                    <c:v>23</c:v>
                  </c:pt>
                  <c:pt idx="1223">
                    <c:v>24</c:v>
                  </c:pt>
                  <c:pt idx="1224">
                    <c:v>1</c:v>
                  </c:pt>
                  <c:pt idx="1225">
                    <c:v>2</c:v>
                  </c:pt>
                  <c:pt idx="1226">
                    <c:v>3</c:v>
                  </c:pt>
                  <c:pt idx="1227">
                    <c:v>4</c:v>
                  </c:pt>
                  <c:pt idx="1228">
                    <c:v>5</c:v>
                  </c:pt>
                  <c:pt idx="1229">
                    <c:v>6</c:v>
                  </c:pt>
                  <c:pt idx="1230">
                    <c:v>7</c:v>
                  </c:pt>
                  <c:pt idx="1231">
                    <c:v>8</c:v>
                  </c:pt>
                  <c:pt idx="1232">
                    <c:v>9</c:v>
                  </c:pt>
                  <c:pt idx="1233">
                    <c:v>10</c:v>
                  </c:pt>
                  <c:pt idx="1234">
                    <c:v>11</c:v>
                  </c:pt>
                  <c:pt idx="1235">
                    <c:v>12</c:v>
                  </c:pt>
                  <c:pt idx="1236">
                    <c:v>13</c:v>
                  </c:pt>
                  <c:pt idx="1237">
                    <c:v>14</c:v>
                  </c:pt>
                  <c:pt idx="1238">
                    <c:v>15</c:v>
                  </c:pt>
                  <c:pt idx="1239">
                    <c:v>16</c:v>
                  </c:pt>
                  <c:pt idx="1240">
                    <c:v>17</c:v>
                  </c:pt>
                  <c:pt idx="1241">
                    <c:v>18</c:v>
                  </c:pt>
                  <c:pt idx="1242">
                    <c:v>19</c:v>
                  </c:pt>
                  <c:pt idx="1243">
                    <c:v>20</c:v>
                  </c:pt>
                  <c:pt idx="1244">
                    <c:v>21</c:v>
                  </c:pt>
                  <c:pt idx="1245">
                    <c:v>22</c:v>
                  </c:pt>
                  <c:pt idx="1246">
                    <c:v>23</c:v>
                  </c:pt>
                  <c:pt idx="1247">
                    <c:v>24</c:v>
                  </c:pt>
                  <c:pt idx="1248">
                    <c:v>1</c:v>
                  </c:pt>
                  <c:pt idx="1249">
                    <c:v>2</c:v>
                  </c:pt>
                  <c:pt idx="1250">
                    <c:v>3</c:v>
                  </c:pt>
                  <c:pt idx="1251">
                    <c:v>4</c:v>
                  </c:pt>
                  <c:pt idx="1252">
                    <c:v>5</c:v>
                  </c:pt>
                  <c:pt idx="1253">
                    <c:v>6</c:v>
                  </c:pt>
                  <c:pt idx="1254">
                    <c:v>7</c:v>
                  </c:pt>
                  <c:pt idx="1255">
                    <c:v>8</c:v>
                  </c:pt>
                  <c:pt idx="1256">
                    <c:v>9</c:v>
                  </c:pt>
                  <c:pt idx="1257">
                    <c:v>10</c:v>
                  </c:pt>
                  <c:pt idx="1258">
                    <c:v>11</c:v>
                  </c:pt>
                  <c:pt idx="1259">
                    <c:v>12</c:v>
                  </c:pt>
                  <c:pt idx="1260">
                    <c:v>13</c:v>
                  </c:pt>
                  <c:pt idx="1261">
                    <c:v>14</c:v>
                  </c:pt>
                  <c:pt idx="1262">
                    <c:v>15</c:v>
                  </c:pt>
                  <c:pt idx="1263">
                    <c:v>16</c:v>
                  </c:pt>
                  <c:pt idx="1264">
                    <c:v>17</c:v>
                  </c:pt>
                  <c:pt idx="1265">
                    <c:v>18</c:v>
                  </c:pt>
                  <c:pt idx="1266">
                    <c:v>19</c:v>
                  </c:pt>
                  <c:pt idx="1267">
                    <c:v>20</c:v>
                  </c:pt>
                  <c:pt idx="1268">
                    <c:v>21</c:v>
                  </c:pt>
                  <c:pt idx="1269">
                    <c:v>22</c:v>
                  </c:pt>
                  <c:pt idx="1270">
                    <c:v>23</c:v>
                  </c:pt>
                  <c:pt idx="1271">
                    <c:v>24</c:v>
                  </c:pt>
                  <c:pt idx="1272">
                    <c:v>1</c:v>
                  </c:pt>
                  <c:pt idx="1273">
                    <c:v>2</c:v>
                  </c:pt>
                  <c:pt idx="1274">
                    <c:v>3</c:v>
                  </c:pt>
                  <c:pt idx="1275">
                    <c:v>4</c:v>
                  </c:pt>
                  <c:pt idx="1276">
                    <c:v>5</c:v>
                  </c:pt>
                  <c:pt idx="1277">
                    <c:v>6</c:v>
                  </c:pt>
                  <c:pt idx="1278">
                    <c:v>7</c:v>
                  </c:pt>
                  <c:pt idx="1279">
                    <c:v>8</c:v>
                  </c:pt>
                  <c:pt idx="1280">
                    <c:v>9</c:v>
                  </c:pt>
                  <c:pt idx="1281">
                    <c:v>10</c:v>
                  </c:pt>
                  <c:pt idx="1282">
                    <c:v>11</c:v>
                  </c:pt>
                  <c:pt idx="1283">
                    <c:v>12</c:v>
                  </c:pt>
                  <c:pt idx="1284">
                    <c:v>13</c:v>
                  </c:pt>
                  <c:pt idx="1285">
                    <c:v>14</c:v>
                  </c:pt>
                  <c:pt idx="1286">
                    <c:v>15</c:v>
                  </c:pt>
                  <c:pt idx="1287">
                    <c:v>16</c:v>
                  </c:pt>
                  <c:pt idx="1288">
                    <c:v>17</c:v>
                  </c:pt>
                  <c:pt idx="1289">
                    <c:v>18</c:v>
                  </c:pt>
                  <c:pt idx="1290">
                    <c:v>19</c:v>
                  </c:pt>
                  <c:pt idx="1291">
                    <c:v>20</c:v>
                  </c:pt>
                  <c:pt idx="1292">
                    <c:v>21</c:v>
                  </c:pt>
                  <c:pt idx="1293">
                    <c:v>22</c:v>
                  </c:pt>
                  <c:pt idx="1294">
                    <c:v>23</c:v>
                  </c:pt>
                  <c:pt idx="1295">
                    <c:v>24</c:v>
                  </c:pt>
                  <c:pt idx="1296">
                    <c:v>1</c:v>
                  </c:pt>
                  <c:pt idx="1297">
                    <c:v>2</c:v>
                  </c:pt>
                  <c:pt idx="1298">
                    <c:v>3</c:v>
                  </c:pt>
                  <c:pt idx="1299">
                    <c:v>4</c:v>
                  </c:pt>
                  <c:pt idx="1300">
                    <c:v>5</c:v>
                  </c:pt>
                  <c:pt idx="1301">
                    <c:v>6</c:v>
                  </c:pt>
                  <c:pt idx="1302">
                    <c:v>7</c:v>
                  </c:pt>
                  <c:pt idx="1303">
                    <c:v>8</c:v>
                  </c:pt>
                  <c:pt idx="1304">
                    <c:v>9</c:v>
                  </c:pt>
                  <c:pt idx="1305">
                    <c:v>10</c:v>
                  </c:pt>
                  <c:pt idx="1306">
                    <c:v>11</c:v>
                  </c:pt>
                  <c:pt idx="1307">
                    <c:v>12</c:v>
                  </c:pt>
                  <c:pt idx="1308">
                    <c:v>13</c:v>
                  </c:pt>
                  <c:pt idx="1309">
                    <c:v>14</c:v>
                  </c:pt>
                  <c:pt idx="1310">
                    <c:v>15</c:v>
                  </c:pt>
                  <c:pt idx="1311">
                    <c:v>16</c:v>
                  </c:pt>
                  <c:pt idx="1312">
                    <c:v>17</c:v>
                  </c:pt>
                  <c:pt idx="1313">
                    <c:v>18</c:v>
                  </c:pt>
                  <c:pt idx="1314">
                    <c:v>19</c:v>
                  </c:pt>
                  <c:pt idx="1315">
                    <c:v>20</c:v>
                  </c:pt>
                  <c:pt idx="1316">
                    <c:v>21</c:v>
                  </c:pt>
                  <c:pt idx="1317">
                    <c:v>22</c:v>
                  </c:pt>
                  <c:pt idx="1318">
                    <c:v>23</c:v>
                  </c:pt>
                  <c:pt idx="1319">
                    <c:v>24</c:v>
                  </c:pt>
                  <c:pt idx="1320">
                    <c:v>1</c:v>
                  </c:pt>
                  <c:pt idx="1321">
                    <c:v>2</c:v>
                  </c:pt>
                  <c:pt idx="1322">
                    <c:v>3</c:v>
                  </c:pt>
                  <c:pt idx="1323">
                    <c:v>4</c:v>
                  </c:pt>
                  <c:pt idx="1324">
                    <c:v>5</c:v>
                  </c:pt>
                  <c:pt idx="1325">
                    <c:v>6</c:v>
                  </c:pt>
                  <c:pt idx="1326">
                    <c:v>7</c:v>
                  </c:pt>
                  <c:pt idx="1327">
                    <c:v>8</c:v>
                  </c:pt>
                  <c:pt idx="1328">
                    <c:v>9</c:v>
                  </c:pt>
                  <c:pt idx="1329">
                    <c:v>10</c:v>
                  </c:pt>
                  <c:pt idx="1330">
                    <c:v>11</c:v>
                  </c:pt>
                  <c:pt idx="1331">
                    <c:v>12</c:v>
                  </c:pt>
                  <c:pt idx="1332">
                    <c:v>13</c:v>
                  </c:pt>
                  <c:pt idx="1333">
                    <c:v>14</c:v>
                  </c:pt>
                  <c:pt idx="1334">
                    <c:v>15</c:v>
                  </c:pt>
                  <c:pt idx="1335">
                    <c:v>16</c:v>
                  </c:pt>
                  <c:pt idx="1336">
                    <c:v>17</c:v>
                  </c:pt>
                  <c:pt idx="1337">
                    <c:v>18</c:v>
                  </c:pt>
                  <c:pt idx="1338">
                    <c:v>19</c:v>
                  </c:pt>
                  <c:pt idx="1339">
                    <c:v>20</c:v>
                  </c:pt>
                  <c:pt idx="1340">
                    <c:v>21</c:v>
                  </c:pt>
                  <c:pt idx="1341">
                    <c:v>22</c:v>
                  </c:pt>
                  <c:pt idx="1342">
                    <c:v>23</c:v>
                  </c:pt>
                  <c:pt idx="1343">
                    <c:v>24</c:v>
                  </c:pt>
                  <c:pt idx="1344">
                    <c:v>1</c:v>
                  </c:pt>
                  <c:pt idx="1345">
                    <c:v>2</c:v>
                  </c:pt>
                  <c:pt idx="1346">
                    <c:v>3</c:v>
                  </c:pt>
                  <c:pt idx="1347">
                    <c:v>4</c:v>
                  </c:pt>
                  <c:pt idx="1348">
                    <c:v>5</c:v>
                  </c:pt>
                  <c:pt idx="1349">
                    <c:v>6</c:v>
                  </c:pt>
                  <c:pt idx="1350">
                    <c:v>7</c:v>
                  </c:pt>
                  <c:pt idx="1351">
                    <c:v>8</c:v>
                  </c:pt>
                  <c:pt idx="1352">
                    <c:v>9</c:v>
                  </c:pt>
                  <c:pt idx="1353">
                    <c:v>10</c:v>
                  </c:pt>
                  <c:pt idx="1354">
                    <c:v>11</c:v>
                  </c:pt>
                  <c:pt idx="1355">
                    <c:v>12</c:v>
                  </c:pt>
                  <c:pt idx="1356">
                    <c:v>13</c:v>
                  </c:pt>
                  <c:pt idx="1357">
                    <c:v>14</c:v>
                  </c:pt>
                  <c:pt idx="1358">
                    <c:v>15</c:v>
                  </c:pt>
                  <c:pt idx="1359">
                    <c:v>16</c:v>
                  </c:pt>
                  <c:pt idx="1360">
                    <c:v>17</c:v>
                  </c:pt>
                  <c:pt idx="1361">
                    <c:v>18</c:v>
                  </c:pt>
                  <c:pt idx="1362">
                    <c:v>19</c:v>
                  </c:pt>
                  <c:pt idx="1363">
                    <c:v>20</c:v>
                  </c:pt>
                  <c:pt idx="1364">
                    <c:v>21</c:v>
                  </c:pt>
                  <c:pt idx="1365">
                    <c:v>22</c:v>
                  </c:pt>
                  <c:pt idx="1366">
                    <c:v>23</c:v>
                  </c:pt>
                  <c:pt idx="1367">
                    <c:v>24</c:v>
                  </c:pt>
                  <c:pt idx="1368">
                    <c:v>1</c:v>
                  </c:pt>
                  <c:pt idx="1369">
                    <c:v>2</c:v>
                  </c:pt>
                  <c:pt idx="1370">
                    <c:v>3</c:v>
                  </c:pt>
                  <c:pt idx="1371">
                    <c:v>4</c:v>
                  </c:pt>
                  <c:pt idx="1372">
                    <c:v>5</c:v>
                  </c:pt>
                  <c:pt idx="1373">
                    <c:v>6</c:v>
                  </c:pt>
                  <c:pt idx="1374">
                    <c:v>7</c:v>
                  </c:pt>
                  <c:pt idx="1375">
                    <c:v>8</c:v>
                  </c:pt>
                  <c:pt idx="1376">
                    <c:v>9</c:v>
                  </c:pt>
                  <c:pt idx="1377">
                    <c:v>10</c:v>
                  </c:pt>
                  <c:pt idx="1378">
                    <c:v>11</c:v>
                  </c:pt>
                  <c:pt idx="1379">
                    <c:v>12</c:v>
                  </c:pt>
                  <c:pt idx="1380">
                    <c:v>13</c:v>
                  </c:pt>
                  <c:pt idx="1381">
                    <c:v>14</c:v>
                  </c:pt>
                  <c:pt idx="1382">
                    <c:v>15</c:v>
                  </c:pt>
                  <c:pt idx="1383">
                    <c:v>16</c:v>
                  </c:pt>
                  <c:pt idx="1384">
                    <c:v>17</c:v>
                  </c:pt>
                  <c:pt idx="1385">
                    <c:v>18</c:v>
                  </c:pt>
                  <c:pt idx="1386">
                    <c:v>19</c:v>
                  </c:pt>
                  <c:pt idx="1387">
                    <c:v>20</c:v>
                  </c:pt>
                  <c:pt idx="1388">
                    <c:v>21</c:v>
                  </c:pt>
                  <c:pt idx="1389">
                    <c:v>22</c:v>
                  </c:pt>
                  <c:pt idx="1390">
                    <c:v>23</c:v>
                  </c:pt>
                  <c:pt idx="1391">
                    <c:v>24</c:v>
                  </c:pt>
                  <c:pt idx="1392">
                    <c:v>1</c:v>
                  </c:pt>
                  <c:pt idx="1393">
                    <c:v>2</c:v>
                  </c:pt>
                  <c:pt idx="1394">
                    <c:v>3</c:v>
                  </c:pt>
                  <c:pt idx="1395">
                    <c:v>4</c:v>
                  </c:pt>
                  <c:pt idx="1396">
                    <c:v>5</c:v>
                  </c:pt>
                  <c:pt idx="1397">
                    <c:v>6</c:v>
                  </c:pt>
                  <c:pt idx="1398">
                    <c:v>7</c:v>
                  </c:pt>
                  <c:pt idx="1399">
                    <c:v>8</c:v>
                  </c:pt>
                  <c:pt idx="1400">
                    <c:v>9</c:v>
                  </c:pt>
                  <c:pt idx="1401">
                    <c:v>10</c:v>
                  </c:pt>
                  <c:pt idx="1402">
                    <c:v>11</c:v>
                  </c:pt>
                  <c:pt idx="1403">
                    <c:v>12</c:v>
                  </c:pt>
                  <c:pt idx="1404">
                    <c:v>13</c:v>
                  </c:pt>
                  <c:pt idx="1405">
                    <c:v>14</c:v>
                  </c:pt>
                  <c:pt idx="1406">
                    <c:v>15</c:v>
                  </c:pt>
                  <c:pt idx="1407">
                    <c:v>16</c:v>
                  </c:pt>
                  <c:pt idx="1408">
                    <c:v>17</c:v>
                  </c:pt>
                  <c:pt idx="1409">
                    <c:v>18</c:v>
                  </c:pt>
                  <c:pt idx="1410">
                    <c:v>19</c:v>
                  </c:pt>
                  <c:pt idx="1411">
                    <c:v>20</c:v>
                  </c:pt>
                  <c:pt idx="1412">
                    <c:v>21</c:v>
                  </c:pt>
                  <c:pt idx="1413">
                    <c:v>22</c:v>
                  </c:pt>
                  <c:pt idx="1414">
                    <c:v>23</c:v>
                  </c:pt>
                  <c:pt idx="1415">
                    <c:v>24</c:v>
                  </c:pt>
                  <c:pt idx="1416">
                    <c:v>1</c:v>
                  </c:pt>
                  <c:pt idx="1417">
                    <c:v>2</c:v>
                  </c:pt>
                  <c:pt idx="1418">
                    <c:v>3</c:v>
                  </c:pt>
                  <c:pt idx="1419">
                    <c:v>4</c:v>
                  </c:pt>
                  <c:pt idx="1420">
                    <c:v>5</c:v>
                  </c:pt>
                  <c:pt idx="1421">
                    <c:v>6</c:v>
                  </c:pt>
                  <c:pt idx="1422">
                    <c:v>7</c:v>
                  </c:pt>
                  <c:pt idx="1423">
                    <c:v>8</c:v>
                  </c:pt>
                  <c:pt idx="1424">
                    <c:v>9</c:v>
                  </c:pt>
                  <c:pt idx="1425">
                    <c:v>10</c:v>
                  </c:pt>
                  <c:pt idx="1426">
                    <c:v>11</c:v>
                  </c:pt>
                  <c:pt idx="1427">
                    <c:v>12</c:v>
                  </c:pt>
                  <c:pt idx="1428">
                    <c:v>13</c:v>
                  </c:pt>
                  <c:pt idx="1429">
                    <c:v>14</c:v>
                  </c:pt>
                  <c:pt idx="1430">
                    <c:v>15</c:v>
                  </c:pt>
                  <c:pt idx="1431">
                    <c:v>16</c:v>
                  </c:pt>
                  <c:pt idx="1432">
                    <c:v>17</c:v>
                  </c:pt>
                  <c:pt idx="1433">
                    <c:v>18</c:v>
                  </c:pt>
                  <c:pt idx="1434">
                    <c:v>19</c:v>
                  </c:pt>
                  <c:pt idx="1435">
                    <c:v>20</c:v>
                  </c:pt>
                  <c:pt idx="1436">
                    <c:v>21</c:v>
                  </c:pt>
                  <c:pt idx="1437">
                    <c:v>22</c:v>
                  </c:pt>
                  <c:pt idx="1438">
                    <c:v>23</c:v>
                  </c:pt>
                  <c:pt idx="1439">
                    <c:v>24</c:v>
                  </c:pt>
                  <c:pt idx="1440">
                    <c:v>1</c:v>
                  </c:pt>
                  <c:pt idx="1441">
                    <c:v>2</c:v>
                  </c:pt>
                  <c:pt idx="1442">
                    <c:v>3</c:v>
                  </c:pt>
                  <c:pt idx="1443">
                    <c:v>4</c:v>
                  </c:pt>
                  <c:pt idx="1444">
                    <c:v>5</c:v>
                  </c:pt>
                  <c:pt idx="1445">
                    <c:v>6</c:v>
                  </c:pt>
                  <c:pt idx="1446">
                    <c:v>7</c:v>
                  </c:pt>
                  <c:pt idx="1447">
                    <c:v>8</c:v>
                  </c:pt>
                  <c:pt idx="1448">
                    <c:v>9</c:v>
                  </c:pt>
                  <c:pt idx="1449">
                    <c:v>10</c:v>
                  </c:pt>
                  <c:pt idx="1450">
                    <c:v>11</c:v>
                  </c:pt>
                  <c:pt idx="1451">
                    <c:v>12</c:v>
                  </c:pt>
                  <c:pt idx="1452">
                    <c:v>13</c:v>
                  </c:pt>
                  <c:pt idx="1453">
                    <c:v>14</c:v>
                  </c:pt>
                  <c:pt idx="1454">
                    <c:v>15</c:v>
                  </c:pt>
                  <c:pt idx="1455">
                    <c:v>16</c:v>
                  </c:pt>
                  <c:pt idx="1456">
                    <c:v>17</c:v>
                  </c:pt>
                  <c:pt idx="1457">
                    <c:v>18</c:v>
                  </c:pt>
                  <c:pt idx="1458">
                    <c:v>19</c:v>
                  </c:pt>
                  <c:pt idx="1459">
                    <c:v>20</c:v>
                  </c:pt>
                  <c:pt idx="1460">
                    <c:v>21</c:v>
                  </c:pt>
                  <c:pt idx="1461">
                    <c:v>22</c:v>
                  </c:pt>
                  <c:pt idx="1462">
                    <c:v>23</c:v>
                  </c:pt>
                  <c:pt idx="1463">
                    <c:v>24</c:v>
                  </c:pt>
                  <c:pt idx="1464">
                    <c:v>1</c:v>
                  </c:pt>
                  <c:pt idx="1465">
                    <c:v>2</c:v>
                  </c:pt>
                  <c:pt idx="1466">
                    <c:v>3</c:v>
                  </c:pt>
                  <c:pt idx="1467">
                    <c:v>4</c:v>
                  </c:pt>
                  <c:pt idx="1468">
                    <c:v>5</c:v>
                  </c:pt>
                  <c:pt idx="1469">
                    <c:v>6</c:v>
                  </c:pt>
                  <c:pt idx="1470">
                    <c:v>7</c:v>
                  </c:pt>
                  <c:pt idx="1471">
                    <c:v>8</c:v>
                  </c:pt>
                  <c:pt idx="1472">
                    <c:v>9</c:v>
                  </c:pt>
                  <c:pt idx="1473">
                    <c:v>10</c:v>
                  </c:pt>
                  <c:pt idx="1474">
                    <c:v>11</c:v>
                  </c:pt>
                  <c:pt idx="1475">
                    <c:v>12</c:v>
                  </c:pt>
                  <c:pt idx="1476">
                    <c:v>13</c:v>
                  </c:pt>
                  <c:pt idx="1477">
                    <c:v>14</c:v>
                  </c:pt>
                  <c:pt idx="1478">
                    <c:v>15</c:v>
                  </c:pt>
                  <c:pt idx="1479">
                    <c:v>16</c:v>
                  </c:pt>
                  <c:pt idx="1480">
                    <c:v>17</c:v>
                  </c:pt>
                  <c:pt idx="1481">
                    <c:v>18</c:v>
                  </c:pt>
                  <c:pt idx="1482">
                    <c:v>19</c:v>
                  </c:pt>
                  <c:pt idx="1483">
                    <c:v>20</c:v>
                  </c:pt>
                  <c:pt idx="1484">
                    <c:v>21</c:v>
                  </c:pt>
                  <c:pt idx="1485">
                    <c:v>22</c:v>
                  </c:pt>
                  <c:pt idx="1486">
                    <c:v>23</c:v>
                  </c:pt>
                  <c:pt idx="1487">
                    <c:v>24</c:v>
                  </c:pt>
                  <c:pt idx="1488">
                    <c:v>1</c:v>
                  </c:pt>
                  <c:pt idx="1489">
                    <c:v>2</c:v>
                  </c:pt>
                  <c:pt idx="1490">
                    <c:v>3</c:v>
                  </c:pt>
                  <c:pt idx="1491">
                    <c:v>4</c:v>
                  </c:pt>
                  <c:pt idx="1492">
                    <c:v>5</c:v>
                  </c:pt>
                  <c:pt idx="1493">
                    <c:v>6</c:v>
                  </c:pt>
                  <c:pt idx="1494">
                    <c:v>7</c:v>
                  </c:pt>
                  <c:pt idx="1495">
                    <c:v>8</c:v>
                  </c:pt>
                  <c:pt idx="1496">
                    <c:v>9</c:v>
                  </c:pt>
                  <c:pt idx="1497">
                    <c:v>10</c:v>
                  </c:pt>
                  <c:pt idx="1498">
                    <c:v>11</c:v>
                  </c:pt>
                  <c:pt idx="1499">
                    <c:v>12</c:v>
                  </c:pt>
                  <c:pt idx="1500">
                    <c:v>13</c:v>
                  </c:pt>
                  <c:pt idx="1501">
                    <c:v>14</c:v>
                  </c:pt>
                  <c:pt idx="1502">
                    <c:v>15</c:v>
                  </c:pt>
                  <c:pt idx="1503">
                    <c:v>16</c:v>
                  </c:pt>
                  <c:pt idx="1504">
                    <c:v>17</c:v>
                  </c:pt>
                  <c:pt idx="1505">
                    <c:v>18</c:v>
                  </c:pt>
                  <c:pt idx="1506">
                    <c:v>19</c:v>
                  </c:pt>
                  <c:pt idx="1507">
                    <c:v>20</c:v>
                  </c:pt>
                  <c:pt idx="1508">
                    <c:v>21</c:v>
                  </c:pt>
                  <c:pt idx="1509">
                    <c:v>22</c:v>
                  </c:pt>
                  <c:pt idx="1510">
                    <c:v>23</c:v>
                  </c:pt>
                  <c:pt idx="1511">
                    <c:v>24</c:v>
                  </c:pt>
                  <c:pt idx="1512">
                    <c:v>1</c:v>
                  </c:pt>
                  <c:pt idx="1513">
                    <c:v>2</c:v>
                  </c:pt>
                  <c:pt idx="1514">
                    <c:v>3</c:v>
                  </c:pt>
                  <c:pt idx="1515">
                    <c:v>4</c:v>
                  </c:pt>
                  <c:pt idx="1516">
                    <c:v>5</c:v>
                  </c:pt>
                  <c:pt idx="1517">
                    <c:v>6</c:v>
                  </c:pt>
                  <c:pt idx="1518">
                    <c:v>7</c:v>
                  </c:pt>
                  <c:pt idx="1519">
                    <c:v>8</c:v>
                  </c:pt>
                  <c:pt idx="1520">
                    <c:v>9</c:v>
                  </c:pt>
                  <c:pt idx="1521">
                    <c:v>10</c:v>
                  </c:pt>
                  <c:pt idx="1522">
                    <c:v>11</c:v>
                  </c:pt>
                  <c:pt idx="1523">
                    <c:v>12</c:v>
                  </c:pt>
                  <c:pt idx="1524">
                    <c:v>13</c:v>
                  </c:pt>
                  <c:pt idx="1525">
                    <c:v>14</c:v>
                  </c:pt>
                  <c:pt idx="1526">
                    <c:v>15</c:v>
                  </c:pt>
                  <c:pt idx="1527">
                    <c:v>16</c:v>
                  </c:pt>
                  <c:pt idx="1528">
                    <c:v>17</c:v>
                  </c:pt>
                  <c:pt idx="1529">
                    <c:v>18</c:v>
                  </c:pt>
                  <c:pt idx="1530">
                    <c:v>19</c:v>
                  </c:pt>
                  <c:pt idx="1531">
                    <c:v>20</c:v>
                  </c:pt>
                  <c:pt idx="1532">
                    <c:v>21</c:v>
                  </c:pt>
                  <c:pt idx="1533">
                    <c:v>22</c:v>
                  </c:pt>
                  <c:pt idx="1534">
                    <c:v>23</c:v>
                  </c:pt>
                  <c:pt idx="1535">
                    <c:v>24</c:v>
                  </c:pt>
                  <c:pt idx="1536">
                    <c:v>1</c:v>
                  </c:pt>
                  <c:pt idx="1537">
                    <c:v>2</c:v>
                  </c:pt>
                  <c:pt idx="1538">
                    <c:v>3</c:v>
                  </c:pt>
                  <c:pt idx="1539">
                    <c:v>4</c:v>
                  </c:pt>
                  <c:pt idx="1540">
                    <c:v>5</c:v>
                  </c:pt>
                  <c:pt idx="1541">
                    <c:v>6</c:v>
                  </c:pt>
                  <c:pt idx="1542">
                    <c:v>7</c:v>
                  </c:pt>
                  <c:pt idx="1543">
                    <c:v>8</c:v>
                  </c:pt>
                  <c:pt idx="1544">
                    <c:v>9</c:v>
                  </c:pt>
                  <c:pt idx="1545">
                    <c:v>10</c:v>
                  </c:pt>
                  <c:pt idx="1546">
                    <c:v>11</c:v>
                  </c:pt>
                  <c:pt idx="1547">
                    <c:v>12</c:v>
                  </c:pt>
                  <c:pt idx="1548">
                    <c:v>13</c:v>
                  </c:pt>
                  <c:pt idx="1549">
                    <c:v>14</c:v>
                  </c:pt>
                  <c:pt idx="1550">
                    <c:v>15</c:v>
                  </c:pt>
                  <c:pt idx="1551">
                    <c:v>16</c:v>
                  </c:pt>
                  <c:pt idx="1552">
                    <c:v>17</c:v>
                  </c:pt>
                  <c:pt idx="1553">
                    <c:v>18</c:v>
                  </c:pt>
                  <c:pt idx="1554">
                    <c:v>19</c:v>
                  </c:pt>
                  <c:pt idx="1555">
                    <c:v>20</c:v>
                  </c:pt>
                  <c:pt idx="1556">
                    <c:v>21</c:v>
                  </c:pt>
                  <c:pt idx="1557">
                    <c:v>22</c:v>
                  </c:pt>
                  <c:pt idx="1558">
                    <c:v>23</c:v>
                  </c:pt>
                  <c:pt idx="1559">
                    <c:v>24</c:v>
                  </c:pt>
                  <c:pt idx="1560">
                    <c:v>1</c:v>
                  </c:pt>
                  <c:pt idx="1561">
                    <c:v>2</c:v>
                  </c:pt>
                  <c:pt idx="1562">
                    <c:v>3</c:v>
                  </c:pt>
                  <c:pt idx="1563">
                    <c:v>4</c:v>
                  </c:pt>
                  <c:pt idx="1564">
                    <c:v>5</c:v>
                  </c:pt>
                  <c:pt idx="1565">
                    <c:v>6</c:v>
                  </c:pt>
                  <c:pt idx="1566">
                    <c:v>7</c:v>
                  </c:pt>
                  <c:pt idx="1567">
                    <c:v>8</c:v>
                  </c:pt>
                  <c:pt idx="1568">
                    <c:v>9</c:v>
                  </c:pt>
                  <c:pt idx="1569">
                    <c:v>10</c:v>
                  </c:pt>
                  <c:pt idx="1570">
                    <c:v>11</c:v>
                  </c:pt>
                  <c:pt idx="1571">
                    <c:v>12</c:v>
                  </c:pt>
                  <c:pt idx="1572">
                    <c:v>13</c:v>
                  </c:pt>
                  <c:pt idx="1573">
                    <c:v>14</c:v>
                  </c:pt>
                  <c:pt idx="1574">
                    <c:v>15</c:v>
                  </c:pt>
                  <c:pt idx="1575">
                    <c:v>16</c:v>
                  </c:pt>
                  <c:pt idx="1576">
                    <c:v>17</c:v>
                  </c:pt>
                  <c:pt idx="1577">
                    <c:v>18</c:v>
                  </c:pt>
                  <c:pt idx="1578">
                    <c:v>19</c:v>
                  </c:pt>
                  <c:pt idx="1579">
                    <c:v>20</c:v>
                  </c:pt>
                  <c:pt idx="1580">
                    <c:v>21</c:v>
                  </c:pt>
                  <c:pt idx="1581">
                    <c:v>22</c:v>
                  </c:pt>
                  <c:pt idx="1582">
                    <c:v>23</c:v>
                  </c:pt>
                  <c:pt idx="1583">
                    <c:v>24</c:v>
                  </c:pt>
                  <c:pt idx="1584">
                    <c:v>1</c:v>
                  </c:pt>
                  <c:pt idx="1585">
                    <c:v>2</c:v>
                  </c:pt>
                  <c:pt idx="1586">
                    <c:v>3</c:v>
                  </c:pt>
                  <c:pt idx="1587">
                    <c:v>4</c:v>
                  </c:pt>
                  <c:pt idx="1588">
                    <c:v>5</c:v>
                  </c:pt>
                  <c:pt idx="1589">
                    <c:v>6</c:v>
                  </c:pt>
                  <c:pt idx="1590">
                    <c:v>7</c:v>
                  </c:pt>
                  <c:pt idx="1591">
                    <c:v>8</c:v>
                  </c:pt>
                  <c:pt idx="1592">
                    <c:v>9</c:v>
                  </c:pt>
                  <c:pt idx="1593">
                    <c:v>10</c:v>
                  </c:pt>
                  <c:pt idx="1594">
                    <c:v>11</c:v>
                  </c:pt>
                  <c:pt idx="1595">
                    <c:v>12</c:v>
                  </c:pt>
                  <c:pt idx="1596">
                    <c:v>13</c:v>
                  </c:pt>
                  <c:pt idx="1597">
                    <c:v>14</c:v>
                  </c:pt>
                  <c:pt idx="1598">
                    <c:v>15</c:v>
                  </c:pt>
                  <c:pt idx="1599">
                    <c:v>16</c:v>
                  </c:pt>
                  <c:pt idx="1600">
                    <c:v>17</c:v>
                  </c:pt>
                  <c:pt idx="1601">
                    <c:v>18</c:v>
                  </c:pt>
                  <c:pt idx="1602">
                    <c:v>19</c:v>
                  </c:pt>
                  <c:pt idx="1603">
                    <c:v>20</c:v>
                  </c:pt>
                  <c:pt idx="1604">
                    <c:v>21</c:v>
                  </c:pt>
                  <c:pt idx="1605">
                    <c:v>22</c:v>
                  </c:pt>
                  <c:pt idx="1606">
                    <c:v>23</c:v>
                  </c:pt>
                  <c:pt idx="1607">
                    <c:v>24</c:v>
                  </c:pt>
                  <c:pt idx="1608">
                    <c:v>1</c:v>
                  </c:pt>
                  <c:pt idx="1609">
                    <c:v>2</c:v>
                  </c:pt>
                  <c:pt idx="1610">
                    <c:v>3</c:v>
                  </c:pt>
                  <c:pt idx="1611">
                    <c:v>4</c:v>
                  </c:pt>
                  <c:pt idx="1612">
                    <c:v>5</c:v>
                  </c:pt>
                  <c:pt idx="1613">
                    <c:v>6</c:v>
                  </c:pt>
                  <c:pt idx="1614">
                    <c:v>7</c:v>
                  </c:pt>
                  <c:pt idx="1615">
                    <c:v>8</c:v>
                  </c:pt>
                  <c:pt idx="1616">
                    <c:v>9</c:v>
                  </c:pt>
                  <c:pt idx="1617">
                    <c:v>10</c:v>
                  </c:pt>
                  <c:pt idx="1618">
                    <c:v>11</c:v>
                  </c:pt>
                  <c:pt idx="1619">
                    <c:v>12</c:v>
                  </c:pt>
                  <c:pt idx="1620">
                    <c:v>13</c:v>
                  </c:pt>
                  <c:pt idx="1621">
                    <c:v>14</c:v>
                  </c:pt>
                  <c:pt idx="1622">
                    <c:v>15</c:v>
                  </c:pt>
                  <c:pt idx="1623">
                    <c:v>16</c:v>
                  </c:pt>
                  <c:pt idx="1624">
                    <c:v>17</c:v>
                  </c:pt>
                  <c:pt idx="1625">
                    <c:v>18</c:v>
                  </c:pt>
                  <c:pt idx="1626">
                    <c:v>19</c:v>
                  </c:pt>
                  <c:pt idx="1627">
                    <c:v>20</c:v>
                  </c:pt>
                  <c:pt idx="1628">
                    <c:v>21</c:v>
                  </c:pt>
                  <c:pt idx="1629">
                    <c:v>22</c:v>
                  </c:pt>
                  <c:pt idx="1630">
                    <c:v>23</c:v>
                  </c:pt>
                  <c:pt idx="1631">
                    <c:v>24</c:v>
                  </c:pt>
                  <c:pt idx="1632">
                    <c:v>1</c:v>
                  </c:pt>
                  <c:pt idx="1633">
                    <c:v>2</c:v>
                  </c:pt>
                  <c:pt idx="1634">
                    <c:v>3</c:v>
                  </c:pt>
                  <c:pt idx="1635">
                    <c:v>4</c:v>
                  </c:pt>
                  <c:pt idx="1636">
                    <c:v>5</c:v>
                  </c:pt>
                  <c:pt idx="1637">
                    <c:v>6</c:v>
                  </c:pt>
                  <c:pt idx="1638">
                    <c:v>7</c:v>
                  </c:pt>
                  <c:pt idx="1639">
                    <c:v>8</c:v>
                  </c:pt>
                  <c:pt idx="1640">
                    <c:v>9</c:v>
                  </c:pt>
                  <c:pt idx="1641">
                    <c:v>10</c:v>
                  </c:pt>
                  <c:pt idx="1642">
                    <c:v>11</c:v>
                  </c:pt>
                  <c:pt idx="1643">
                    <c:v>12</c:v>
                  </c:pt>
                  <c:pt idx="1644">
                    <c:v>13</c:v>
                  </c:pt>
                  <c:pt idx="1645">
                    <c:v>14</c:v>
                  </c:pt>
                  <c:pt idx="1646">
                    <c:v>15</c:v>
                  </c:pt>
                  <c:pt idx="1647">
                    <c:v>16</c:v>
                  </c:pt>
                  <c:pt idx="1648">
                    <c:v>17</c:v>
                  </c:pt>
                  <c:pt idx="1649">
                    <c:v>18</c:v>
                  </c:pt>
                  <c:pt idx="1650">
                    <c:v>19</c:v>
                  </c:pt>
                  <c:pt idx="1651">
                    <c:v>20</c:v>
                  </c:pt>
                  <c:pt idx="1652">
                    <c:v>21</c:v>
                  </c:pt>
                  <c:pt idx="1653">
                    <c:v>22</c:v>
                  </c:pt>
                  <c:pt idx="1654">
                    <c:v>23</c:v>
                  </c:pt>
                  <c:pt idx="1655">
                    <c:v>24</c:v>
                  </c:pt>
                  <c:pt idx="1656">
                    <c:v>1</c:v>
                  </c:pt>
                  <c:pt idx="1657">
                    <c:v>2</c:v>
                  </c:pt>
                  <c:pt idx="1658">
                    <c:v>3</c:v>
                  </c:pt>
                  <c:pt idx="1659">
                    <c:v>4</c:v>
                  </c:pt>
                  <c:pt idx="1660">
                    <c:v>5</c:v>
                  </c:pt>
                  <c:pt idx="1661">
                    <c:v>6</c:v>
                  </c:pt>
                  <c:pt idx="1662">
                    <c:v>7</c:v>
                  </c:pt>
                  <c:pt idx="1663">
                    <c:v>8</c:v>
                  </c:pt>
                  <c:pt idx="1664">
                    <c:v>9</c:v>
                  </c:pt>
                  <c:pt idx="1665">
                    <c:v>10</c:v>
                  </c:pt>
                  <c:pt idx="1666">
                    <c:v>11</c:v>
                  </c:pt>
                  <c:pt idx="1667">
                    <c:v>12</c:v>
                  </c:pt>
                  <c:pt idx="1668">
                    <c:v>13</c:v>
                  </c:pt>
                  <c:pt idx="1669">
                    <c:v>14</c:v>
                  </c:pt>
                  <c:pt idx="1670">
                    <c:v>15</c:v>
                  </c:pt>
                  <c:pt idx="1671">
                    <c:v>16</c:v>
                  </c:pt>
                  <c:pt idx="1672">
                    <c:v>17</c:v>
                  </c:pt>
                  <c:pt idx="1673">
                    <c:v>18</c:v>
                  </c:pt>
                  <c:pt idx="1674">
                    <c:v>19</c:v>
                  </c:pt>
                  <c:pt idx="1675">
                    <c:v>20</c:v>
                  </c:pt>
                  <c:pt idx="1676">
                    <c:v>21</c:v>
                  </c:pt>
                  <c:pt idx="1677">
                    <c:v>22</c:v>
                  </c:pt>
                  <c:pt idx="1678">
                    <c:v>23</c:v>
                  </c:pt>
                  <c:pt idx="1679">
                    <c:v>24</c:v>
                  </c:pt>
                  <c:pt idx="1680">
                    <c:v>1</c:v>
                  </c:pt>
                  <c:pt idx="1681">
                    <c:v>2</c:v>
                  </c:pt>
                  <c:pt idx="1682">
                    <c:v>3</c:v>
                  </c:pt>
                  <c:pt idx="1683">
                    <c:v>4</c:v>
                  </c:pt>
                  <c:pt idx="1684">
                    <c:v>5</c:v>
                  </c:pt>
                  <c:pt idx="1685">
                    <c:v>6</c:v>
                  </c:pt>
                  <c:pt idx="1686">
                    <c:v>7</c:v>
                  </c:pt>
                  <c:pt idx="1687">
                    <c:v>8</c:v>
                  </c:pt>
                  <c:pt idx="1688">
                    <c:v>9</c:v>
                  </c:pt>
                  <c:pt idx="1689">
                    <c:v>10</c:v>
                  </c:pt>
                  <c:pt idx="1690">
                    <c:v>11</c:v>
                  </c:pt>
                  <c:pt idx="1691">
                    <c:v>12</c:v>
                  </c:pt>
                  <c:pt idx="1692">
                    <c:v>13</c:v>
                  </c:pt>
                  <c:pt idx="1693">
                    <c:v>14</c:v>
                  </c:pt>
                  <c:pt idx="1694">
                    <c:v>15</c:v>
                  </c:pt>
                  <c:pt idx="1695">
                    <c:v>16</c:v>
                  </c:pt>
                  <c:pt idx="1696">
                    <c:v>17</c:v>
                  </c:pt>
                  <c:pt idx="1697">
                    <c:v>18</c:v>
                  </c:pt>
                  <c:pt idx="1698">
                    <c:v>19</c:v>
                  </c:pt>
                  <c:pt idx="1699">
                    <c:v>20</c:v>
                  </c:pt>
                  <c:pt idx="1700">
                    <c:v>21</c:v>
                  </c:pt>
                  <c:pt idx="1701">
                    <c:v>22</c:v>
                  </c:pt>
                  <c:pt idx="1702">
                    <c:v>23</c:v>
                  </c:pt>
                  <c:pt idx="1703">
                    <c:v>24</c:v>
                  </c:pt>
                  <c:pt idx="1704">
                    <c:v>1</c:v>
                  </c:pt>
                  <c:pt idx="1705">
                    <c:v>2</c:v>
                  </c:pt>
                  <c:pt idx="1706">
                    <c:v>3</c:v>
                  </c:pt>
                  <c:pt idx="1707">
                    <c:v>4</c:v>
                  </c:pt>
                  <c:pt idx="1708">
                    <c:v>5</c:v>
                  </c:pt>
                  <c:pt idx="1709">
                    <c:v>6</c:v>
                  </c:pt>
                  <c:pt idx="1710">
                    <c:v>7</c:v>
                  </c:pt>
                  <c:pt idx="1711">
                    <c:v>8</c:v>
                  </c:pt>
                  <c:pt idx="1712">
                    <c:v>9</c:v>
                  </c:pt>
                  <c:pt idx="1713">
                    <c:v>10</c:v>
                  </c:pt>
                  <c:pt idx="1714">
                    <c:v>11</c:v>
                  </c:pt>
                  <c:pt idx="1715">
                    <c:v>12</c:v>
                  </c:pt>
                  <c:pt idx="1716">
                    <c:v>13</c:v>
                  </c:pt>
                  <c:pt idx="1717">
                    <c:v>14</c:v>
                  </c:pt>
                  <c:pt idx="1718">
                    <c:v>15</c:v>
                  </c:pt>
                  <c:pt idx="1719">
                    <c:v>16</c:v>
                  </c:pt>
                  <c:pt idx="1720">
                    <c:v>17</c:v>
                  </c:pt>
                  <c:pt idx="1721">
                    <c:v>18</c:v>
                  </c:pt>
                  <c:pt idx="1722">
                    <c:v>19</c:v>
                  </c:pt>
                  <c:pt idx="1723">
                    <c:v>20</c:v>
                  </c:pt>
                  <c:pt idx="1724">
                    <c:v>21</c:v>
                  </c:pt>
                  <c:pt idx="1725">
                    <c:v>22</c:v>
                  </c:pt>
                  <c:pt idx="1726">
                    <c:v>23</c:v>
                  </c:pt>
                  <c:pt idx="1727">
                    <c:v>24</c:v>
                  </c:pt>
                  <c:pt idx="1728">
                    <c:v>1</c:v>
                  </c:pt>
                  <c:pt idx="1729">
                    <c:v>2</c:v>
                  </c:pt>
                  <c:pt idx="1730">
                    <c:v>3</c:v>
                  </c:pt>
                  <c:pt idx="1731">
                    <c:v>4</c:v>
                  </c:pt>
                  <c:pt idx="1732">
                    <c:v>5</c:v>
                  </c:pt>
                  <c:pt idx="1733">
                    <c:v>6</c:v>
                  </c:pt>
                  <c:pt idx="1734">
                    <c:v>7</c:v>
                  </c:pt>
                  <c:pt idx="1735">
                    <c:v>8</c:v>
                  </c:pt>
                  <c:pt idx="1736">
                    <c:v>9</c:v>
                  </c:pt>
                  <c:pt idx="1737">
                    <c:v>10</c:v>
                  </c:pt>
                  <c:pt idx="1738">
                    <c:v>11</c:v>
                  </c:pt>
                  <c:pt idx="1739">
                    <c:v>12</c:v>
                  </c:pt>
                  <c:pt idx="1740">
                    <c:v>13</c:v>
                  </c:pt>
                  <c:pt idx="1741">
                    <c:v>14</c:v>
                  </c:pt>
                  <c:pt idx="1742">
                    <c:v>15</c:v>
                  </c:pt>
                  <c:pt idx="1743">
                    <c:v>16</c:v>
                  </c:pt>
                  <c:pt idx="1744">
                    <c:v>17</c:v>
                  </c:pt>
                  <c:pt idx="1745">
                    <c:v>18</c:v>
                  </c:pt>
                  <c:pt idx="1746">
                    <c:v>19</c:v>
                  </c:pt>
                  <c:pt idx="1747">
                    <c:v>20</c:v>
                  </c:pt>
                  <c:pt idx="1748">
                    <c:v>21</c:v>
                  </c:pt>
                  <c:pt idx="1749">
                    <c:v>22</c:v>
                  </c:pt>
                  <c:pt idx="1750">
                    <c:v>23</c:v>
                  </c:pt>
                  <c:pt idx="1751">
                    <c:v>24</c:v>
                  </c:pt>
                  <c:pt idx="1752">
                    <c:v>1</c:v>
                  </c:pt>
                  <c:pt idx="1753">
                    <c:v>2</c:v>
                  </c:pt>
                  <c:pt idx="1754">
                    <c:v>3</c:v>
                  </c:pt>
                  <c:pt idx="1755">
                    <c:v>4</c:v>
                  </c:pt>
                  <c:pt idx="1756">
                    <c:v>5</c:v>
                  </c:pt>
                  <c:pt idx="1757">
                    <c:v>6</c:v>
                  </c:pt>
                  <c:pt idx="1758">
                    <c:v>7</c:v>
                  </c:pt>
                  <c:pt idx="1759">
                    <c:v>8</c:v>
                  </c:pt>
                  <c:pt idx="1760">
                    <c:v>9</c:v>
                  </c:pt>
                  <c:pt idx="1761">
                    <c:v>10</c:v>
                  </c:pt>
                  <c:pt idx="1762">
                    <c:v>11</c:v>
                  </c:pt>
                  <c:pt idx="1763">
                    <c:v>12</c:v>
                  </c:pt>
                  <c:pt idx="1764">
                    <c:v>13</c:v>
                  </c:pt>
                  <c:pt idx="1765">
                    <c:v>14</c:v>
                  </c:pt>
                  <c:pt idx="1766">
                    <c:v>15</c:v>
                  </c:pt>
                  <c:pt idx="1767">
                    <c:v>16</c:v>
                  </c:pt>
                  <c:pt idx="1768">
                    <c:v>17</c:v>
                  </c:pt>
                  <c:pt idx="1769">
                    <c:v>18</c:v>
                  </c:pt>
                  <c:pt idx="1770">
                    <c:v>19</c:v>
                  </c:pt>
                  <c:pt idx="1771">
                    <c:v>20</c:v>
                  </c:pt>
                  <c:pt idx="1772">
                    <c:v>21</c:v>
                  </c:pt>
                  <c:pt idx="1773">
                    <c:v>22</c:v>
                  </c:pt>
                  <c:pt idx="1774">
                    <c:v>23</c:v>
                  </c:pt>
                  <c:pt idx="1775">
                    <c:v>24</c:v>
                  </c:pt>
                  <c:pt idx="1776">
                    <c:v>1</c:v>
                  </c:pt>
                  <c:pt idx="1777">
                    <c:v>2</c:v>
                  </c:pt>
                  <c:pt idx="1778">
                    <c:v>3</c:v>
                  </c:pt>
                  <c:pt idx="1779">
                    <c:v>4</c:v>
                  </c:pt>
                  <c:pt idx="1780">
                    <c:v>5</c:v>
                  </c:pt>
                  <c:pt idx="1781">
                    <c:v>6</c:v>
                  </c:pt>
                  <c:pt idx="1782">
                    <c:v>7</c:v>
                  </c:pt>
                  <c:pt idx="1783">
                    <c:v>8</c:v>
                  </c:pt>
                  <c:pt idx="1784">
                    <c:v>9</c:v>
                  </c:pt>
                  <c:pt idx="1785">
                    <c:v>10</c:v>
                  </c:pt>
                  <c:pt idx="1786">
                    <c:v>11</c:v>
                  </c:pt>
                  <c:pt idx="1787">
                    <c:v>12</c:v>
                  </c:pt>
                  <c:pt idx="1788">
                    <c:v>13</c:v>
                  </c:pt>
                  <c:pt idx="1789">
                    <c:v>14</c:v>
                  </c:pt>
                  <c:pt idx="1790">
                    <c:v>15</c:v>
                  </c:pt>
                  <c:pt idx="1791">
                    <c:v>16</c:v>
                  </c:pt>
                  <c:pt idx="1792">
                    <c:v>17</c:v>
                  </c:pt>
                  <c:pt idx="1793">
                    <c:v>18</c:v>
                  </c:pt>
                  <c:pt idx="1794">
                    <c:v>19</c:v>
                  </c:pt>
                  <c:pt idx="1795">
                    <c:v>20</c:v>
                  </c:pt>
                  <c:pt idx="1796">
                    <c:v>21</c:v>
                  </c:pt>
                  <c:pt idx="1797">
                    <c:v>22</c:v>
                  </c:pt>
                  <c:pt idx="1798">
                    <c:v>23</c:v>
                  </c:pt>
                  <c:pt idx="1799">
                    <c:v>24</c:v>
                  </c:pt>
                  <c:pt idx="1800">
                    <c:v>1</c:v>
                  </c:pt>
                  <c:pt idx="1801">
                    <c:v>2</c:v>
                  </c:pt>
                  <c:pt idx="1802">
                    <c:v>3</c:v>
                  </c:pt>
                  <c:pt idx="1803">
                    <c:v>4</c:v>
                  </c:pt>
                  <c:pt idx="1804">
                    <c:v>5</c:v>
                  </c:pt>
                  <c:pt idx="1805">
                    <c:v>6</c:v>
                  </c:pt>
                  <c:pt idx="1806">
                    <c:v>7</c:v>
                  </c:pt>
                  <c:pt idx="1807">
                    <c:v>8</c:v>
                  </c:pt>
                  <c:pt idx="1808">
                    <c:v>9</c:v>
                  </c:pt>
                  <c:pt idx="1809">
                    <c:v>10</c:v>
                  </c:pt>
                  <c:pt idx="1810">
                    <c:v>11</c:v>
                  </c:pt>
                  <c:pt idx="1811">
                    <c:v>12</c:v>
                  </c:pt>
                  <c:pt idx="1812">
                    <c:v>13</c:v>
                  </c:pt>
                  <c:pt idx="1813">
                    <c:v>14</c:v>
                  </c:pt>
                  <c:pt idx="1814">
                    <c:v>15</c:v>
                  </c:pt>
                  <c:pt idx="1815">
                    <c:v>16</c:v>
                  </c:pt>
                  <c:pt idx="1816">
                    <c:v>17</c:v>
                  </c:pt>
                  <c:pt idx="1817">
                    <c:v>18</c:v>
                  </c:pt>
                  <c:pt idx="1818">
                    <c:v>19</c:v>
                  </c:pt>
                  <c:pt idx="1819">
                    <c:v>20</c:v>
                  </c:pt>
                  <c:pt idx="1820">
                    <c:v>21</c:v>
                  </c:pt>
                  <c:pt idx="1821">
                    <c:v>22</c:v>
                  </c:pt>
                  <c:pt idx="1822">
                    <c:v>23</c:v>
                  </c:pt>
                  <c:pt idx="1823">
                    <c:v>24</c:v>
                  </c:pt>
                  <c:pt idx="1824">
                    <c:v>1</c:v>
                  </c:pt>
                  <c:pt idx="1825">
                    <c:v>2</c:v>
                  </c:pt>
                  <c:pt idx="1826">
                    <c:v>3</c:v>
                  </c:pt>
                  <c:pt idx="1827">
                    <c:v>4</c:v>
                  </c:pt>
                  <c:pt idx="1828">
                    <c:v>5</c:v>
                  </c:pt>
                  <c:pt idx="1829">
                    <c:v>6</c:v>
                  </c:pt>
                  <c:pt idx="1830">
                    <c:v>7</c:v>
                  </c:pt>
                  <c:pt idx="1831">
                    <c:v>8</c:v>
                  </c:pt>
                  <c:pt idx="1832">
                    <c:v>9</c:v>
                  </c:pt>
                  <c:pt idx="1833">
                    <c:v>10</c:v>
                  </c:pt>
                  <c:pt idx="1834">
                    <c:v>11</c:v>
                  </c:pt>
                  <c:pt idx="1835">
                    <c:v>12</c:v>
                  </c:pt>
                  <c:pt idx="1836">
                    <c:v>13</c:v>
                  </c:pt>
                  <c:pt idx="1837">
                    <c:v>14</c:v>
                  </c:pt>
                  <c:pt idx="1838">
                    <c:v>15</c:v>
                  </c:pt>
                  <c:pt idx="1839">
                    <c:v>16</c:v>
                  </c:pt>
                  <c:pt idx="1840">
                    <c:v>17</c:v>
                  </c:pt>
                  <c:pt idx="1841">
                    <c:v>18</c:v>
                  </c:pt>
                  <c:pt idx="1842">
                    <c:v>19</c:v>
                  </c:pt>
                  <c:pt idx="1843">
                    <c:v>20</c:v>
                  </c:pt>
                  <c:pt idx="1844">
                    <c:v>21</c:v>
                  </c:pt>
                  <c:pt idx="1845">
                    <c:v>22</c:v>
                  </c:pt>
                  <c:pt idx="1846">
                    <c:v>23</c:v>
                  </c:pt>
                  <c:pt idx="1847">
                    <c:v>24</c:v>
                  </c:pt>
                  <c:pt idx="1848">
                    <c:v>1</c:v>
                  </c:pt>
                  <c:pt idx="1849">
                    <c:v>2</c:v>
                  </c:pt>
                  <c:pt idx="1850">
                    <c:v>3</c:v>
                  </c:pt>
                  <c:pt idx="1851">
                    <c:v>4</c:v>
                  </c:pt>
                  <c:pt idx="1852">
                    <c:v>5</c:v>
                  </c:pt>
                  <c:pt idx="1853">
                    <c:v>6</c:v>
                  </c:pt>
                  <c:pt idx="1854">
                    <c:v>7</c:v>
                  </c:pt>
                  <c:pt idx="1855">
                    <c:v>8</c:v>
                  </c:pt>
                  <c:pt idx="1856">
                    <c:v>9</c:v>
                  </c:pt>
                  <c:pt idx="1857">
                    <c:v>10</c:v>
                  </c:pt>
                  <c:pt idx="1858">
                    <c:v>11</c:v>
                  </c:pt>
                  <c:pt idx="1859">
                    <c:v>12</c:v>
                  </c:pt>
                  <c:pt idx="1860">
                    <c:v>13</c:v>
                  </c:pt>
                  <c:pt idx="1861">
                    <c:v>14</c:v>
                  </c:pt>
                  <c:pt idx="1862">
                    <c:v>15</c:v>
                  </c:pt>
                  <c:pt idx="1863">
                    <c:v>16</c:v>
                  </c:pt>
                  <c:pt idx="1864">
                    <c:v>17</c:v>
                  </c:pt>
                  <c:pt idx="1865">
                    <c:v>18</c:v>
                  </c:pt>
                  <c:pt idx="1866">
                    <c:v>19</c:v>
                  </c:pt>
                  <c:pt idx="1867">
                    <c:v>20</c:v>
                  </c:pt>
                  <c:pt idx="1868">
                    <c:v>21</c:v>
                  </c:pt>
                  <c:pt idx="1869">
                    <c:v>22</c:v>
                  </c:pt>
                  <c:pt idx="1870">
                    <c:v>23</c:v>
                  </c:pt>
                  <c:pt idx="1871">
                    <c:v>24</c:v>
                  </c:pt>
                  <c:pt idx="1872">
                    <c:v>1</c:v>
                  </c:pt>
                  <c:pt idx="1873">
                    <c:v>2</c:v>
                  </c:pt>
                  <c:pt idx="1874">
                    <c:v>3</c:v>
                  </c:pt>
                  <c:pt idx="1875">
                    <c:v>4</c:v>
                  </c:pt>
                  <c:pt idx="1876">
                    <c:v>5</c:v>
                  </c:pt>
                  <c:pt idx="1877">
                    <c:v>6</c:v>
                  </c:pt>
                  <c:pt idx="1878">
                    <c:v>7</c:v>
                  </c:pt>
                  <c:pt idx="1879">
                    <c:v>8</c:v>
                  </c:pt>
                  <c:pt idx="1880">
                    <c:v>9</c:v>
                  </c:pt>
                  <c:pt idx="1881">
                    <c:v>10</c:v>
                  </c:pt>
                  <c:pt idx="1882">
                    <c:v>11</c:v>
                  </c:pt>
                  <c:pt idx="1883">
                    <c:v>12</c:v>
                  </c:pt>
                  <c:pt idx="1884">
                    <c:v>13</c:v>
                  </c:pt>
                  <c:pt idx="1885">
                    <c:v>14</c:v>
                  </c:pt>
                  <c:pt idx="1886">
                    <c:v>15</c:v>
                  </c:pt>
                  <c:pt idx="1887">
                    <c:v>16</c:v>
                  </c:pt>
                  <c:pt idx="1888">
                    <c:v>17</c:v>
                  </c:pt>
                  <c:pt idx="1889">
                    <c:v>18</c:v>
                  </c:pt>
                  <c:pt idx="1890">
                    <c:v>19</c:v>
                  </c:pt>
                  <c:pt idx="1891">
                    <c:v>20</c:v>
                  </c:pt>
                  <c:pt idx="1892">
                    <c:v>21</c:v>
                  </c:pt>
                  <c:pt idx="1893">
                    <c:v>22</c:v>
                  </c:pt>
                  <c:pt idx="1894">
                    <c:v>23</c:v>
                  </c:pt>
                  <c:pt idx="1895">
                    <c:v>24</c:v>
                  </c:pt>
                  <c:pt idx="1896">
                    <c:v>1</c:v>
                  </c:pt>
                  <c:pt idx="1897">
                    <c:v>2</c:v>
                  </c:pt>
                  <c:pt idx="1898">
                    <c:v>3</c:v>
                  </c:pt>
                  <c:pt idx="1899">
                    <c:v>4</c:v>
                  </c:pt>
                  <c:pt idx="1900">
                    <c:v>5</c:v>
                  </c:pt>
                  <c:pt idx="1901">
                    <c:v>6</c:v>
                  </c:pt>
                  <c:pt idx="1902">
                    <c:v>7</c:v>
                  </c:pt>
                  <c:pt idx="1903">
                    <c:v>8</c:v>
                  </c:pt>
                  <c:pt idx="1904">
                    <c:v>9</c:v>
                  </c:pt>
                  <c:pt idx="1905">
                    <c:v>10</c:v>
                  </c:pt>
                  <c:pt idx="1906">
                    <c:v>11</c:v>
                  </c:pt>
                  <c:pt idx="1907">
                    <c:v>12</c:v>
                  </c:pt>
                  <c:pt idx="1908">
                    <c:v>13</c:v>
                  </c:pt>
                  <c:pt idx="1909">
                    <c:v>14</c:v>
                  </c:pt>
                  <c:pt idx="1910">
                    <c:v>15</c:v>
                  </c:pt>
                  <c:pt idx="1911">
                    <c:v>16</c:v>
                  </c:pt>
                  <c:pt idx="1912">
                    <c:v>17</c:v>
                  </c:pt>
                  <c:pt idx="1913">
                    <c:v>18</c:v>
                  </c:pt>
                  <c:pt idx="1914">
                    <c:v>19</c:v>
                  </c:pt>
                  <c:pt idx="1915">
                    <c:v>20</c:v>
                  </c:pt>
                  <c:pt idx="1916">
                    <c:v>21</c:v>
                  </c:pt>
                  <c:pt idx="1917">
                    <c:v>22</c:v>
                  </c:pt>
                  <c:pt idx="1918">
                    <c:v>23</c:v>
                  </c:pt>
                  <c:pt idx="1919">
                    <c:v>24</c:v>
                  </c:pt>
                  <c:pt idx="1920">
                    <c:v>1</c:v>
                  </c:pt>
                  <c:pt idx="1921">
                    <c:v>2</c:v>
                  </c:pt>
                  <c:pt idx="1922">
                    <c:v>3</c:v>
                  </c:pt>
                  <c:pt idx="1923">
                    <c:v>4</c:v>
                  </c:pt>
                  <c:pt idx="1924">
                    <c:v>5</c:v>
                  </c:pt>
                  <c:pt idx="1925">
                    <c:v>6</c:v>
                  </c:pt>
                  <c:pt idx="1926">
                    <c:v>7</c:v>
                  </c:pt>
                  <c:pt idx="1927">
                    <c:v>8</c:v>
                  </c:pt>
                  <c:pt idx="1928">
                    <c:v>9</c:v>
                  </c:pt>
                  <c:pt idx="1929">
                    <c:v>10</c:v>
                  </c:pt>
                  <c:pt idx="1930">
                    <c:v>11</c:v>
                  </c:pt>
                  <c:pt idx="1931">
                    <c:v>12</c:v>
                  </c:pt>
                  <c:pt idx="1932">
                    <c:v>13</c:v>
                  </c:pt>
                  <c:pt idx="1933">
                    <c:v>14</c:v>
                  </c:pt>
                  <c:pt idx="1934">
                    <c:v>15</c:v>
                  </c:pt>
                  <c:pt idx="1935">
                    <c:v>16</c:v>
                  </c:pt>
                  <c:pt idx="1936">
                    <c:v>17</c:v>
                  </c:pt>
                  <c:pt idx="1937">
                    <c:v>18</c:v>
                  </c:pt>
                  <c:pt idx="1938">
                    <c:v>19</c:v>
                  </c:pt>
                  <c:pt idx="1939">
                    <c:v>20</c:v>
                  </c:pt>
                  <c:pt idx="1940">
                    <c:v>21</c:v>
                  </c:pt>
                  <c:pt idx="1941">
                    <c:v>22</c:v>
                  </c:pt>
                  <c:pt idx="1942">
                    <c:v>23</c:v>
                  </c:pt>
                  <c:pt idx="1943">
                    <c:v>24</c:v>
                  </c:pt>
                  <c:pt idx="1944">
                    <c:v>1</c:v>
                  </c:pt>
                  <c:pt idx="1945">
                    <c:v>2</c:v>
                  </c:pt>
                  <c:pt idx="1946">
                    <c:v>3</c:v>
                  </c:pt>
                  <c:pt idx="1947">
                    <c:v>4</c:v>
                  </c:pt>
                  <c:pt idx="1948">
                    <c:v>5</c:v>
                  </c:pt>
                  <c:pt idx="1949">
                    <c:v>6</c:v>
                  </c:pt>
                  <c:pt idx="1950">
                    <c:v>7</c:v>
                  </c:pt>
                  <c:pt idx="1951">
                    <c:v>8</c:v>
                  </c:pt>
                  <c:pt idx="1952">
                    <c:v>9</c:v>
                  </c:pt>
                  <c:pt idx="1953">
                    <c:v>10</c:v>
                  </c:pt>
                  <c:pt idx="1954">
                    <c:v>11</c:v>
                  </c:pt>
                  <c:pt idx="1955">
                    <c:v>12</c:v>
                  </c:pt>
                  <c:pt idx="1956">
                    <c:v>13</c:v>
                  </c:pt>
                  <c:pt idx="1957">
                    <c:v>14</c:v>
                  </c:pt>
                  <c:pt idx="1958">
                    <c:v>15</c:v>
                  </c:pt>
                  <c:pt idx="1959">
                    <c:v>16</c:v>
                  </c:pt>
                  <c:pt idx="1960">
                    <c:v>17</c:v>
                  </c:pt>
                  <c:pt idx="1961">
                    <c:v>18</c:v>
                  </c:pt>
                  <c:pt idx="1962">
                    <c:v>19</c:v>
                  </c:pt>
                  <c:pt idx="1963">
                    <c:v>20</c:v>
                  </c:pt>
                  <c:pt idx="1964">
                    <c:v>21</c:v>
                  </c:pt>
                  <c:pt idx="1965">
                    <c:v>22</c:v>
                  </c:pt>
                  <c:pt idx="1966">
                    <c:v>23</c:v>
                  </c:pt>
                  <c:pt idx="1967">
                    <c:v>24</c:v>
                  </c:pt>
                  <c:pt idx="1968">
                    <c:v>1</c:v>
                  </c:pt>
                  <c:pt idx="1969">
                    <c:v>2</c:v>
                  </c:pt>
                  <c:pt idx="1970">
                    <c:v>3</c:v>
                  </c:pt>
                  <c:pt idx="1971">
                    <c:v>4</c:v>
                  </c:pt>
                  <c:pt idx="1972">
                    <c:v>5</c:v>
                  </c:pt>
                  <c:pt idx="1973">
                    <c:v>6</c:v>
                  </c:pt>
                  <c:pt idx="1974">
                    <c:v>7</c:v>
                  </c:pt>
                  <c:pt idx="1975">
                    <c:v>8</c:v>
                  </c:pt>
                  <c:pt idx="1976">
                    <c:v>9</c:v>
                  </c:pt>
                  <c:pt idx="1977">
                    <c:v>10</c:v>
                  </c:pt>
                  <c:pt idx="1978">
                    <c:v>11</c:v>
                  </c:pt>
                  <c:pt idx="1979">
                    <c:v>12</c:v>
                  </c:pt>
                  <c:pt idx="1980">
                    <c:v>13</c:v>
                  </c:pt>
                  <c:pt idx="1981">
                    <c:v>14</c:v>
                  </c:pt>
                  <c:pt idx="1982">
                    <c:v>15</c:v>
                  </c:pt>
                  <c:pt idx="1983">
                    <c:v>16</c:v>
                  </c:pt>
                  <c:pt idx="1984">
                    <c:v>17</c:v>
                  </c:pt>
                  <c:pt idx="1985">
                    <c:v>18</c:v>
                  </c:pt>
                  <c:pt idx="1986">
                    <c:v>19</c:v>
                  </c:pt>
                  <c:pt idx="1987">
                    <c:v>20</c:v>
                  </c:pt>
                  <c:pt idx="1988">
                    <c:v>21</c:v>
                  </c:pt>
                  <c:pt idx="1989">
                    <c:v>22</c:v>
                  </c:pt>
                  <c:pt idx="1990">
                    <c:v>23</c:v>
                  </c:pt>
                  <c:pt idx="1991">
                    <c:v>24</c:v>
                  </c:pt>
                  <c:pt idx="1992">
                    <c:v>1</c:v>
                  </c:pt>
                  <c:pt idx="1993">
                    <c:v>2</c:v>
                  </c:pt>
                  <c:pt idx="1994">
                    <c:v>3</c:v>
                  </c:pt>
                  <c:pt idx="1995">
                    <c:v>4</c:v>
                  </c:pt>
                  <c:pt idx="1996">
                    <c:v>5</c:v>
                  </c:pt>
                  <c:pt idx="1997">
                    <c:v>6</c:v>
                  </c:pt>
                  <c:pt idx="1998">
                    <c:v>7</c:v>
                  </c:pt>
                  <c:pt idx="1999">
                    <c:v>8</c:v>
                  </c:pt>
                  <c:pt idx="2000">
                    <c:v>9</c:v>
                  </c:pt>
                  <c:pt idx="2001">
                    <c:v>10</c:v>
                  </c:pt>
                  <c:pt idx="2002">
                    <c:v>11</c:v>
                  </c:pt>
                  <c:pt idx="2003">
                    <c:v>12</c:v>
                  </c:pt>
                  <c:pt idx="2004">
                    <c:v>13</c:v>
                  </c:pt>
                  <c:pt idx="2005">
                    <c:v>14</c:v>
                  </c:pt>
                  <c:pt idx="2006">
                    <c:v>15</c:v>
                  </c:pt>
                  <c:pt idx="2007">
                    <c:v>16</c:v>
                  </c:pt>
                  <c:pt idx="2008">
                    <c:v>17</c:v>
                  </c:pt>
                  <c:pt idx="2009">
                    <c:v>18</c:v>
                  </c:pt>
                  <c:pt idx="2010">
                    <c:v>19</c:v>
                  </c:pt>
                  <c:pt idx="2011">
                    <c:v>20</c:v>
                  </c:pt>
                  <c:pt idx="2012">
                    <c:v>21</c:v>
                  </c:pt>
                  <c:pt idx="2013">
                    <c:v>22</c:v>
                  </c:pt>
                  <c:pt idx="2014">
                    <c:v>23</c:v>
                  </c:pt>
                  <c:pt idx="2015">
                    <c:v>24</c:v>
                  </c:pt>
                  <c:pt idx="2016">
                    <c:v>1</c:v>
                  </c:pt>
                  <c:pt idx="2017">
                    <c:v>2</c:v>
                  </c:pt>
                  <c:pt idx="2018">
                    <c:v>3</c:v>
                  </c:pt>
                  <c:pt idx="2019">
                    <c:v>4</c:v>
                  </c:pt>
                  <c:pt idx="2020">
                    <c:v>5</c:v>
                  </c:pt>
                  <c:pt idx="2021">
                    <c:v>6</c:v>
                  </c:pt>
                  <c:pt idx="2022">
                    <c:v>7</c:v>
                  </c:pt>
                  <c:pt idx="2023">
                    <c:v>8</c:v>
                  </c:pt>
                  <c:pt idx="2024">
                    <c:v>9</c:v>
                  </c:pt>
                  <c:pt idx="2025">
                    <c:v>10</c:v>
                  </c:pt>
                  <c:pt idx="2026">
                    <c:v>11</c:v>
                  </c:pt>
                  <c:pt idx="2027">
                    <c:v>12</c:v>
                  </c:pt>
                  <c:pt idx="2028">
                    <c:v>13</c:v>
                  </c:pt>
                  <c:pt idx="2029">
                    <c:v>14</c:v>
                  </c:pt>
                  <c:pt idx="2030">
                    <c:v>15</c:v>
                  </c:pt>
                  <c:pt idx="2031">
                    <c:v>16</c:v>
                  </c:pt>
                  <c:pt idx="2032">
                    <c:v>17</c:v>
                  </c:pt>
                  <c:pt idx="2033">
                    <c:v>18</c:v>
                  </c:pt>
                  <c:pt idx="2034">
                    <c:v>19</c:v>
                  </c:pt>
                  <c:pt idx="2035">
                    <c:v>20</c:v>
                  </c:pt>
                  <c:pt idx="2036">
                    <c:v>21</c:v>
                  </c:pt>
                  <c:pt idx="2037">
                    <c:v>22</c:v>
                  </c:pt>
                  <c:pt idx="2038">
                    <c:v>23</c:v>
                  </c:pt>
                  <c:pt idx="2039">
                    <c:v>24</c:v>
                  </c:pt>
                  <c:pt idx="2040">
                    <c:v>1</c:v>
                  </c:pt>
                  <c:pt idx="2041">
                    <c:v>2</c:v>
                  </c:pt>
                  <c:pt idx="2042">
                    <c:v>3</c:v>
                  </c:pt>
                  <c:pt idx="2043">
                    <c:v>4</c:v>
                  </c:pt>
                  <c:pt idx="2044">
                    <c:v>5</c:v>
                  </c:pt>
                  <c:pt idx="2045">
                    <c:v>6</c:v>
                  </c:pt>
                  <c:pt idx="2046">
                    <c:v>7</c:v>
                  </c:pt>
                  <c:pt idx="2047">
                    <c:v>8</c:v>
                  </c:pt>
                  <c:pt idx="2048">
                    <c:v>9</c:v>
                  </c:pt>
                  <c:pt idx="2049">
                    <c:v>10</c:v>
                  </c:pt>
                  <c:pt idx="2050">
                    <c:v>11</c:v>
                  </c:pt>
                  <c:pt idx="2051">
                    <c:v>12</c:v>
                  </c:pt>
                  <c:pt idx="2052">
                    <c:v>13</c:v>
                  </c:pt>
                  <c:pt idx="2053">
                    <c:v>14</c:v>
                  </c:pt>
                  <c:pt idx="2054">
                    <c:v>15</c:v>
                  </c:pt>
                  <c:pt idx="2055">
                    <c:v>16</c:v>
                  </c:pt>
                  <c:pt idx="2056">
                    <c:v>17</c:v>
                  </c:pt>
                  <c:pt idx="2057">
                    <c:v>18</c:v>
                  </c:pt>
                  <c:pt idx="2058">
                    <c:v>19</c:v>
                  </c:pt>
                  <c:pt idx="2059">
                    <c:v>20</c:v>
                  </c:pt>
                  <c:pt idx="2060">
                    <c:v>21</c:v>
                  </c:pt>
                  <c:pt idx="2061">
                    <c:v>22</c:v>
                  </c:pt>
                  <c:pt idx="2062">
                    <c:v>23</c:v>
                  </c:pt>
                  <c:pt idx="2063">
                    <c:v>24</c:v>
                  </c:pt>
                  <c:pt idx="2064">
                    <c:v>1</c:v>
                  </c:pt>
                  <c:pt idx="2065">
                    <c:v>2</c:v>
                  </c:pt>
                  <c:pt idx="2066">
                    <c:v>3</c:v>
                  </c:pt>
                  <c:pt idx="2067">
                    <c:v>4</c:v>
                  </c:pt>
                  <c:pt idx="2068">
                    <c:v>5</c:v>
                  </c:pt>
                  <c:pt idx="2069">
                    <c:v>6</c:v>
                  </c:pt>
                  <c:pt idx="2070">
                    <c:v>7</c:v>
                  </c:pt>
                  <c:pt idx="2071">
                    <c:v>8</c:v>
                  </c:pt>
                  <c:pt idx="2072">
                    <c:v>9</c:v>
                  </c:pt>
                  <c:pt idx="2073">
                    <c:v>10</c:v>
                  </c:pt>
                  <c:pt idx="2074">
                    <c:v>11</c:v>
                  </c:pt>
                  <c:pt idx="2075">
                    <c:v>12</c:v>
                  </c:pt>
                  <c:pt idx="2076">
                    <c:v>13</c:v>
                  </c:pt>
                  <c:pt idx="2077">
                    <c:v>14</c:v>
                  </c:pt>
                  <c:pt idx="2078">
                    <c:v>15</c:v>
                  </c:pt>
                  <c:pt idx="2079">
                    <c:v>16</c:v>
                  </c:pt>
                  <c:pt idx="2080">
                    <c:v>17</c:v>
                  </c:pt>
                  <c:pt idx="2081">
                    <c:v>18</c:v>
                  </c:pt>
                  <c:pt idx="2082">
                    <c:v>19</c:v>
                  </c:pt>
                  <c:pt idx="2083">
                    <c:v>20</c:v>
                  </c:pt>
                  <c:pt idx="2084">
                    <c:v>21</c:v>
                  </c:pt>
                  <c:pt idx="2085">
                    <c:v>22</c:v>
                  </c:pt>
                  <c:pt idx="2086">
                    <c:v>23</c:v>
                  </c:pt>
                  <c:pt idx="2087">
                    <c:v>24</c:v>
                  </c:pt>
                  <c:pt idx="2088">
                    <c:v>1</c:v>
                  </c:pt>
                  <c:pt idx="2089">
                    <c:v>2</c:v>
                  </c:pt>
                  <c:pt idx="2090">
                    <c:v>3</c:v>
                  </c:pt>
                  <c:pt idx="2091">
                    <c:v>4</c:v>
                  </c:pt>
                  <c:pt idx="2092">
                    <c:v>5</c:v>
                  </c:pt>
                  <c:pt idx="2093">
                    <c:v>6</c:v>
                  </c:pt>
                  <c:pt idx="2094">
                    <c:v>7</c:v>
                  </c:pt>
                  <c:pt idx="2095">
                    <c:v>8</c:v>
                  </c:pt>
                  <c:pt idx="2096">
                    <c:v>9</c:v>
                  </c:pt>
                  <c:pt idx="2097">
                    <c:v>10</c:v>
                  </c:pt>
                  <c:pt idx="2098">
                    <c:v>11</c:v>
                  </c:pt>
                  <c:pt idx="2099">
                    <c:v>12</c:v>
                  </c:pt>
                  <c:pt idx="2100">
                    <c:v>13</c:v>
                  </c:pt>
                  <c:pt idx="2101">
                    <c:v>14</c:v>
                  </c:pt>
                  <c:pt idx="2102">
                    <c:v>15</c:v>
                  </c:pt>
                  <c:pt idx="2103">
                    <c:v>16</c:v>
                  </c:pt>
                  <c:pt idx="2104">
                    <c:v>17</c:v>
                  </c:pt>
                  <c:pt idx="2105">
                    <c:v>18</c:v>
                  </c:pt>
                  <c:pt idx="2106">
                    <c:v>19</c:v>
                  </c:pt>
                  <c:pt idx="2107">
                    <c:v>20</c:v>
                  </c:pt>
                  <c:pt idx="2108">
                    <c:v>21</c:v>
                  </c:pt>
                  <c:pt idx="2109">
                    <c:v>22</c:v>
                  </c:pt>
                  <c:pt idx="2110">
                    <c:v>23</c:v>
                  </c:pt>
                  <c:pt idx="2111">
                    <c:v>24</c:v>
                  </c:pt>
                  <c:pt idx="2112">
                    <c:v>1</c:v>
                  </c:pt>
                  <c:pt idx="2113">
                    <c:v>2</c:v>
                  </c:pt>
                  <c:pt idx="2114">
                    <c:v>3</c:v>
                  </c:pt>
                  <c:pt idx="2115">
                    <c:v>4</c:v>
                  </c:pt>
                  <c:pt idx="2116">
                    <c:v>5</c:v>
                  </c:pt>
                  <c:pt idx="2117">
                    <c:v>6</c:v>
                  </c:pt>
                  <c:pt idx="2118">
                    <c:v>7</c:v>
                  </c:pt>
                  <c:pt idx="2119">
                    <c:v>8</c:v>
                  </c:pt>
                  <c:pt idx="2120">
                    <c:v>9</c:v>
                  </c:pt>
                  <c:pt idx="2121">
                    <c:v>10</c:v>
                  </c:pt>
                  <c:pt idx="2122">
                    <c:v>11</c:v>
                  </c:pt>
                  <c:pt idx="2123">
                    <c:v>12</c:v>
                  </c:pt>
                  <c:pt idx="2124">
                    <c:v>13</c:v>
                  </c:pt>
                  <c:pt idx="2125">
                    <c:v>14</c:v>
                  </c:pt>
                  <c:pt idx="2126">
                    <c:v>15</c:v>
                  </c:pt>
                  <c:pt idx="2127">
                    <c:v>16</c:v>
                  </c:pt>
                  <c:pt idx="2128">
                    <c:v>17</c:v>
                  </c:pt>
                  <c:pt idx="2129">
                    <c:v>18</c:v>
                  </c:pt>
                  <c:pt idx="2130">
                    <c:v>19</c:v>
                  </c:pt>
                  <c:pt idx="2131">
                    <c:v>20</c:v>
                  </c:pt>
                  <c:pt idx="2132">
                    <c:v>21</c:v>
                  </c:pt>
                  <c:pt idx="2133">
                    <c:v>22</c:v>
                  </c:pt>
                  <c:pt idx="2134">
                    <c:v>23</c:v>
                  </c:pt>
                  <c:pt idx="2135">
                    <c:v>24</c:v>
                  </c:pt>
                  <c:pt idx="2136">
                    <c:v>1</c:v>
                  </c:pt>
                  <c:pt idx="2137">
                    <c:v>2</c:v>
                  </c:pt>
                  <c:pt idx="2138">
                    <c:v>3</c:v>
                  </c:pt>
                  <c:pt idx="2139">
                    <c:v>4</c:v>
                  </c:pt>
                  <c:pt idx="2140">
                    <c:v>5</c:v>
                  </c:pt>
                  <c:pt idx="2141">
                    <c:v>6</c:v>
                  </c:pt>
                  <c:pt idx="2142">
                    <c:v>7</c:v>
                  </c:pt>
                  <c:pt idx="2143">
                    <c:v>8</c:v>
                  </c:pt>
                  <c:pt idx="2144">
                    <c:v>9</c:v>
                  </c:pt>
                  <c:pt idx="2145">
                    <c:v>10</c:v>
                  </c:pt>
                  <c:pt idx="2146">
                    <c:v>11</c:v>
                  </c:pt>
                  <c:pt idx="2147">
                    <c:v>12</c:v>
                  </c:pt>
                  <c:pt idx="2148">
                    <c:v>13</c:v>
                  </c:pt>
                  <c:pt idx="2149">
                    <c:v>14</c:v>
                  </c:pt>
                  <c:pt idx="2150">
                    <c:v>15</c:v>
                  </c:pt>
                  <c:pt idx="2151">
                    <c:v>16</c:v>
                  </c:pt>
                  <c:pt idx="2152">
                    <c:v>17</c:v>
                  </c:pt>
                  <c:pt idx="2153">
                    <c:v>18</c:v>
                  </c:pt>
                  <c:pt idx="2154">
                    <c:v>19</c:v>
                  </c:pt>
                  <c:pt idx="2155">
                    <c:v>20</c:v>
                  </c:pt>
                  <c:pt idx="2156">
                    <c:v>21</c:v>
                  </c:pt>
                  <c:pt idx="2157">
                    <c:v>22</c:v>
                  </c:pt>
                  <c:pt idx="2158">
                    <c:v>23</c:v>
                  </c:pt>
                  <c:pt idx="2159">
                    <c:v>24</c:v>
                  </c:pt>
                  <c:pt idx="2160">
                    <c:v>1</c:v>
                  </c:pt>
                  <c:pt idx="2161">
                    <c:v>2</c:v>
                  </c:pt>
                  <c:pt idx="2162">
                    <c:v>3</c:v>
                  </c:pt>
                  <c:pt idx="2163">
                    <c:v>4</c:v>
                  </c:pt>
                  <c:pt idx="2164">
                    <c:v>5</c:v>
                  </c:pt>
                  <c:pt idx="2165">
                    <c:v>6</c:v>
                  </c:pt>
                  <c:pt idx="2166">
                    <c:v>7</c:v>
                  </c:pt>
                  <c:pt idx="2167">
                    <c:v>8</c:v>
                  </c:pt>
                  <c:pt idx="2168">
                    <c:v>9</c:v>
                  </c:pt>
                  <c:pt idx="2169">
                    <c:v>10</c:v>
                  </c:pt>
                  <c:pt idx="2170">
                    <c:v>11</c:v>
                  </c:pt>
                  <c:pt idx="2171">
                    <c:v>12</c:v>
                  </c:pt>
                  <c:pt idx="2172">
                    <c:v>13</c:v>
                  </c:pt>
                  <c:pt idx="2173">
                    <c:v>14</c:v>
                  </c:pt>
                  <c:pt idx="2174">
                    <c:v>15</c:v>
                  </c:pt>
                  <c:pt idx="2175">
                    <c:v>16</c:v>
                  </c:pt>
                  <c:pt idx="2176">
                    <c:v>17</c:v>
                  </c:pt>
                  <c:pt idx="2177">
                    <c:v>18</c:v>
                  </c:pt>
                  <c:pt idx="2178">
                    <c:v>19</c:v>
                  </c:pt>
                  <c:pt idx="2179">
                    <c:v>20</c:v>
                  </c:pt>
                  <c:pt idx="2180">
                    <c:v>21</c:v>
                  </c:pt>
                  <c:pt idx="2181">
                    <c:v>22</c:v>
                  </c:pt>
                  <c:pt idx="2182">
                    <c:v>23</c:v>
                  </c:pt>
                  <c:pt idx="2183">
                    <c:v>24</c:v>
                  </c:pt>
                  <c:pt idx="2184">
                    <c:v>1</c:v>
                  </c:pt>
                  <c:pt idx="2185">
                    <c:v>2</c:v>
                  </c:pt>
                  <c:pt idx="2186">
                    <c:v>3</c:v>
                  </c:pt>
                  <c:pt idx="2187">
                    <c:v>4</c:v>
                  </c:pt>
                  <c:pt idx="2188">
                    <c:v>5</c:v>
                  </c:pt>
                  <c:pt idx="2189">
                    <c:v>6</c:v>
                  </c:pt>
                  <c:pt idx="2190">
                    <c:v>7</c:v>
                  </c:pt>
                  <c:pt idx="2191">
                    <c:v>8</c:v>
                  </c:pt>
                  <c:pt idx="2192">
                    <c:v>9</c:v>
                  </c:pt>
                  <c:pt idx="2193">
                    <c:v>10</c:v>
                  </c:pt>
                  <c:pt idx="2194">
                    <c:v>11</c:v>
                  </c:pt>
                  <c:pt idx="2195">
                    <c:v>12</c:v>
                  </c:pt>
                  <c:pt idx="2196">
                    <c:v>13</c:v>
                  </c:pt>
                  <c:pt idx="2197">
                    <c:v>14</c:v>
                  </c:pt>
                  <c:pt idx="2198">
                    <c:v>15</c:v>
                  </c:pt>
                  <c:pt idx="2199">
                    <c:v>16</c:v>
                  </c:pt>
                  <c:pt idx="2200">
                    <c:v>17</c:v>
                  </c:pt>
                  <c:pt idx="2201">
                    <c:v>18</c:v>
                  </c:pt>
                  <c:pt idx="2202">
                    <c:v>19</c:v>
                  </c:pt>
                  <c:pt idx="2203">
                    <c:v>20</c:v>
                  </c:pt>
                  <c:pt idx="2204">
                    <c:v>21</c:v>
                  </c:pt>
                  <c:pt idx="2205">
                    <c:v>22</c:v>
                  </c:pt>
                  <c:pt idx="2206">
                    <c:v>23</c:v>
                  </c:pt>
                  <c:pt idx="2207">
                    <c:v>24</c:v>
                  </c:pt>
                  <c:pt idx="2208">
                    <c:v>1</c:v>
                  </c:pt>
                  <c:pt idx="2209">
                    <c:v>2</c:v>
                  </c:pt>
                  <c:pt idx="2210">
                    <c:v>3</c:v>
                  </c:pt>
                  <c:pt idx="2211">
                    <c:v>4</c:v>
                  </c:pt>
                  <c:pt idx="2212">
                    <c:v>5</c:v>
                  </c:pt>
                  <c:pt idx="2213">
                    <c:v>6</c:v>
                  </c:pt>
                  <c:pt idx="2214">
                    <c:v>7</c:v>
                  </c:pt>
                  <c:pt idx="2215">
                    <c:v>8</c:v>
                  </c:pt>
                  <c:pt idx="2216">
                    <c:v>9</c:v>
                  </c:pt>
                  <c:pt idx="2217">
                    <c:v>10</c:v>
                  </c:pt>
                  <c:pt idx="2218">
                    <c:v>11</c:v>
                  </c:pt>
                  <c:pt idx="2219">
                    <c:v>12</c:v>
                  </c:pt>
                  <c:pt idx="2220">
                    <c:v>13</c:v>
                  </c:pt>
                  <c:pt idx="2221">
                    <c:v>14</c:v>
                  </c:pt>
                  <c:pt idx="2222">
                    <c:v>15</c:v>
                  </c:pt>
                  <c:pt idx="2223">
                    <c:v>16</c:v>
                  </c:pt>
                  <c:pt idx="2224">
                    <c:v>17</c:v>
                  </c:pt>
                  <c:pt idx="2225">
                    <c:v>18</c:v>
                  </c:pt>
                  <c:pt idx="2226">
                    <c:v>19</c:v>
                  </c:pt>
                  <c:pt idx="2227">
                    <c:v>20</c:v>
                  </c:pt>
                  <c:pt idx="2228">
                    <c:v>21</c:v>
                  </c:pt>
                  <c:pt idx="2229">
                    <c:v>22</c:v>
                  </c:pt>
                  <c:pt idx="2230">
                    <c:v>23</c:v>
                  </c:pt>
                  <c:pt idx="2231">
                    <c:v>24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2</c:v>
                  </c:pt>
                  <c:pt idx="25">
                    <c:v>2</c:v>
                  </c:pt>
                  <c:pt idx="26">
                    <c:v>2</c:v>
                  </c:pt>
                  <c:pt idx="27">
                    <c:v>2</c:v>
                  </c:pt>
                  <c:pt idx="28">
                    <c:v>2</c:v>
                  </c:pt>
                  <c:pt idx="29">
                    <c:v>2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2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2</c:v>
                  </c:pt>
                  <c:pt idx="39">
                    <c:v>2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2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2</c:v>
                  </c:pt>
                  <c:pt idx="48">
                    <c:v>3</c:v>
                  </c:pt>
                  <c:pt idx="49">
                    <c:v>3</c:v>
                  </c:pt>
                  <c:pt idx="50">
                    <c:v>3</c:v>
                  </c:pt>
                  <c:pt idx="51">
                    <c:v>3</c:v>
                  </c:pt>
                  <c:pt idx="52">
                    <c:v>3</c:v>
                  </c:pt>
                  <c:pt idx="53">
                    <c:v>3</c:v>
                  </c:pt>
                  <c:pt idx="54">
                    <c:v>3</c:v>
                  </c:pt>
                  <c:pt idx="55">
                    <c:v>3</c:v>
                  </c:pt>
                  <c:pt idx="56">
                    <c:v>3</c:v>
                  </c:pt>
                  <c:pt idx="57">
                    <c:v>3</c:v>
                  </c:pt>
                  <c:pt idx="58">
                    <c:v>3</c:v>
                  </c:pt>
                  <c:pt idx="59">
                    <c:v>3</c:v>
                  </c:pt>
                  <c:pt idx="60">
                    <c:v>3</c:v>
                  </c:pt>
                  <c:pt idx="61">
                    <c:v>3</c:v>
                  </c:pt>
                  <c:pt idx="62">
                    <c:v>3</c:v>
                  </c:pt>
                  <c:pt idx="63">
                    <c:v>3</c:v>
                  </c:pt>
                  <c:pt idx="64">
                    <c:v>3</c:v>
                  </c:pt>
                  <c:pt idx="65">
                    <c:v>3</c:v>
                  </c:pt>
                  <c:pt idx="66">
                    <c:v>3</c:v>
                  </c:pt>
                  <c:pt idx="67">
                    <c:v>3</c:v>
                  </c:pt>
                  <c:pt idx="68">
                    <c:v>3</c:v>
                  </c:pt>
                  <c:pt idx="69">
                    <c:v>3</c:v>
                  </c:pt>
                  <c:pt idx="70">
                    <c:v>3</c:v>
                  </c:pt>
                  <c:pt idx="71">
                    <c:v>3</c:v>
                  </c:pt>
                  <c:pt idx="72">
                    <c:v>4</c:v>
                  </c:pt>
                  <c:pt idx="73">
                    <c:v>4</c:v>
                  </c:pt>
                  <c:pt idx="74">
                    <c:v>4</c:v>
                  </c:pt>
                  <c:pt idx="75">
                    <c:v>4</c:v>
                  </c:pt>
                  <c:pt idx="76">
                    <c:v>4</c:v>
                  </c:pt>
                  <c:pt idx="77">
                    <c:v>4</c:v>
                  </c:pt>
                  <c:pt idx="78">
                    <c:v>4</c:v>
                  </c:pt>
                  <c:pt idx="79">
                    <c:v>4</c:v>
                  </c:pt>
                  <c:pt idx="80">
                    <c:v>4</c:v>
                  </c:pt>
                  <c:pt idx="81">
                    <c:v>4</c:v>
                  </c:pt>
                  <c:pt idx="82">
                    <c:v>4</c:v>
                  </c:pt>
                  <c:pt idx="83">
                    <c:v>4</c:v>
                  </c:pt>
                  <c:pt idx="84">
                    <c:v>4</c:v>
                  </c:pt>
                  <c:pt idx="85">
                    <c:v>4</c:v>
                  </c:pt>
                  <c:pt idx="86">
                    <c:v>4</c:v>
                  </c:pt>
                  <c:pt idx="87">
                    <c:v>4</c:v>
                  </c:pt>
                  <c:pt idx="88">
                    <c:v>4</c:v>
                  </c:pt>
                  <c:pt idx="89">
                    <c:v>4</c:v>
                  </c:pt>
                  <c:pt idx="90">
                    <c:v>4</c:v>
                  </c:pt>
                  <c:pt idx="91">
                    <c:v>4</c:v>
                  </c:pt>
                  <c:pt idx="92">
                    <c:v>4</c:v>
                  </c:pt>
                  <c:pt idx="93">
                    <c:v>4</c:v>
                  </c:pt>
                  <c:pt idx="94">
                    <c:v>4</c:v>
                  </c:pt>
                  <c:pt idx="95">
                    <c:v>4</c:v>
                  </c:pt>
                  <c:pt idx="96">
                    <c:v>5</c:v>
                  </c:pt>
                  <c:pt idx="97">
                    <c:v>5</c:v>
                  </c:pt>
                  <c:pt idx="98">
                    <c:v>5</c:v>
                  </c:pt>
                  <c:pt idx="99">
                    <c:v>5</c:v>
                  </c:pt>
                  <c:pt idx="100">
                    <c:v>5</c:v>
                  </c:pt>
                  <c:pt idx="101">
                    <c:v>5</c:v>
                  </c:pt>
                  <c:pt idx="102">
                    <c:v>5</c:v>
                  </c:pt>
                  <c:pt idx="103">
                    <c:v>5</c:v>
                  </c:pt>
                  <c:pt idx="104">
                    <c:v>5</c:v>
                  </c:pt>
                  <c:pt idx="105">
                    <c:v>5</c:v>
                  </c:pt>
                  <c:pt idx="106">
                    <c:v>5</c:v>
                  </c:pt>
                  <c:pt idx="107">
                    <c:v>5</c:v>
                  </c:pt>
                  <c:pt idx="108">
                    <c:v>5</c:v>
                  </c:pt>
                  <c:pt idx="109">
                    <c:v>5</c:v>
                  </c:pt>
                  <c:pt idx="110">
                    <c:v>5</c:v>
                  </c:pt>
                  <c:pt idx="111">
                    <c:v>5</c:v>
                  </c:pt>
                  <c:pt idx="112">
                    <c:v>5</c:v>
                  </c:pt>
                  <c:pt idx="113">
                    <c:v>5</c:v>
                  </c:pt>
                  <c:pt idx="114">
                    <c:v>5</c:v>
                  </c:pt>
                  <c:pt idx="115">
                    <c:v>5</c:v>
                  </c:pt>
                  <c:pt idx="116">
                    <c:v>5</c:v>
                  </c:pt>
                  <c:pt idx="117">
                    <c:v>5</c:v>
                  </c:pt>
                  <c:pt idx="118">
                    <c:v>5</c:v>
                  </c:pt>
                  <c:pt idx="119">
                    <c:v>5</c:v>
                  </c:pt>
                  <c:pt idx="120">
                    <c:v>6</c:v>
                  </c:pt>
                  <c:pt idx="121">
                    <c:v>6</c:v>
                  </c:pt>
                  <c:pt idx="122">
                    <c:v>6</c:v>
                  </c:pt>
                  <c:pt idx="123">
                    <c:v>6</c:v>
                  </c:pt>
                  <c:pt idx="124">
                    <c:v>6</c:v>
                  </c:pt>
                  <c:pt idx="125">
                    <c:v>6</c:v>
                  </c:pt>
                  <c:pt idx="126">
                    <c:v>6</c:v>
                  </c:pt>
                  <c:pt idx="127">
                    <c:v>6</c:v>
                  </c:pt>
                  <c:pt idx="128">
                    <c:v>6</c:v>
                  </c:pt>
                  <c:pt idx="129">
                    <c:v>6</c:v>
                  </c:pt>
                  <c:pt idx="130">
                    <c:v>6</c:v>
                  </c:pt>
                  <c:pt idx="131">
                    <c:v>6</c:v>
                  </c:pt>
                  <c:pt idx="132">
                    <c:v>6</c:v>
                  </c:pt>
                  <c:pt idx="133">
                    <c:v>6</c:v>
                  </c:pt>
                  <c:pt idx="134">
                    <c:v>6</c:v>
                  </c:pt>
                  <c:pt idx="135">
                    <c:v>6</c:v>
                  </c:pt>
                  <c:pt idx="136">
                    <c:v>6</c:v>
                  </c:pt>
                  <c:pt idx="137">
                    <c:v>6</c:v>
                  </c:pt>
                  <c:pt idx="138">
                    <c:v>6</c:v>
                  </c:pt>
                  <c:pt idx="139">
                    <c:v>6</c:v>
                  </c:pt>
                  <c:pt idx="140">
                    <c:v>6</c:v>
                  </c:pt>
                  <c:pt idx="141">
                    <c:v>6</c:v>
                  </c:pt>
                  <c:pt idx="142">
                    <c:v>6</c:v>
                  </c:pt>
                  <c:pt idx="143">
                    <c:v>6</c:v>
                  </c:pt>
                  <c:pt idx="144">
                    <c:v>7</c:v>
                  </c:pt>
                  <c:pt idx="145">
                    <c:v>7</c:v>
                  </c:pt>
                  <c:pt idx="146">
                    <c:v>7</c:v>
                  </c:pt>
                  <c:pt idx="147">
                    <c:v>7</c:v>
                  </c:pt>
                  <c:pt idx="148">
                    <c:v>7</c:v>
                  </c:pt>
                  <c:pt idx="149">
                    <c:v>7</c:v>
                  </c:pt>
                  <c:pt idx="150">
                    <c:v>7</c:v>
                  </c:pt>
                  <c:pt idx="151">
                    <c:v>7</c:v>
                  </c:pt>
                  <c:pt idx="152">
                    <c:v>7</c:v>
                  </c:pt>
                  <c:pt idx="153">
                    <c:v>7</c:v>
                  </c:pt>
                  <c:pt idx="154">
                    <c:v>7</c:v>
                  </c:pt>
                  <c:pt idx="155">
                    <c:v>7</c:v>
                  </c:pt>
                  <c:pt idx="156">
                    <c:v>7</c:v>
                  </c:pt>
                  <c:pt idx="157">
                    <c:v>7</c:v>
                  </c:pt>
                  <c:pt idx="158">
                    <c:v>7</c:v>
                  </c:pt>
                  <c:pt idx="159">
                    <c:v>7</c:v>
                  </c:pt>
                  <c:pt idx="160">
                    <c:v>7</c:v>
                  </c:pt>
                  <c:pt idx="161">
                    <c:v>7</c:v>
                  </c:pt>
                  <c:pt idx="162">
                    <c:v>7</c:v>
                  </c:pt>
                  <c:pt idx="163">
                    <c:v>7</c:v>
                  </c:pt>
                  <c:pt idx="164">
                    <c:v>7</c:v>
                  </c:pt>
                  <c:pt idx="165">
                    <c:v>7</c:v>
                  </c:pt>
                  <c:pt idx="166">
                    <c:v>7</c:v>
                  </c:pt>
                  <c:pt idx="167">
                    <c:v>7</c:v>
                  </c:pt>
                  <c:pt idx="168">
                    <c:v>8</c:v>
                  </c:pt>
                  <c:pt idx="169">
                    <c:v>8</c:v>
                  </c:pt>
                  <c:pt idx="170">
                    <c:v>8</c:v>
                  </c:pt>
                  <c:pt idx="171">
                    <c:v>8</c:v>
                  </c:pt>
                  <c:pt idx="172">
                    <c:v>8</c:v>
                  </c:pt>
                  <c:pt idx="173">
                    <c:v>8</c:v>
                  </c:pt>
                  <c:pt idx="174">
                    <c:v>8</c:v>
                  </c:pt>
                  <c:pt idx="175">
                    <c:v>8</c:v>
                  </c:pt>
                  <c:pt idx="176">
                    <c:v>8</c:v>
                  </c:pt>
                  <c:pt idx="177">
                    <c:v>8</c:v>
                  </c:pt>
                  <c:pt idx="178">
                    <c:v>8</c:v>
                  </c:pt>
                  <c:pt idx="179">
                    <c:v>8</c:v>
                  </c:pt>
                  <c:pt idx="180">
                    <c:v>8</c:v>
                  </c:pt>
                  <c:pt idx="181">
                    <c:v>8</c:v>
                  </c:pt>
                  <c:pt idx="182">
                    <c:v>8</c:v>
                  </c:pt>
                  <c:pt idx="183">
                    <c:v>8</c:v>
                  </c:pt>
                  <c:pt idx="184">
                    <c:v>8</c:v>
                  </c:pt>
                  <c:pt idx="185">
                    <c:v>8</c:v>
                  </c:pt>
                  <c:pt idx="186">
                    <c:v>8</c:v>
                  </c:pt>
                  <c:pt idx="187">
                    <c:v>8</c:v>
                  </c:pt>
                  <c:pt idx="188">
                    <c:v>8</c:v>
                  </c:pt>
                  <c:pt idx="189">
                    <c:v>8</c:v>
                  </c:pt>
                  <c:pt idx="190">
                    <c:v>8</c:v>
                  </c:pt>
                  <c:pt idx="191">
                    <c:v>8</c:v>
                  </c:pt>
                  <c:pt idx="192">
                    <c:v>9</c:v>
                  </c:pt>
                  <c:pt idx="193">
                    <c:v>9</c:v>
                  </c:pt>
                  <c:pt idx="194">
                    <c:v>9</c:v>
                  </c:pt>
                  <c:pt idx="195">
                    <c:v>9</c:v>
                  </c:pt>
                  <c:pt idx="196">
                    <c:v>9</c:v>
                  </c:pt>
                  <c:pt idx="197">
                    <c:v>9</c:v>
                  </c:pt>
                  <c:pt idx="198">
                    <c:v>9</c:v>
                  </c:pt>
                  <c:pt idx="199">
                    <c:v>9</c:v>
                  </c:pt>
                  <c:pt idx="200">
                    <c:v>9</c:v>
                  </c:pt>
                  <c:pt idx="201">
                    <c:v>9</c:v>
                  </c:pt>
                  <c:pt idx="202">
                    <c:v>9</c:v>
                  </c:pt>
                  <c:pt idx="203">
                    <c:v>9</c:v>
                  </c:pt>
                  <c:pt idx="204">
                    <c:v>9</c:v>
                  </c:pt>
                  <c:pt idx="205">
                    <c:v>9</c:v>
                  </c:pt>
                  <c:pt idx="206">
                    <c:v>9</c:v>
                  </c:pt>
                  <c:pt idx="207">
                    <c:v>9</c:v>
                  </c:pt>
                  <c:pt idx="208">
                    <c:v>9</c:v>
                  </c:pt>
                  <c:pt idx="209">
                    <c:v>9</c:v>
                  </c:pt>
                  <c:pt idx="210">
                    <c:v>9</c:v>
                  </c:pt>
                  <c:pt idx="211">
                    <c:v>9</c:v>
                  </c:pt>
                  <c:pt idx="212">
                    <c:v>9</c:v>
                  </c:pt>
                  <c:pt idx="213">
                    <c:v>9</c:v>
                  </c:pt>
                  <c:pt idx="214">
                    <c:v>9</c:v>
                  </c:pt>
                  <c:pt idx="215">
                    <c:v>9</c:v>
                  </c:pt>
                  <c:pt idx="216">
                    <c:v>10</c:v>
                  </c:pt>
                  <c:pt idx="217">
                    <c:v>10</c:v>
                  </c:pt>
                  <c:pt idx="218">
                    <c:v>10</c:v>
                  </c:pt>
                  <c:pt idx="219">
                    <c:v>10</c:v>
                  </c:pt>
                  <c:pt idx="220">
                    <c:v>10</c:v>
                  </c:pt>
                  <c:pt idx="221">
                    <c:v>10</c:v>
                  </c:pt>
                  <c:pt idx="222">
                    <c:v>10</c:v>
                  </c:pt>
                  <c:pt idx="223">
                    <c:v>10</c:v>
                  </c:pt>
                  <c:pt idx="224">
                    <c:v>10</c:v>
                  </c:pt>
                  <c:pt idx="225">
                    <c:v>10</c:v>
                  </c:pt>
                  <c:pt idx="226">
                    <c:v>10</c:v>
                  </c:pt>
                  <c:pt idx="227">
                    <c:v>10</c:v>
                  </c:pt>
                  <c:pt idx="228">
                    <c:v>10</c:v>
                  </c:pt>
                  <c:pt idx="229">
                    <c:v>10</c:v>
                  </c:pt>
                  <c:pt idx="230">
                    <c:v>10</c:v>
                  </c:pt>
                  <c:pt idx="231">
                    <c:v>10</c:v>
                  </c:pt>
                  <c:pt idx="232">
                    <c:v>10</c:v>
                  </c:pt>
                  <c:pt idx="233">
                    <c:v>10</c:v>
                  </c:pt>
                  <c:pt idx="234">
                    <c:v>10</c:v>
                  </c:pt>
                  <c:pt idx="235">
                    <c:v>10</c:v>
                  </c:pt>
                  <c:pt idx="236">
                    <c:v>10</c:v>
                  </c:pt>
                  <c:pt idx="237">
                    <c:v>10</c:v>
                  </c:pt>
                  <c:pt idx="238">
                    <c:v>10</c:v>
                  </c:pt>
                  <c:pt idx="239">
                    <c:v>10</c:v>
                  </c:pt>
                  <c:pt idx="240">
                    <c:v>11</c:v>
                  </c:pt>
                  <c:pt idx="241">
                    <c:v>11</c:v>
                  </c:pt>
                  <c:pt idx="242">
                    <c:v>11</c:v>
                  </c:pt>
                  <c:pt idx="243">
                    <c:v>11</c:v>
                  </c:pt>
                  <c:pt idx="244">
                    <c:v>11</c:v>
                  </c:pt>
                  <c:pt idx="245">
                    <c:v>11</c:v>
                  </c:pt>
                  <c:pt idx="246">
                    <c:v>11</c:v>
                  </c:pt>
                  <c:pt idx="247">
                    <c:v>11</c:v>
                  </c:pt>
                  <c:pt idx="248">
                    <c:v>11</c:v>
                  </c:pt>
                  <c:pt idx="249">
                    <c:v>11</c:v>
                  </c:pt>
                  <c:pt idx="250">
                    <c:v>11</c:v>
                  </c:pt>
                  <c:pt idx="251">
                    <c:v>11</c:v>
                  </c:pt>
                  <c:pt idx="252">
                    <c:v>11</c:v>
                  </c:pt>
                  <c:pt idx="253">
                    <c:v>11</c:v>
                  </c:pt>
                  <c:pt idx="254">
                    <c:v>11</c:v>
                  </c:pt>
                  <c:pt idx="255">
                    <c:v>11</c:v>
                  </c:pt>
                  <c:pt idx="256">
                    <c:v>11</c:v>
                  </c:pt>
                  <c:pt idx="257">
                    <c:v>11</c:v>
                  </c:pt>
                  <c:pt idx="258">
                    <c:v>11</c:v>
                  </c:pt>
                  <c:pt idx="259">
                    <c:v>11</c:v>
                  </c:pt>
                  <c:pt idx="260">
                    <c:v>11</c:v>
                  </c:pt>
                  <c:pt idx="261">
                    <c:v>11</c:v>
                  </c:pt>
                  <c:pt idx="262">
                    <c:v>11</c:v>
                  </c:pt>
                  <c:pt idx="263">
                    <c:v>11</c:v>
                  </c:pt>
                  <c:pt idx="264">
                    <c:v>12</c:v>
                  </c:pt>
                  <c:pt idx="265">
                    <c:v>12</c:v>
                  </c:pt>
                  <c:pt idx="266">
                    <c:v>12</c:v>
                  </c:pt>
                  <c:pt idx="267">
                    <c:v>12</c:v>
                  </c:pt>
                  <c:pt idx="268">
                    <c:v>12</c:v>
                  </c:pt>
                  <c:pt idx="269">
                    <c:v>12</c:v>
                  </c:pt>
                  <c:pt idx="270">
                    <c:v>12</c:v>
                  </c:pt>
                  <c:pt idx="271">
                    <c:v>12</c:v>
                  </c:pt>
                  <c:pt idx="272">
                    <c:v>12</c:v>
                  </c:pt>
                  <c:pt idx="273">
                    <c:v>12</c:v>
                  </c:pt>
                  <c:pt idx="274">
                    <c:v>12</c:v>
                  </c:pt>
                  <c:pt idx="275">
                    <c:v>12</c:v>
                  </c:pt>
                  <c:pt idx="276">
                    <c:v>12</c:v>
                  </c:pt>
                  <c:pt idx="277">
                    <c:v>12</c:v>
                  </c:pt>
                  <c:pt idx="278">
                    <c:v>12</c:v>
                  </c:pt>
                  <c:pt idx="279">
                    <c:v>12</c:v>
                  </c:pt>
                  <c:pt idx="280">
                    <c:v>12</c:v>
                  </c:pt>
                  <c:pt idx="281">
                    <c:v>12</c:v>
                  </c:pt>
                  <c:pt idx="282">
                    <c:v>12</c:v>
                  </c:pt>
                  <c:pt idx="283">
                    <c:v>12</c:v>
                  </c:pt>
                  <c:pt idx="284">
                    <c:v>12</c:v>
                  </c:pt>
                  <c:pt idx="285">
                    <c:v>12</c:v>
                  </c:pt>
                  <c:pt idx="286">
                    <c:v>12</c:v>
                  </c:pt>
                  <c:pt idx="287">
                    <c:v>12</c:v>
                  </c:pt>
                  <c:pt idx="288">
                    <c:v>13</c:v>
                  </c:pt>
                  <c:pt idx="289">
                    <c:v>13</c:v>
                  </c:pt>
                  <c:pt idx="290">
                    <c:v>13</c:v>
                  </c:pt>
                  <c:pt idx="291">
                    <c:v>13</c:v>
                  </c:pt>
                  <c:pt idx="292">
                    <c:v>13</c:v>
                  </c:pt>
                  <c:pt idx="293">
                    <c:v>13</c:v>
                  </c:pt>
                  <c:pt idx="294">
                    <c:v>13</c:v>
                  </c:pt>
                  <c:pt idx="295">
                    <c:v>13</c:v>
                  </c:pt>
                  <c:pt idx="296">
                    <c:v>13</c:v>
                  </c:pt>
                  <c:pt idx="297">
                    <c:v>13</c:v>
                  </c:pt>
                  <c:pt idx="298">
                    <c:v>13</c:v>
                  </c:pt>
                  <c:pt idx="299">
                    <c:v>13</c:v>
                  </c:pt>
                  <c:pt idx="300">
                    <c:v>13</c:v>
                  </c:pt>
                  <c:pt idx="301">
                    <c:v>13</c:v>
                  </c:pt>
                  <c:pt idx="302">
                    <c:v>13</c:v>
                  </c:pt>
                  <c:pt idx="303">
                    <c:v>13</c:v>
                  </c:pt>
                  <c:pt idx="304">
                    <c:v>13</c:v>
                  </c:pt>
                  <c:pt idx="305">
                    <c:v>13</c:v>
                  </c:pt>
                  <c:pt idx="306">
                    <c:v>13</c:v>
                  </c:pt>
                  <c:pt idx="307">
                    <c:v>13</c:v>
                  </c:pt>
                  <c:pt idx="308">
                    <c:v>13</c:v>
                  </c:pt>
                  <c:pt idx="309">
                    <c:v>13</c:v>
                  </c:pt>
                  <c:pt idx="310">
                    <c:v>13</c:v>
                  </c:pt>
                  <c:pt idx="311">
                    <c:v>13</c:v>
                  </c:pt>
                  <c:pt idx="312">
                    <c:v>14</c:v>
                  </c:pt>
                  <c:pt idx="313">
                    <c:v>14</c:v>
                  </c:pt>
                  <c:pt idx="314">
                    <c:v>14</c:v>
                  </c:pt>
                  <c:pt idx="315">
                    <c:v>14</c:v>
                  </c:pt>
                  <c:pt idx="316">
                    <c:v>14</c:v>
                  </c:pt>
                  <c:pt idx="317">
                    <c:v>14</c:v>
                  </c:pt>
                  <c:pt idx="318">
                    <c:v>14</c:v>
                  </c:pt>
                  <c:pt idx="319">
                    <c:v>14</c:v>
                  </c:pt>
                  <c:pt idx="320">
                    <c:v>14</c:v>
                  </c:pt>
                  <c:pt idx="321">
                    <c:v>14</c:v>
                  </c:pt>
                  <c:pt idx="322">
                    <c:v>14</c:v>
                  </c:pt>
                  <c:pt idx="323">
                    <c:v>14</c:v>
                  </c:pt>
                  <c:pt idx="324">
                    <c:v>14</c:v>
                  </c:pt>
                  <c:pt idx="325">
                    <c:v>14</c:v>
                  </c:pt>
                  <c:pt idx="326">
                    <c:v>14</c:v>
                  </c:pt>
                  <c:pt idx="327">
                    <c:v>14</c:v>
                  </c:pt>
                  <c:pt idx="328">
                    <c:v>14</c:v>
                  </c:pt>
                  <c:pt idx="329">
                    <c:v>14</c:v>
                  </c:pt>
                  <c:pt idx="330">
                    <c:v>14</c:v>
                  </c:pt>
                  <c:pt idx="331">
                    <c:v>14</c:v>
                  </c:pt>
                  <c:pt idx="332">
                    <c:v>14</c:v>
                  </c:pt>
                  <c:pt idx="333">
                    <c:v>14</c:v>
                  </c:pt>
                  <c:pt idx="334">
                    <c:v>14</c:v>
                  </c:pt>
                  <c:pt idx="335">
                    <c:v>14</c:v>
                  </c:pt>
                  <c:pt idx="336">
                    <c:v>15</c:v>
                  </c:pt>
                  <c:pt idx="337">
                    <c:v>15</c:v>
                  </c:pt>
                  <c:pt idx="338">
                    <c:v>15</c:v>
                  </c:pt>
                  <c:pt idx="339">
                    <c:v>15</c:v>
                  </c:pt>
                  <c:pt idx="340">
                    <c:v>15</c:v>
                  </c:pt>
                  <c:pt idx="341">
                    <c:v>15</c:v>
                  </c:pt>
                  <c:pt idx="342">
                    <c:v>15</c:v>
                  </c:pt>
                  <c:pt idx="343">
                    <c:v>15</c:v>
                  </c:pt>
                  <c:pt idx="344">
                    <c:v>15</c:v>
                  </c:pt>
                  <c:pt idx="345">
                    <c:v>15</c:v>
                  </c:pt>
                  <c:pt idx="346">
                    <c:v>15</c:v>
                  </c:pt>
                  <c:pt idx="347">
                    <c:v>15</c:v>
                  </c:pt>
                  <c:pt idx="348">
                    <c:v>15</c:v>
                  </c:pt>
                  <c:pt idx="349">
                    <c:v>15</c:v>
                  </c:pt>
                  <c:pt idx="350">
                    <c:v>15</c:v>
                  </c:pt>
                  <c:pt idx="351">
                    <c:v>15</c:v>
                  </c:pt>
                  <c:pt idx="352">
                    <c:v>15</c:v>
                  </c:pt>
                  <c:pt idx="353">
                    <c:v>15</c:v>
                  </c:pt>
                  <c:pt idx="354">
                    <c:v>15</c:v>
                  </c:pt>
                  <c:pt idx="355">
                    <c:v>15</c:v>
                  </c:pt>
                  <c:pt idx="356">
                    <c:v>15</c:v>
                  </c:pt>
                  <c:pt idx="357">
                    <c:v>15</c:v>
                  </c:pt>
                  <c:pt idx="358">
                    <c:v>15</c:v>
                  </c:pt>
                  <c:pt idx="359">
                    <c:v>15</c:v>
                  </c:pt>
                  <c:pt idx="360">
                    <c:v>16</c:v>
                  </c:pt>
                  <c:pt idx="361">
                    <c:v>16</c:v>
                  </c:pt>
                  <c:pt idx="362">
                    <c:v>16</c:v>
                  </c:pt>
                  <c:pt idx="363">
                    <c:v>16</c:v>
                  </c:pt>
                  <c:pt idx="364">
                    <c:v>16</c:v>
                  </c:pt>
                  <c:pt idx="365">
                    <c:v>16</c:v>
                  </c:pt>
                  <c:pt idx="366">
                    <c:v>16</c:v>
                  </c:pt>
                  <c:pt idx="367">
                    <c:v>16</c:v>
                  </c:pt>
                  <c:pt idx="368">
                    <c:v>16</c:v>
                  </c:pt>
                  <c:pt idx="369">
                    <c:v>16</c:v>
                  </c:pt>
                  <c:pt idx="370">
                    <c:v>16</c:v>
                  </c:pt>
                  <c:pt idx="371">
                    <c:v>16</c:v>
                  </c:pt>
                  <c:pt idx="372">
                    <c:v>16</c:v>
                  </c:pt>
                  <c:pt idx="373">
                    <c:v>16</c:v>
                  </c:pt>
                  <c:pt idx="374">
                    <c:v>16</c:v>
                  </c:pt>
                  <c:pt idx="375">
                    <c:v>16</c:v>
                  </c:pt>
                  <c:pt idx="376">
                    <c:v>16</c:v>
                  </c:pt>
                  <c:pt idx="377">
                    <c:v>16</c:v>
                  </c:pt>
                  <c:pt idx="378">
                    <c:v>16</c:v>
                  </c:pt>
                  <c:pt idx="379">
                    <c:v>16</c:v>
                  </c:pt>
                  <c:pt idx="380">
                    <c:v>16</c:v>
                  </c:pt>
                  <c:pt idx="381">
                    <c:v>16</c:v>
                  </c:pt>
                  <c:pt idx="382">
                    <c:v>16</c:v>
                  </c:pt>
                  <c:pt idx="383">
                    <c:v>16</c:v>
                  </c:pt>
                  <c:pt idx="384">
                    <c:v>17</c:v>
                  </c:pt>
                  <c:pt idx="385">
                    <c:v>17</c:v>
                  </c:pt>
                  <c:pt idx="386">
                    <c:v>17</c:v>
                  </c:pt>
                  <c:pt idx="387">
                    <c:v>17</c:v>
                  </c:pt>
                  <c:pt idx="388">
                    <c:v>17</c:v>
                  </c:pt>
                  <c:pt idx="389">
                    <c:v>17</c:v>
                  </c:pt>
                  <c:pt idx="390">
                    <c:v>17</c:v>
                  </c:pt>
                  <c:pt idx="391">
                    <c:v>17</c:v>
                  </c:pt>
                  <c:pt idx="392">
                    <c:v>17</c:v>
                  </c:pt>
                  <c:pt idx="393">
                    <c:v>17</c:v>
                  </c:pt>
                  <c:pt idx="394">
                    <c:v>17</c:v>
                  </c:pt>
                  <c:pt idx="395">
                    <c:v>17</c:v>
                  </c:pt>
                  <c:pt idx="396">
                    <c:v>17</c:v>
                  </c:pt>
                  <c:pt idx="397">
                    <c:v>17</c:v>
                  </c:pt>
                  <c:pt idx="398">
                    <c:v>17</c:v>
                  </c:pt>
                  <c:pt idx="399">
                    <c:v>17</c:v>
                  </c:pt>
                  <c:pt idx="400">
                    <c:v>17</c:v>
                  </c:pt>
                  <c:pt idx="401">
                    <c:v>17</c:v>
                  </c:pt>
                  <c:pt idx="402">
                    <c:v>17</c:v>
                  </c:pt>
                  <c:pt idx="403">
                    <c:v>17</c:v>
                  </c:pt>
                  <c:pt idx="404">
                    <c:v>17</c:v>
                  </c:pt>
                  <c:pt idx="405">
                    <c:v>17</c:v>
                  </c:pt>
                  <c:pt idx="406">
                    <c:v>17</c:v>
                  </c:pt>
                  <c:pt idx="407">
                    <c:v>17</c:v>
                  </c:pt>
                  <c:pt idx="408">
                    <c:v>18</c:v>
                  </c:pt>
                  <c:pt idx="409">
                    <c:v>18</c:v>
                  </c:pt>
                  <c:pt idx="410">
                    <c:v>18</c:v>
                  </c:pt>
                  <c:pt idx="411">
                    <c:v>18</c:v>
                  </c:pt>
                  <c:pt idx="412">
                    <c:v>18</c:v>
                  </c:pt>
                  <c:pt idx="413">
                    <c:v>18</c:v>
                  </c:pt>
                  <c:pt idx="414">
                    <c:v>18</c:v>
                  </c:pt>
                  <c:pt idx="415">
                    <c:v>18</c:v>
                  </c:pt>
                  <c:pt idx="416">
                    <c:v>18</c:v>
                  </c:pt>
                  <c:pt idx="417">
                    <c:v>18</c:v>
                  </c:pt>
                  <c:pt idx="418">
                    <c:v>18</c:v>
                  </c:pt>
                  <c:pt idx="419">
                    <c:v>18</c:v>
                  </c:pt>
                  <c:pt idx="420">
                    <c:v>18</c:v>
                  </c:pt>
                  <c:pt idx="421">
                    <c:v>18</c:v>
                  </c:pt>
                  <c:pt idx="422">
                    <c:v>18</c:v>
                  </c:pt>
                  <c:pt idx="423">
                    <c:v>18</c:v>
                  </c:pt>
                  <c:pt idx="424">
                    <c:v>18</c:v>
                  </c:pt>
                  <c:pt idx="425">
                    <c:v>18</c:v>
                  </c:pt>
                  <c:pt idx="426">
                    <c:v>18</c:v>
                  </c:pt>
                  <c:pt idx="427">
                    <c:v>18</c:v>
                  </c:pt>
                  <c:pt idx="428">
                    <c:v>18</c:v>
                  </c:pt>
                  <c:pt idx="429">
                    <c:v>18</c:v>
                  </c:pt>
                  <c:pt idx="430">
                    <c:v>18</c:v>
                  </c:pt>
                  <c:pt idx="431">
                    <c:v>18</c:v>
                  </c:pt>
                  <c:pt idx="432">
                    <c:v>19</c:v>
                  </c:pt>
                  <c:pt idx="433">
                    <c:v>19</c:v>
                  </c:pt>
                  <c:pt idx="434">
                    <c:v>19</c:v>
                  </c:pt>
                  <c:pt idx="435">
                    <c:v>19</c:v>
                  </c:pt>
                  <c:pt idx="436">
                    <c:v>19</c:v>
                  </c:pt>
                  <c:pt idx="437">
                    <c:v>19</c:v>
                  </c:pt>
                  <c:pt idx="438">
                    <c:v>19</c:v>
                  </c:pt>
                  <c:pt idx="439">
                    <c:v>19</c:v>
                  </c:pt>
                  <c:pt idx="440">
                    <c:v>19</c:v>
                  </c:pt>
                  <c:pt idx="441">
                    <c:v>19</c:v>
                  </c:pt>
                  <c:pt idx="442">
                    <c:v>19</c:v>
                  </c:pt>
                  <c:pt idx="443">
                    <c:v>19</c:v>
                  </c:pt>
                  <c:pt idx="444">
                    <c:v>19</c:v>
                  </c:pt>
                  <c:pt idx="445">
                    <c:v>19</c:v>
                  </c:pt>
                  <c:pt idx="446">
                    <c:v>19</c:v>
                  </c:pt>
                  <c:pt idx="447">
                    <c:v>19</c:v>
                  </c:pt>
                  <c:pt idx="448">
                    <c:v>19</c:v>
                  </c:pt>
                  <c:pt idx="449">
                    <c:v>19</c:v>
                  </c:pt>
                  <c:pt idx="450">
                    <c:v>19</c:v>
                  </c:pt>
                  <c:pt idx="451">
                    <c:v>19</c:v>
                  </c:pt>
                  <c:pt idx="452">
                    <c:v>19</c:v>
                  </c:pt>
                  <c:pt idx="453">
                    <c:v>19</c:v>
                  </c:pt>
                  <c:pt idx="454">
                    <c:v>19</c:v>
                  </c:pt>
                  <c:pt idx="455">
                    <c:v>19</c:v>
                  </c:pt>
                  <c:pt idx="456">
                    <c:v>20</c:v>
                  </c:pt>
                  <c:pt idx="457">
                    <c:v>20</c:v>
                  </c:pt>
                  <c:pt idx="458">
                    <c:v>20</c:v>
                  </c:pt>
                  <c:pt idx="459">
                    <c:v>20</c:v>
                  </c:pt>
                  <c:pt idx="460">
                    <c:v>20</c:v>
                  </c:pt>
                  <c:pt idx="461">
                    <c:v>20</c:v>
                  </c:pt>
                  <c:pt idx="462">
                    <c:v>20</c:v>
                  </c:pt>
                  <c:pt idx="463">
                    <c:v>20</c:v>
                  </c:pt>
                  <c:pt idx="464">
                    <c:v>20</c:v>
                  </c:pt>
                  <c:pt idx="465">
                    <c:v>20</c:v>
                  </c:pt>
                  <c:pt idx="466">
                    <c:v>20</c:v>
                  </c:pt>
                  <c:pt idx="467">
                    <c:v>20</c:v>
                  </c:pt>
                  <c:pt idx="468">
                    <c:v>20</c:v>
                  </c:pt>
                  <c:pt idx="469">
                    <c:v>20</c:v>
                  </c:pt>
                  <c:pt idx="470">
                    <c:v>20</c:v>
                  </c:pt>
                  <c:pt idx="471">
                    <c:v>20</c:v>
                  </c:pt>
                  <c:pt idx="472">
                    <c:v>20</c:v>
                  </c:pt>
                  <c:pt idx="473">
                    <c:v>20</c:v>
                  </c:pt>
                  <c:pt idx="474">
                    <c:v>20</c:v>
                  </c:pt>
                  <c:pt idx="475">
                    <c:v>20</c:v>
                  </c:pt>
                  <c:pt idx="476">
                    <c:v>20</c:v>
                  </c:pt>
                  <c:pt idx="477">
                    <c:v>20</c:v>
                  </c:pt>
                  <c:pt idx="478">
                    <c:v>20</c:v>
                  </c:pt>
                  <c:pt idx="479">
                    <c:v>20</c:v>
                  </c:pt>
                  <c:pt idx="480">
                    <c:v>21</c:v>
                  </c:pt>
                  <c:pt idx="481">
                    <c:v>21</c:v>
                  </c:pt>
                  <c:pt idx="482">
                    <c:v>21</c:v>
                  </c:pt>
                  <c:pt idx="483">
                    <c:v>21</c:v>
                  </c:pt>
                  <c:pt idx="484">
                    <c:v>21</c:v>
                  </c:pt>
                  <c:pt idx="485">
                    <c:v>21</c:v>
                  </c:pt>
                  <c:pt idx="486">
                    <c:v>21</c:v>
                  </c:pt>
                  <c:pt idx="487">
                    <c:v>21</c:v>
                  </c:pt>
                  <c:pt idx="488">
                    <c:v>21</c:v>
                  </c:pt>
                  <c:pt idx="489">
                    <c:v>21</c:v>
                  </c:pt>
                  <c:pt idx="490">
                    <c:v>21</c:v>
                  </c:pt>
                  <c:pt idx="491">
                    <c:v>21</c:v>
                  </c:pt>
                  <c:pt idx="492">
                    <c:v>21</c:v>
                  </c:pt>
                  <c:pt idx="493">
                    <c:v>21</c:v>
                  </c:pt>
                  <c:pt idx="494">
                    <c:v>21</c:v>
                  </c:pt>
                  <c:pt idx="495">
                    <c:v>21</c:v>
                  </c:pt>
                  <c:pt idx="496">
                    <c:v>21</c:v>
                  </c:pt>
                  <c:pt idx="497">
                    <c:v>21</c:v>
                  </c:pt>
                  <c:pt idx="498">
                    <c:v>21</c:v>
                  </c:pt>
                  <c:pt idx="499">
                    <c:v>21</c:v>
                  </c:pt>
                  <c:pt idx="500">
                    <c:v>21</c:v>
                  </c:pt>
                  <c:pt idx="501">
                    <c:v>21</c:v>
                  </c:pt>
                  <c:pt idx="502">
                    <c:v>21</c:v>
                  </c:pt>
                  <c:pt idx="503">
                    <c:v>21</c:v>
                  </c:pt>
                  <c:pt idx="504">
                    <c:v>22</c:v>
                  </c:pt>
                  <c:pt idx="505">
                    <c:v>22</c:v>
                  </c:pt>
                  <c:pt idx="506">
                    <c:v>22</c:v>
                  </c:pt>
                  <c:pt idx="507">
                    <c:v>22</c:v>
                  </c:pt>
                  <c:pt idx="508">
                    <c:v>22</c:v>
                  </c:pt>
                  <c:pt idx="509">
                    <c:v>22</c:v>
                  </c:pt>
                  <c:pt idx="510">
                    <c:v>22</c:v>
                  </c:pt>
                  <c:pt idx="511">
                    <c:v>22</c:v>
                  </c:pt>
                  <c:pt idx="512">
                    <c:v>22</c:v>
                  </c:pt>
                  <c:pt idx="513">
                    <c:v>22</c:v>
                  </c:pt>
                  <c:pt idx="514">
                    <c:v>22</c:v>
                  </c:pt>
                  <c:pt idx="515">
                    <c:v>22</c:v>
                  </c:pt>
                  <c:pt idx="516">
                    <c:v>22</c:v>
                  </c:pt>
                  <c:pt idx="517">
                    <c:v>22</c:v>
                  </c:pt>
                  <c:pt idx="518">
                    <c:v>22</c:v>
                  </c:pt>
                  <c:pt idx="519">
                    <c:v>22</c:v>
                  </c:pt>
                  <c:pt idx="520">
                    <c:v>22</c:v>
                  </c:pt>
                  <c:pt idx="521">
                    <c:v>22</c:v>
                  </c:pt>
                  <c:pt idx="522">
                    <c:v>22</c:v>
                  </c:pt>
                  <c:pt idx="523">
                    <c:v>22</c:v>
                  </c:pt>
                  <c:pt idx="524">
                    <c:v>22</c:v>
                  </c:pt>
                  <c:pt idx="525">
                    <c:v>22</c:v>
                  </c:pt>
                  <c:pt idx="526">
                    <c:v>22</c:v>
                  </c:pt>
                  <c:pt idx="527">
                    <c:v>22</c:v>
                  </c:pt>
                  <c:pt idx="528">
                    <c:v>23</c:v>
                  </c:pt>
                  <c:pt idx="529">
                    <c:v>23</c:v>
                  </c:pt>
                  <c:pt idx="530">
                    <c:v>23</c:v>
                  </c:pt>
                  <c:pt idx="531">
                    <c:v>23</c:v>
                  </c:pt>
                  <c:pt idx="532">
                    <c:v>23</c:v>
                  </c:pt>
                  <c:pt idx="533">
                    <c:v>23</c:v>
                  </c:pt>
                  <c:pt idx="534">
                    <c:v>23</c:v>
                  </c:pt>
                  <c:pt idx="535">
                    <c:v>23</c:v>
                  </c:pt>
                  <c:pt idx="536">
                    <c:v>23</c:v>
                  </c:pt>
                  <c:pt idx="537">
                    <c:v>23</c:v>
                  </c:pt>
                  <c:pt idx="538">
                    <c:v>23</c:v>
                  </c:pt>
                  <c:pt idx="539">
                    <c:v>23</c:v>
                  </c:pt>
                  <c:pt idx="540">
                    <c:v>23</c:v>
                  </c:pt>
                  <c:pt idx="541">
                    <c:v>23</c:v>
                  </c:pt>
                  <c:pt idx="542">
                    <c:v>23</c:v>
                  </c:pt>
                  <c:pt idx="543">
                    <c:v>23</c:v>
                  </c:pt>
                  <c:pt idx="544">
                    <c:v>23</c:v>
                  </c:pt>
                  <c:pt idx="545">
                    <c:v>23</c:v>
                  </c:pt>
                  <c:pt idx="546">
                    <c:v>23</c:v>
                  </c:pt>
                  <c:pt idx="547">
                    <c:v>23</c:v>
                  </c:pt>
                  <c:pt idx="548">
                    <c:v>23</c:v>
                  </c:pt>
                  <c:pt idx="549">
                    <c:v>23</c:v>
                  </c:pt>
                  <c:pt idx="550">
                    <c:v>23</c:v>
                  </c:pt>
                  <c:pt idx="551">
                    <c:v>23</c:v>
                  </c:pt>
                  <c:pt idx="552">
                    <c:v>24</c:v>
                  </c:pt>
                  <c:pt idx="553">
                    <c:v>24</c:v>
                  </c:pt>
                  <c:pt idx="554">
                    <c:v>24</c:v>
                  </c:pt>
                  <c:pt idx="555">
                    <c:v>24</c:v>
                  </c:pt>
                  <c:pt idx="556">
                    <c:v>24</c:v>
                  </c:pt>
                  <c:pt idx="557">
                    <c:v>24</c:v>
                  </c:pt>
                  <c:pt idx="558">
                    <c:v>24</c:v>
                  </c:pt>
                  <c:pt idx="559">
                    <c:v>24</c:v>
                  </c:pt>
                  <c:pt idx="560">
                    <c:v>24</c:v>
                  </c:pt>
                  <c:pt idx="561">
                    <c:v>24</c:v>
                  </c:pt>
                  <c:pt idx="562">
                    <c:v>24</c:v>
                  </c:pt>
                  <c:pt idx="563">
                    <c:v>24</c:v>
                  </c:pt>
                  <c:pt idx="564">
                    <c:v>24</c:v>
                  </c:pt>
                  <c:pt idx="565">
                    <c:v>24</c:v>
                  </c:pt>
                  <c:pt idx="566">
                    <c:v>24</c:v>
                  </c:pt>
                  <c:pt idx="567">
                    <c:v>24</c:v>
                  </c:pt>
                  <c:pt idx="568">
                    <c:v>24</c:v>
                  </c:pt>
                  <c:pt idx="569">
                    <c:v>24</c:v>
                  </c:pt>
                  <c:pt idx="570">
                    <c:v>24</c:v>
                  </c:pt>
                  <c:pt idx="571">
                    <c:v>24</c:v>
                  </c:pt>
                  <c:pt idx="572">
                    <c:v>24</c:v>
                  </c:pt>
                  <c:pt idx="573">
                    <c:v>24</c:v>
                  </c:pt>
                  <c:pt idx="574">
                    <c:v>24</c:v>
                  </c:pt>
                  <c:pt idx="575">
                    <c:v>24</c:v>
                  </c:pt>
                  <c:pt idx="576">
                    <c:v>25</c:v>
                  </c:pt>
                  <c:pt idx="577">
                    <c:v>25</c:v>
                  </c:pt>
                  <c:pt idx="578">
                    <c:v>25</c:v>
                  </c:pt>
                  <c:pt idx="579">
                    <c:v>25</c:v>
                  </c:pt>
                  <c:pt idx="580">
                    <c:v>25</c:v>
                  </c:pt>
                  <c:pt idx="581">
                    <c:v>25</c:v>
                  </c:pt>
                  <c:pt idx="582">
                    <c:v>25</c:v>
                  </c:pt>
                  <c:pt idx="583">
                    <c:v>25</c:v>
                  </c:pt>
                  <c:pt idx="584">
                    <c:v>25</c:v>
                  </c:pt>
                  <c:pt idx="585">
                    <c:v>25</c:v>
                  </c:pt>
                  <c:pt idx="586">
                    <c:v>25</c:v>
                  </c:pt>
                  <c:pt idx="587">
                    <c:v>25</c:v>
                  </c:pt>
                  <c:pt idx="588">
                    <c:v>25</c:v>
                  </c:pt>
                  <c:pt idx="589">
                    <c:v>25</c:v>
                  </c:pt>
                  <c:pt idx="590">
                    <c:v>25</c:v>
                  </c:pt>
                  <c:pt idx="591">
                    <c:v>25</c:v>
                  </c:pt>
                  <c:pt idx="592">
                    <c:v>25</c:v>
                  </c:pt>
                  <c:pt idx="593">
                    <c:v>25</c:v>
                  </c:pt>
                  <c:pt idx="594">
                    <c:v>25</c:v>
                  </c:pt>
                  <c:pt idx="595">
                    <c:v>25</c:v>
                  </c:pt>
                  <c:pt idx="596">
                    <c:v>25</c:v>
                  </c:pt>
                  <c:pt idx="597">
                    <c:v>25</c:v>
                  </c:pt>
                  <c:pt idx="598">
                    <c:v>25</c:v>
                  </c:pt>
                  <c:pt idx="599">
                    <c:v>25</c:v>
                  </c:pt>
                  <c:pt idx="600">
                    <c:v>26</c:v>
                  </c:pt>
                  <c:pt idx="601">
                    <c:v>26</c:v>
                  </c:pt>
                  <c:pt idx="602">
                    <c:v>26</c:v>
                  </c:pt>
                  <c:pt idx="603">
                    <c:v>26</c:v>
                  </c:pt>
                  <c:pt idx="604">
                    <c:v>26</c:v>
                  </c:pt>
                  <c:pt idx="605">
                    <c:v>26</c:v>
                  </c:pt>
                  <c:pt idx="606">
                    <c:v>26</c:v>
                  </c:pt>
                  <c:pt idx="607">
                    <c:v>26</c:v>
                  </c:pt>
                  <c:pt idx="608">
                    <c:v>26</c:v>
                  </c:pt>
                  <c:pt idx="609">
                    <c:v>26</c:v>
                  </c:pt>
                  <c:pt idx="610">
                    <c:v>26</c:v>
                  </c:pt>
                  <c:pt idx="611">
                    <c:v>26</c:v>
                  </c:pt>
                  <c:pt idx="612">
                    <c:v>26</c:v>
                  </c:pt>
                  <c:pt idx="613">
                    <c:v>26</c:v>
                  </c:pt>
                  <c:pt idx="614">
                    <c:v>26</c:v>
                  </c:pt>
                  <c:pt idx="615">
                    <c:v>26</c:v>
                  </c:pt>
                  <c:pt idx="616">
                    <c:v>26</c:v>
                  </c:pt>
                  <c:pt idx="617">
                    <c:v>26</c:v>
                  </c:pt>
                  <c:pt idx="618">
                    <c:v>26</c:v>
                  </c:pt>
                  <c:pt idx="619">
                    <c:v>26</c:v>
                  </c:pt>
                  <c:pt idx="620">
                    <c:v>26</c:v>
                  </c:pt>
                  <c:pt idx="621">
                    <c:v>26</c:v>
                  </c:pt>
                  <c:pt idx="622">
                    <c:v>26</c:v>
                  </c:pt>
                  <c:pt idx="623">
                    <c:v>26</c:v>
                  </c:pt>
                  <c:pt idx="624">
                    <c:v>27</c:v>
                  </c:pt>
                  <c:pt idx="625">
                    <c:v>27</c:v>
                  </c:pt>
                  <c:pt idx="626">
                    <c:v>27</c:v>
                  </c:pt>
                  <c:pt idx="627">
                    <c:v>27</c:v>
                  </c:pt>
                  <c:pt idx="628">
                    <c:v>27</c:v>
                  </c:pt>
                  <c:pt idx="629">
                    <c:v>27</c:v>
                  </c:pt>
                  <c:pt idx="630">
                    <c:v>27</c:v>
                  </c:pt>
                  <c:pt idx="631">
                    <c:v>27</c:v>
                  </c:pt>
                  <c:pt idx="632">
                    <c:v>27</c:v>
                  </c:pt>
                  <c:pt idx="633">
                    <c:v>27</c:v>
                  </c:pt>
                  <c:pt idx="634">
                    <c:v>27</c:v>
                  </c:pt>
                  <c:pt idx="635">
                    <c:v>27</c:v>
                  </c:pt>
                  <c:pt idx="636">
                    <c:v>27</c:v>
                  </c:pt>
                  <c:pt idx="637">
                    <c:v>27</c:v>
                  </c:pt>
                  <c:pt idx="638">
                    <c:v>27</c:v>
                  </c:pt>
                  <c:pt idx="639">
                    <c:v>27</c:v>
                  </c:pt>
                  <c:pt idx="640">
                    <c:v>27</c:v>
                  </c:pt>
                  <c:pt idx="641">
                    <c:v>27</c:v>
                  </c:pt>
                  <c:pt idx="642">
                    <c:v>27</c:v>
                  </c:pt>
                  <c:pt idx="643">
                    <c:v>27</c:v>
                  </c:pt>
                  <c:pt idx="644">
                    <c:v>27</c:v>
                  </c:pt>
                  <c:pt idx="645">
                    <c:v>27</c:v>
                  </c:pt>
                  <c:pt idx="646">
                    <c:v>27</c:v>
                  </c:pt>
                  <c:pt idx="647">
                    <c:v>27</c:v>
                  </c:pt>
                  <c:pt idx="648">
                    <c:v>28</c:v>
                  </c:pt>
                  <c:pt idx="649">
                    <c:v>28</c:v>
                  </c:pt>
                  <c:pt idx="650">
                    <c:v>28</c:v>
                  </c:pt>
                  <c:pt idx="651">
                    <c:v>28</c:v>
                  </c:pt>
                  <c:pt idx="652">
                    <c:v>28</c:v>
                  </c:pt>
                  <c:pt idx="653">
                    <c:v>28</c:v>
                  </c:pt>
                  <c:pt idx="654">
                    <c:v>28</c:v>
                  </c:pt>
                  <c:pt idx="655">
                    <c:v>28</c:v>
                  </c:pt>
                  <c:pt idx="656">
                    <c:v>28</c:v>
                  </c:pt>
                  <c:pt idx="657">
                    <c:v>28</c:v>
                  </c:pt>
                  <c:pt idx="658">
                    <c:v>28</c:v>
                  </c:pt>
                  <c:pt idx="659">
                    <c:v>28</c:v>
                  </c:pt>
                  <c:pt idx="660">
                    <c:v>28</c:v>
                  </c:pt>
                  <c:pt idx="661">
                    <c:v>28</c:v>
                  </c:pt>
                  <c:pt idx="662">
                    <c:v>28</c:v>
                  </c:pt>
                  <c:pt idx="663">
                    <c:v>28</c:v>
                  </c:pt>
                  <c:pt idx="664">
                    <c:v>28</c:v>
                  </c:pt>
                  <c:pt idx="665">
                    <c:v>28</c:v>
                  </c:pt>
                  <c:pt idx="666">
                    <c:v>28</c:v>
                  </c:pt>
                  <c:pt idx="667">
                    <c:v>28</c:v>
                  </c:pt>
                  <c:pt idx="668">
                    <c:v>28</c:v>
                  </c:pt>
                  <c:pt idx="669">
                    <c:v>28</c:v>
                  </c:pt>
                  <c:pt idx="670">
                    <c:v>28</c:v>
                  </c:pt>
                  <c:pt idx="671">
                    <c:v>28</c:v>
                  </c:pt>
                  <c:pt idx="672">
                    <c:v>29</c:v>
                  </c:pt>
                  <c:pt idx="673">
                    <c:v>29</c:v>
                  </c:pt>
                  <c:pt idx="674">
                    <c:v>29</c:v>
                  </c:pt>
                  <c:pt idx="675">
                    <c:v>29</c:v>
                  </c:pt>
                  <c:pt idx="676">
                    <c:v>29</c:v>
                  </c:pt>
                  <c:pt idx="677">
                    <c:v>29</c:v>
                  </c:pt>
                  <c:pt idx="678">
                    <c:v>29</c:v>
                  </c:pt>
                  <c:pt idx="679">
                    <c:v>29</c:v>
                  </c:pt>
                  <c:pt idx="680">
                    <c:v>29</c:v>
                  </c:pt>
                  <c:pt idx="681">
                    <c:v>29</c:v>
                  </c:pt>
                  <c:pt idx="682">
                    <c:v>29</c:v>
                  </c:pt>
                  <c:pt idx="683">
                    <c:v>29</c:v>
                  </c:pt>
                  <c:pt idx="684">
                    <c:v>29</c:v>
                  </c:pt>
                  <c:pt idx="685">
                    <c:v>29</c:v>
                  </c:pt>
                  <c:pt idx="686">
                    <c:v>29</c:v>
                  </c:pt>
                  <c:pt idx="687">
                    <c:v>29</c:v>
                  </c:pt>
                  <c:pt idx="688">
                    <c:v>29</c:v>
                  </c:pt>
                  <c:pt idx="689">
                    <c:v>29</c:v>
                  </c:pt>
                  <c:pt idx="690">
                    <c:v>29</c:v>
                  </c:pt>
                  <c:pt idx="691">
                    <c:v>29</c:v>
                  </c:pt>
                  <c:pt idx="692">
                    <c:v>29</c:v>
                  </c:pt>
                  <c:pt idx="693">
                    <c:v>29</c:v>
                  </c:pt>
                  <c:pt idx="694">
                    <c:v>29</c:v>
                  </c:pt>
                  <c:pt idx="695">
                    <c:v>29</c:v>
                  </c:pt>
                  <c:pt idx="696">
                    <c:v>30</c:v>
                  </c:pt>
                  <c:pt idx="697">
                    <c:v>30</c:v>
                  </c:pt>
                  <c:pt idx="698">
                    <c:v>30</c:v>
                  </c:pt>
                  <c:pt idx="699">
                    <c:v>30</c:v>
                  </c:pt>
                  <c:pt idx="700">
                    <c:v>30</c:v>
                  </c:pt>
                  <c:pt idx="701">
                    <c:v>30</c:v>
                  </c:pt>
                  <c:pt idx="702">
                    <c:v>30</c:v>
                  </c:pt>
                  <c:pt idx="703">
                    <c:v>30</c:v>
                  </c:pt>
                  <c:pt idx="704">
                    <c:v>30</c:v>
                  </c:pt>
                  <c:pt idx="705">
                    <c:v>30</c:v>
                  </c:pt>
                  <c:pt idx="706">
                    <c:v>30</c:v>
                  </c:pt>
                  <c:pt idx="707">
                    <c:v>30</c:v>
                  </c:pt>
                  <c:pt idx="708">
                    <c:v>30</c:v>
                  </c:pt>
                  <c:pt idx="709">
                    <c:v>30</c:v>
                  </c:pt>
                  <c:pt idx="710">
                    <c:v>30</c:v>
                  </c:pt>
                  <c:pt idx="711">
                    <c:v>30</c:v>
                  </c:pt>
                  <c:pt idx="712">
                    <c:v>30</c:v>
                  </c:pt>
                  <c:pt idx="713">
                    <c:v>30</c:v>
                  </c:pt>
                  <c:pt idx="714">
                    <c:v>30</c:v>
                  </c:pt>
                  <c:pt idx="715">
                    <c:v>30</c:v>
                  </c:pt>
                  <c:pt idx="716">
                    <c:v>30</c:v>
                  </c:pt>
                  <c:pt idx="717">
                    <c:v>30</c:v>
                  </c:pt>
                  <c:pt idx="718">
                    <c:v>30</c:v>
                  </c:pt>
                  <c:pt idx="719">
                    <c:v>30</c:v>
                  </c:pt>
                  <c:pt idx="720">
                    <c:v>31</c:v>
                  </c:pt>
                  <c:pt idx="721">
                    <c:v>31</c:v>
                  </c:pt>
                  <c:pt idx="722">
                    <c:v>31</c:v>
                  </c:pt>
                  <c:pt idx="723">
                    <c:v>31</c:v>
                  </c:pt>
                  <c:pt idx="724">
                    <c:v>31</c:v>
                  </c:pt>
                  <c:pt idx="725">
                    <c:v>31</c:v>
                  </c:pt>
                  <c:pt idx="726">
                    <c:v>31</c:v>
                  </c:pt>
                  <c:pt idx="727">
                    <c:v>31</c:v>
                  </c:pt>
                  <c:pt idx="728">
                    <c:v>31</c:v>
                  </c:pt>
                  <c:pt idx="729">
                    <c:v>31</c:v>
                  </c:pt>
                  <c:pt idx="730">
                    <c:v>31</c:v>
                  </c:pt>
                  <c:pt idx="731">
                    <c:v>31</c:v>
                  </c:pt>
                  <c:pt idx="732">
                    <c:v>31</c:v>
                  </c:pt>
                  <c:pt idx="733">
                    <c:v>31</c:v>
                  </c:pt>
                  <c:pt idx="734">
                    <c:v>31</c:v>
                  </c:pt>
                  <c:pt idx="735">
                    <c:v>31</c:v>
                  </c:pt>
                  <c:pt idx="736">
                    <c:v>31</c:v>
                  </c:pt>
                  <c:pt idx="737">
                    <c:v>31</c:v>
                  </c:pt>
                  <c:pt idx="738">
                    <c:v>31</c:v>
                  </c:pt>
                  <c:pt idx="739">
                    <c:v>31</c:v>
                  </c:pt>
                  <c:pt idx="740">
                    <c:v>31</c:v>
                  </c:pt>
                  <c:pt idx="741">
                    <c:v>31</c:v>
                  </c:pt>
                  <c:pt idx="742">
                    <c:v>31</c:v>
                  </c:pt>
                  <c:pt idx="743">
                    <c:v>31</c:v>
                  </c:pt>
                  <c:pt idx="744">
                    <c:v>1</c:v>
                  </c:pt>
                  <c:pt idx="745">
                    <c:v>1</c:v>
                  </c:pt>
                  <c:pt idx="746">
                    <c:v>1</c:v>
                  </c:pt>
                  <c:pt idx="747">
                    <c:v>1</c:v>
                  </c:pt>
                  <c:pt idx="748">
                    <c:v>1</c:v>
                  </c:pt>
                  <c:pt idx="749">
                    <c:v>1</c:v>
                  </c:pt>
                  <c:pt idx="750">
                    <c:v>1</c:v>
                  </c:pt>
                  <c:pt idx="751">
                    <c:v>1</c:v>
                  </c:pt>
                  <c:pt idx="752">
                    <c:v>1</c:v>
                  </c:pt>
                  <c:pt idx="753">
                    <c:v>1</c:v>
                  </c:pt>
                  <c:pt idx="754">
                    <c:v>1</c:v>
                  </c:pt>
                  <c:pt idx="755">
                    <c:v>1</c:v>
                  </c:pt>
                  <c:pt idx="756">
                    <c:v>1</c:v>
                  </c:pt>
                  <c:pt idx="757">
                    <c:v>1</c:v>
                  </c:pt>
                  <c:pt idx="758">
                    <c:v>1</c:v>
                  </c:pt>
                  <c:pt idx="759">
                    <c:v>1</c:v>
                  </c:pt>
                  <c:pt idx="760">
                    <c:v>1</c:v>
                  </c:pt>
                  <c:pt idx="761">
                    <c:v>1</c:v>
                  </c:pt>
                  <c:pt idx="762">
                    <c:v>1</c:v>
                  </c:pt>
                  <c:pt idx="763">
                    <c:v>1</c:v>
                  </c:pt>
                  <c:pt idx="764">
                    <c:v>1</c:v>
                  </c:pt>
                  <c:pt idx="765">
                    <c:v>1</c:v>
                  </c:pt>
                  <c:pt idx="766">
                    <c:v>1</c:v>
                  </c:pt>
                  <c:pt idx="767">
                    <c:v>1</c:v>
                  </c:pt>
                  <c:pt idx="768">
                    <c:v>2</c:v>
                  </c:pt>
                  <c:pt idx="769">
                    <c:v>2</c:v>
                  </c:pt>
                  <c:pt idx="770">
                    <c:v>2</c:v>
                  </c:pt>
                  <c:pt idx="771">
                    <c:v>2</c:v>
                  </c:pt>
                  <c:pt idx="772">
                    <c:v>2</c:v>
                  </c:pt>
                  <c:pt idx="773">
                    <c:v>2</c:v>
                  </c:pt>
                  <c:pt idx="774">
                    <c:v>2</c:v>
                  </c:pt>
                  <c:pt idx="775">
                    <c:v>2</c:v>
                  </c:pt>
                  <c:pt idx="776">
                    <c:v>2</c:v>
                  </c:pt>
                  <c:pt idx="777">
                    <c:v>2</c:v>
                  </c:pt>
                  <c:pt idx="778">
                    <c:v>2</c:v>
                  </c:pt>
                  <c:pt idx="779">
                    <c:v>2</c:v>
                  </c:pt>
                  <c:pt idx="780">
                    <c:v>2</c:v>
                  </c:pt>
                  <c:pt idx="781">
                    <c:v>2</c:v>
                  </c:pt>
                  <c:pt idx="782">
                    <c:v>2</c:v>
                  </c:pt>
                  <c:pt idx="783">
                    <c:v>2</c:v>
                  </c:pt>
                  <c:pt idx="784">
                    <c:v>2</c:v>
                  </c:pt>
                  <c:pt idx="785">
                    <c:v>2</c:v>
                  </c:pt>
                  <c:pt idx="786">
                    <c:v>2</c:v>
                  </c:pt>
                  <c:pt idx="787">
                    <c:v>2</c:v>
                  </c:pt>
                  <c:pt idx="788">
                    <c:v>2</c:v>
                  </c:pt>
                  <c:pt idx="789">
                    <c:v>2</c:v>
                  </c:pt>
                  <c:pt idx="790">
                    <c:v>2</c:v>
                  </c:pt>
                  <c:pt idx="791">
                    <c:v>2</c:v>
                  </c:pt>
                  <c:pt idx="792">
                    <c:v>3</c:v>
                  </c:pt>
                  <c:pt idx="793">
                    <c:v>3</c:v>
                  </c:pt>
                  <c:pt idx="794">
                    <c:v>3</c:v>
                  </c:pt>
                  <c:pt idx="795">
                    <c:v>3</c:v>
                  </c:pt>
                  <c:pt idx="796">
                    <c:v>3</c:v>
                  </c:pt>
                  <c:pt idx="797">
                    <c:v>3</c:v>
                  </c:pt>
                  <c:pt idx="798">
                    <c:v>3</c:v>
                  </c:pt>
                  <c:pt idx="799">
                    <c:v>3</c:v>
                  </c:pt>
                  <c:pt idx="800">
                    <c:v>3</c:v>
                  </c:pt>
                  <c:pt idx="801">
                    <c:v>3</c:v>
                  </c:pt>
                  <c:pt idx="802">
                    <c:v>3</c:v>
                  </c:pt>
                  <c:pt idx="803">
                    <c:v>3</c:v>
                  </c:pt>
                  <c:pt idx="804">
                    <c:v>3</c:v>
                  </c:pt>
                  <c:pt idx="805">
                    <c:v>3</c:v>
                  </c:pt>
                  <c:pt idx="806">
                    <c:v>3</c:v>
                  </c:pt>
                  <c:pt idx="807">
                    <c:v>3</c:v>
                  </c:pt>
                  <c:pt idx="808">
                    <c:v>3</c:v>
                  </c:pt>
                  <c:pt idx="809">
                    <c:v>3</c:v>
                  </c:pt>
                  <c:pt idx="810">
                    <c:v>3</c:v>
                  </c:pt>
                  <c:pt idx="811">
                    <c:v>3</c:v>
                  </c:pt>
                  <c:pt idx="812">
                    <c:v>3</c:v>
                  </c:pt>
                  <c:pt idx="813">
                    <c:v>3</c:v>
                  </c:pt>
                  <c:pt idx="814">
                    <c:v>3</c:v>
                  </c:pt>
                  <c:pt idx="815">
                    <c:v>3</c:v>
                  </c:pt>
                  <c:pt idx="816">
                    <c:v>4</c:v>
                  </c:pt>
                  <c:pt idx="817">
                    <c:v>4</c:v>
                  </c:pt>
                  <c:pt idx="818">
                    <c:v>4</c:v>
                  </c:pt>
                  <c:pt idx="819">
                    <c:v>4</c:v>
                  </c:pt>
                  <c:pt idx="820">
                    <c:v>4</c:v>
                  </c:pt>
                  <c:pt idx="821">
                    <c:v>4</c:v>
                  </c:pt>
                  <c:pt idx="822">
                    <c:v>4</c:v>
                  </c:pt>
                  <c:pt idx="823">
                    <c:v>4</c:v>
                  </c:pt>
                  <c:pt idx="824">
                    <c:v>4</c:v>
                  </c:pt>
                  <c:pt idx="825">
                    <c:v>4</c:v>
                  </c:pt>
                  <c:pt idx="826">
                    <c:v>4</c:v>
                  </c:pt>
                  <c:pt idx="827">
                    <c:v>4</c:v>
                  </c:pt>
                  <c:pt idx="828">
                    <c:v>4</c:v>
                  </c:pt>
                  <c:pt idx="829">
                    <c:v>4</c:v>
                  </c:pt>
                  <c:pt idx="830">
                    <c:v>4</c:v>
                  </c:pt>
                  <c:pt idx="831">
                    <c:v>4</c:v>
                  </c:pt>
                  <c:pt idx="832">
                    <c:v>4</c:v>
                  </c:pt>
                  <c:pt idx="833">
                    <c:v>4</c:v>
                  </c:pt>
                  <c:pt idx="834">
                    <c:v>4</c:v>
                  </c:pt>
                  <c:pt idx="835">
                    <c:v>4</c:v>
                  </c:pt>
                  <c:pt idx="836">
                    <c:v>4</c:v>
                  </c:pt>
                  <c:pt idx="837">
                    <c:v>4</c:v>
                  </c:pt>
                  <c:pt idx="838">
                    <c:v>4</c:v>
                  </c:pt>
                  <c:pt idx="839">
                    <c:v>4</c:v>
                  </c:pt>
                  <c:pt idx="840">
                    <c:v>5</c:v>
                  </c:pt>
                  <c:pt idx="841">
                    <c:v>5</c:v>
                  </c:pt>
                  <c:pt idx="842">
                    <c:v>5</c:v>
                  </c:pt>
                  <c:pt idx="843">
                    <c:v>5</c:v>
                  </c:pt>
                  <c:pt idx="844">
                    <c:v>5</c:v>
                  </c:pt>
                  <c:pt idx="845">
                    <c:v>5</c:v>
                  </c:pt>
                  <c:pt idx="846">
                    <c:v>5</c:v>
                  </c:pt>
                  <c:pt idx="847">
                    <c:v>5</c:v>
                  </c:pt>
                  <c:pt idx="848">
                    <c:v>5</c:v>
                  </c:pt>
                  <c:pt idx="849">
                    <c:v>5</c:v>
                  </c:pt>
                  <c:pt idx="850">
                    <c:v>5</c:v>
                  </c:pt>
                  <c:pt idx="851">
                    <c:v>5</c:v>
                  </c:pt>
                  <c:pt idx="852">
                    <c:v>5</c:v>
                  </c:pt>
                  <c:pt idx="853">
                    <c:v>5</c:v>
                  </c:pt>
                  <c:pt idx="854">
                    <c:v>5</c:v>
                  </c:pt>
                  <c:pt idx="855">
                    <c:v>5</c:v>
                  </c:pt>
                  <c:pt idx="856">
                    <c:v>5</c:v>
                  </c:pt>
                  <c:pt idx="857">
                    <c:v>5</c:v>
                  </c:pt>
                  <c:pt idx="858">
                    <c:v>5</c:v>
                  </c:pt>
                  <c:pt idx="859">
                    <c:v>5</c:v>
                  </c:pt>
                  <c:pt idx="860">
                    <c:v>5</c:v>
                  </c:pt>
                  <c:pt idx="861">
                    <c:v>5</c:v>
                  </c:pt>
                  <c:pt idx="862">
                    <c:v>5</c:v>
                  </c:pt>
                  <c:pt idx="863">
                    <c:v>5</c:v>
                  </c:pt>
                  <c:pt idx="864">
                    <c:v>6</c:v>
                  </c:pt>
                  <c:pt idx="865">
                    <c:v>6</c:v>
                  </c:pt>
                  <c:pt idx="866">
                    <c:v>6</c:v>
                  </c:pt>
                  <c:pt idx="867">
                    <c:v>6</c:v>
                  </c:pt>
                  <c:pt idx="868">
                    <c:v>6</c:v>
                  </c:pt>
                  <c:pt idx="869">
                    <c:v>6</c:v>
                  </c:pt>
                  <c:pt idx="870">
                    <c:v>6</c:v>
                  </c:pt>
                  <c:pt idx="871">
                    <c:v>6</c:v>
                  </c:pt>
                  <c:pt idx="872">
                    <c:v>6</c:v>
                  </c:pt>
                  <c:pt idx="873">
                    <c:v>6</c:v>
                  </c:pt>
                  <c:pt idx="874">
                    <c:v>6</c:v>
                  </c:pt>
                  <c:pt idx="875">
                    <c:v>6</c:v>
                  </c:pt>
                  <c:pt idx="876">
                    <c:v>6</c:v>
                  </c:pt>
                  <c:pt idx="877">
                    <c:v>6</c:v>
                  </c:pt>
                  <c:pt idx="878">
                    <c:v>6</c:v>
                  </c:pt>
                  <c:pt idx="879">
                    <c:v>6</c:v>
                  </c:pt>
                  <c:pt idx="880">
                    <c:v>6</c:v>
                  </c:pt>
                  <c:pt idx="881">
                    <c:v>6</c:v>
                  </c:pt>
                  <c:pt idx="882">
                    <c:v>6</c:v>
                  </c:pt>
                  <c:pt idx="883">
                    <c:v>6</c:v>
                  </c:pt>
                  <c:pt idx="884">
                    <c:v>6</c:v>
                  </c:pt>
                  <c:pt idx="885">
                    <c:v>6</c:v>
                  </c:pt>
                  <c:pt idx="886">
                    <c:v>6</c:v>
                  </c:pt>
                  <c:pt idx="887">
                    <c:v>6</c:v>
                  </c:pt>
                  <c:pt idx="888">
                    <c:v>7</c:v>
                  </c:pt>
                  <c:pt idx="889">
                    <c:v>7</c:v>
                  </c:pt>
                  <c:pt idx="890">
                    <c:v>7</c:v>
                  </c:pt>
                  <c:pt idx="891">
                    <c:v>7</c:v>
                  </c:pt>
                  <c:pt idx="892">
                    <c:v>7</c:v>
                  </c:pt>
                  <c:pt idx="893">
                    <c:v>7</c:v>
                  </c:pt>
                  <c:pt idx="894">
                    <c:v>7</c:v>
                  </c:pt>
                  <c:pt idx="895">
                    <c:v>7</c:v>
                  </c:pt>
                  <c:pt idx="896">
                    <c:v>7</c:v>
                  </c:pt>
                  <c:pt idx="897">
                    <c:v>7</c:v>
                  </c:pt>
                  <c:pt idx="898">
                    <c:v>7</c:v>
                  </c:pt>
                  <c:pt idx="899">
                    <c:v>7</c:v>
                  </c:pt>
                  <c:pt idx="900">
                    <c:v>7</c:v>
                  </c:pt>
                  <c:pt idx="901">
                    <c:v>7</c:v>
                  </c:pt>
                  <c:pt idx="902">
                    <c:v>7</c:v>
                  </c:pt>
                  <c:pt idx="903">
                    <c:v>7</c:v>
                  </c:pt>
                  <c:pt idx="904">
                    <c:v>7</c:v>
                  </c:pt>
                  <c:pt idx="905">
                    <c:v>7</c:v>
                  </c:pt>
                  <c:pt idx="906">
                    <c:v>7</c:v>
                  </c:pt>
                  <c:pt idx="907">
                    <c:v>7</c:v>
                  </c:pt>
                  <c:pt idx="908">
                    <c:v>7</c:v>
                  </c:pt>
                  <c:pt idx="909">
                    <c:v>7</c:v>
                  </c:pt>
                  <c:pt idx="910">
                    <c:v>7</c:v>
                  </c:pt>
                  <c:pt idx="911">
                    <c:v>7</c:v>
                  </c:pt>
                  <c:pt idx="912">
                    <c:v>8</c:v>
                  </c:pt>
                  <c:pt idx="913">
                    <c:v>8</c:v>
                  </c:pt>
                  <c:pt idx="914">
                    <c:v>8</c:v>
                  </c:pt>
                  <c:pt idx="915">
                    <c:v>8</c:v>
                  </c:pt>
                  <c:pt idx="916">
                    <c:v>8</c:v>
                  </c:pt>
                  <c:pt idx="917">
                    <c:v>8</c:v>
                  </c:pt>
                  <c:pt idx="918">
                    <c:v>8</c:v>
                  </c:pt>
                  <c:pt idx="919">
                    <c:v>8</c:v>
                  </c:pt>
                  <c:pt idx="920">
                    <c:v>8</c:v>
                  </c:pt>
                  <c:pt idx="921">
                    <c:v>8</c:v>
                  </c:pt>
                  <c:pt idx="922">
                    <c:v>8</c:v>
                  </c:pt>
                  <c:pt idx="923">
                    <c:v>8</c:v>
                  </c:pt>
                  <c:pt idx="924">
                    <c:v>8</c:v>
                  </c:pt>
                  <c:pt idx="925">
                    <c:v>8</c:v>
                  </c:pt>
                  <c:pt idx="926">
                    <c:v>8</c:v>
                  </c:pt>
                  <c:pt idx="927">
                    <c:v>8</c:v>
                  </c:pt>
                  <c:pt idx="928">
                    <c:v>8</c:v>
                  </c:pt>
                  <c:pt idx="929">
                    <c:v>8</c:v>
                  </c:pt>
                  <c:pt idx="930">
                    <c:v>8</c:v>
                  </c:pt>
                  <c:pt idx="931">
                    <c:v>8</c:v>
                  </c:pt>
                  <c:pt idx="932">
                    <c:v>8</c:v>
                  </c:pt>
                  <c:pt idx="933">
                    <c:v>8</c:v>
                  </c:pt>
                  <c:pt idx="934">
                    <c:v>8</c:v>
                  </c:pt>
                  <c:pt idx="935">
                    <c:v>8</c:v>
                  </c:pt>
                  <c:pt idx="936">
                    <c:v>9</c:v>
                  </c:pt>
                  <c:pt idx="937">
                    <c:v>9</c:v>
                  </c:pt>
                  <c:pt idx="938">
                    <c:v>9</c:v>
                  </c:pt>
                  <c:pt idx="939">
                    <c:v>9</c:v>
                  </c:pt>
                  <c:pt idx="940">
                    <c:v>9</c:v>
                  </c:pt>
                  <c:pt idx="941">
                    <c:v>9</c:v>
                  </c:pt>
                  <c:pt idx="942">
                    <c:v>9</c:v>
                  </c:pt>
                  <c:pt idx="943">
                    <c:v>9</c:v>
                  </c:pt>
                  <c:pt idx="944">
                    <c:v>9</c:v>
                  </c:pt>
                  <c:pt idx="945">
                    <c:v>9</c:v>
                  </c:pt>
                  <c:pt idx="946">
                    <c:v>9</c:v>
                  </c:pt>
                  <c:pt idx="947">
                    <c:v>9</c:v>
                  </c:pt>
                  <c:pt idx="948">
                    <c:v>9</c:v>
                  </c:pt>
                  <c:pt idx="949">
                    <c:v>9</c:v>
                  </c:pt>
                  <c:pt idx="950">
                    <c:v>9</c:v>
                  </c:pt>
                  <c:pt idx="951">
                    <c:v>9</c:v>
                  </c:pt>
                  <c:pt idx="952">
                    <c:v>9</c:v>
                  </c:pt>
                  <c:pt idx="953">
                    <c:v>9</c:v>
                  </c:pt>
                  <c:pt idx="954">
                    <c:v>9</c:v>
                  </c:pt>
                  <c:pt idx="955">
                    <c:v>9</c:v>
                  </c:pt>
                  <c:pt idx="956">
                    <c:v>9</c:v>
                  </c:pt>
                  <c:pt idx="957">
                    <c:v>9</c:v>
                  </c:pt>
                  <c:pt idx="958">
                    <c:v>9</c:v>
                  </c:pt>
                  <c:pt idx="959">
                    <c:v>9</c:v>
                  </c:pt>
                  <c:pt idx="960">
                    <c:v>10</c:v>
                  </c:pt>
                  <c:pt idx="961">
                    <c:v>10</c:v>
                  </c:pt>
                  <c:pt idx="962">
                    <c:v>10</c:v>
                  </c:pt>
                  <c:pt idx="963">
                    <c:v>10</c:v>
                  </c:pt>
                  <c:pt idx="964">
                    <c:v>10</c:v>
                  </c:pt>
                  <c:pt idx="965">
                    <c:v>10</c:v>
                  </c:pt>
                  <c:pt idx="966">
                    <c:v>10</c:v>
                  </c:pt>
                  <c:pt idx="967">
                    <c:v>10</c:v>
                  </c:pt>
                  <c:pt idx="968">
                    <c:v>10</c:v>
                  </c:pt>
                  <c:pt idx="969">
                    <c:v>10</c:v>
                  </c:pt>
                  <c:pt idx="970">
                    <c:v>10</c:v>
                  </c:pt>
                  <c:pt idx="971">
                    <c:v>10</c:v>
                  </c:pt>
                  <c:pt idx="972">
                    <c:v>10</c:v>
                  </c:pt>
                  <c:pt idx="973">
                    <c:v>10</c:v>
                  </c:pt>
                  <c:pt idx="974">
                    <c:v>10</c:v>
                  </c:pt>
                  <c:pt idx="975">
                    <c:v>10</c:v>
                  </c:pt>
                  <c:pt idx="976">
                    <c:v>10</c:v>
                  </c:pt>
                  <c:pt idx="977">
                    <c:v>10</c:v>
                  </c:pt>
                  <c:pt idx="978">
                    <c:v>10</c:v>
                  </c:pt>
                  <c:pt idx="979">
                    <c:v>10</c:v>
                  </c:pt>
                  <c:pt idx="980">
                    <c:v>10</c:v>
                  </c:pt>
                  <c:pt idx="981">
                    <c:v>10</c:v>
                  </c:pt>
                  <c:pt idx="982">
                    <c:v>10</c:v>
                  </c:pt>
                  <c:pt idx="983">
                    <c:v>10</c:v>
                  </c:pt>
                  <c:pt idx="984">
                    <c:v>11</c:v>
                  </c:pt>
                  <c:pt idx="985">
                    <c:v>11</c:v>
                  </c:pt>
                  <c:pt idx="986">
                    <c:v>11</c:v>
                  </c:pt>
                  <c:pt idx="987">
                    <c:v>11</c:v>
                  </c:pt>
                  <c:pt idx="988">
                    <c:v>11</c:v>
                  </c:pt>
                  <c:pt idx="989">
                    <c:v>11</c:v>
                  </c:pt>
                  <c:pt idx="990">
                    <c:v>11</c:v>
                  </c:pt>
                  <c:pt idx="991">
                    <c:v>11</c:v>
                  </c:pt>
                  <c:pt idx="992">
                    <c:v>11</c:v>
                  </c:pt>
                  <c:pt idx="993">
                    <c:v>11</c:v>
                  </c:pt>
                  <c:pt idx="994">
                    <c:v>11</c:v>
                  </c:pt>
                  <c:pt idx="995">
                    <c:v>11</c:v>
                  </c:pt>
                  <c:pt idx="996">
                    <c:v>11</c:v>
                  </c:pt>
                  <c:pt idx="997">
                    <c:v>11</c:v>
                  </c:pt>
                  <c:pt idx="998">
                    <c:v>11</c:v>
                  </c:pt>
                  <c:pt idx="999">
                    <c:v>11</c:v>
                  </c:pt>
                  <c:pt idx="1000">
                    <c:v>11</c:v>
                  </c:pt>
                  <c:pt idx="1001">
                    <c:v>11</c:v>
                  </c:pt>
                  <c:pt idx="1002">
                    <c:v>11</c:v>
                  </c:pt>
                  <c:pt idx="1003">
                    <c:v>11</c:v>
                  </c:pt>
                  <c:pt idx="1004">
                    <c:v>11</c:v>
                  </c:pt>
                  <c:pt idx="1005">
                    <c:v>11</c:v>
                  </c:pt>
                  <c:pt idx="1006">
                    <c:v>11</c:v>
                  </c:pt>
                  <c:pt idx="1007">
                    <c:v>11</c:v>
                  </c:pt>
                  <c:pt idx="1008">
                    <c:v>12</c:v>
                  </c:pt>
                  <c:pt idx="1009">
                    <c:v>12</c:v>
                  </c:pt>
                  <c:pt idx="1010">
                    <c:v>12</c:v>
                  </c:pt>
                  <c:pt idx="1011">
                    <c:v>12</c:v>
                  </c:pt>
                  <c:pt idx="1012">
                    <c:v>12</c:v>
                  </c:pt>
                  <c:pt idx="1013">
                    <c:v>12</c:v>
                  </c:pt>
                  <c:pt idx="1014">
                    <c:v>12</c:v>
                  </c:pt>
                  <c:pt idx="1015">
                    <c:v>12</c:v>
                  </c:pt>
                  <c:pt idx="1016">
                    <c:v>12</c:v>
                  </c:pt>
                  <c:pt idx="1017">
                    <c:v>12</c:v>
                  </c:pt>
                  <c:pt idx="1018">
                    <c:v>12</c:v>
                  </c:pt>
                  <c:pt idx="1019">
                    <c:v>12</c:v>
                  </c:pt>
                  <c:pt idx="1020">
                    <c:v>12</c:v>
                  </c:pt>
                  <c:pt idx="1021">
                    <c:v>12</c:v>
                  </c:pt>
                  <c:pt idx="1022">
                    <c:v>12</c:v>
                  </c:pt>
                  <c:pt idx="1023">
                    <c:v>12</c:v>
                  </c:pt>
                  <c:pt idx="1024">
                    <c:v>12</c:v>
                  </c:pt>
                  <c:pt idx="1025">
                    <c:v>12</c:v>
                  </c:pt>
                  <c:pt idx="1026">
                    <c:v>12</c:v>
                  </c:pt>
                  <c:pt idx="1027">
                    <c:v>12</c:v>
                  </c:pt>
                  <c:pt idx="1028">
                    <c:v>12</c:v>
                  </c:pt>
                  <c:pt idx="1029">
                    <c:v>12</c:v>
                  </c:pt>
                  <c:pt idx="1030">
                    <c:v>12</c:v>
                  </c:pt>
                  <c:pt idx="1031">
                    <c:v>12</c:v>
                  </c:pt>
                  <c:pt idx="1032">
                    <c:v>13</c:v>
                  </c:pt>
                  <c:pt idx="1033">
                    <c:v>13</c:v>
                  </c:pt>
                  <c:pt idx="1034">
                    <c:v>13</c:v>
                  </c:pt>
                  <c:pt idx="1035">
                    <c:v>13</c:v>
                  </c:pt>
                  <c:pt idx="1036">
                    <c:v>13</c:v>
                  </c:pt>
                  <c:pt idx="1037">
                    <c:v>13</c:v>
                  </c:pt>
                  <c:pt idx="1038">
                    <c:v>13</c:v>
                  </c:pt>
                  <c:pt idx="1039">
                    <c:v>13</c:v>
                  </c:pt>
                  <c:pt idx="1040">
                    <c:v>13</c:v>
                  </c:pt>
                  <c:pt idx="1041">
                    <c:v>13</c:v>
                  </c:pt>
                  <c:pt idx="1042">
                    <c:v>13</c:v>
                  </c:pt>
                  <c:pt idx="1043">
                    <c:v>13</c:v>
                  </c:pt>
                  <c:pt idx="1044">
                    <c:v>13</c:v>
                  </c:pt>
                  <c:pt idx="1045">
                    <c:v>13</c:v>
                  </c:pt>
                  <c:pt idx="1046">
                    <c:v>13</c:v>
                  </c:pt>
                  <c:pt idx="1047">
                    <c:v>13</c:v>
                  </c:pt>
                  <c:pt idx="1048">
                    <c:v>13</c:v>
                  </c:pt>
                  <c:pt idx="1049">
                    <c:v>13</c:v>
                  </c:pt>
                  <c:pt idx="1050">
                    <c:v>13</c:v>
                  </c:pt>
                  <c:pt idx="1051">
                    <c:v>13</c:v>
                  </c:pt>
                  <c:pt idx="1052">
                    <c:v>13</c:v>
                  </c:pt>
                  <c:pt idx="1053">
                    <c:v>13</c:v>
                  </c:pt>
                  <c:pt idx="1054">
                    <c:v>13</c:v>
                  </c:pt>
                  <c:pt idx="1055">
                    <c:v>13</c:v>
                  </c:pt>
                  <c:pt idx="1056">
                    <c:v>14</c:v>
                  </c:pt>
                  <c:pt idx="1057">
                    <c:v>14</c:v>
                  </c:pt>
                  <c:pt idx="1058">
                    <c:v>14</c:v>
                  </c:pt>
                  <c:pt idx="1059">
                    <c:v>14</c:v>
                  </c:pt>
                  <c:pt idx="1060">
                    <c:v>14</c:v>
                  </c:pt>
                  <c:pt idx="1061">
                    <c:v>14</c:v>
                  </c:pt>
                  <c:pt idx="1062">
                    <c:v>14</c:v>
                  </c:pt>
                  <c:pt idx="1063">
                    <c:v>14</c:v>
                  </c:pt>
                  <c:pt idx="1064">
                    <c:v>14</c:v>
                  </c:pt>
                  <c:pt idx="1065">
                    <c:v>14</c:v>
                  </c:pt>
                  <c:pt idx="1066">
                    <c:v>14</c:v>
                  </c:pt>
                  <c:pt idx="1067">
                    <c:v>14</c:v>
                  </c:pt>
                  <c:pt idx="1068">
                    <c:v>14</c:v>
                  </c:pt>
                  <c:pt idx="1069">
                    <c:v>14</c:v>
                  </c:pt>
                  <c:pt idx="1070">
                    <c:v>14</c:v>
                  </c:pt>
                  <c:pt idx="1071">
                    <c:v>14</c:v>
                  </c:pt>
                  <c:pt idx="1072">
                    <c:v>14</c:v>
                  </c:pt>
                  <c:pt idx="1073">
                    <c:v>14</c:v>
                  </c:pt>
                  <c:pt idx="1074">
                    <c:v>14</c:v>
                  </c:pt>
                  <c:pt idx="1075">
                    <c:v>14</c:v>
                  </c:pt>
                  <c:pt idx="1076">
                    <c:v>14</c:v>
                  </c:pt>
                  <c:pt idx="1077">
                    <c:v>14</c:v>
                  </c:pt>
                  <c:pt idx="1078">
                    <c:v>14</c:v>
                  </c:pt>
                  <c:pt idx="1079">
                    <c:v>14</c:v>
                  </c:pt>
                  <c:pt idx="1080">
                    <c:v>15</c:v>
                  </c:pt>
                  <c:pt idx="1081">
                    <c:v>15</c:v>
                  </c:pt>
                  <c:pt idx="1082">
                    <c:v>15</c:v>
                  </c:pt>
                  <c:pt idx="1083">
                    <c:v>15</c:v>
                  </c:pt>
                  <c:pt idx="1084">
                    <c:v>15</c:v>
                  </c:pt>
                  <c:pt idx="1085">
                    <c:v>15</c:v>
                  </c:pt>
                  <c:pt idx="1086">
                    <c:v>15</c:v>
                  </c:pt>
                  <c:pt idx="1087">
                    <c:v>15</c:v>
                  </c:pt>
                  <c:pt idx="1088">
                    <c:v>15</c:v>
                  </c:pt>
                  <c:pt idx="1089">
                    <c:v>15</c:v>
                  </c:pt>
                  <c:pt idx="1090">
                    <c:v>15</c:v>
                  </c:pt>
                  <c:pt idx="1091">
                    <c:v>15</c:v>
                  </c:pt>
                  <c:pt idx="1092">
                    <c:v>15</c:v>
                  </c:pt>
                  <c:pt idx="1093">
                    <c:v>15</c:v>
                  </c:pt>
                  <c:pt idx="1094">
                    <c:v>15</c:v>
                  </c:pt>
                  <c:pt idx="1095">
                    <c:v>15</c:v>
                  </c:pt>
                  <c:pt idx="1096">
                    <c:v>15</c:v>
                  </c:pt>
                  <c:pt idx="1097">
                    <c:v>15</c:v>
                  </c:pt>
                  <c:pt idx="1098">
                    <c:v>15</c:v>
                  </c:pt>
                  <c:pt idx="1099">
                    <c:v>15</c:v>
                  </c:pt>
                  <c:pt idx="1100">
                    <c:v>15</c:v>
                  </c:pt>
                  <c:pt idx="1101">
                    <c:v>15</c:v>
                  </c:pt>
                  <c:pt idx="1102">
                    <c:v>15</c:v>
                  </c:pt>
                  <c:pt idx="1103">
                    <c:v>15</c:v>
                  </c:pt>
                  <c:pt idx="1104">
                    <c:v>16</c:v>
                  </c:pt>
                  <c:pt idx="1105">
                    <c:v>16</c:v>
                  </c:pt>
                  <c:pt idx="1106">
                    <c:v>16</c:v>
                  </c:pt>
                  <c:pt idx="1107">
                    <c:v>16</c:v>
                  </c:pt>
                  <c:pt idx="1108">
                    <c:v>16</c:v>
                  </c:pt>
                  <c:pt idx="1109">
                    <c:v>16</c:v>
                  </c:pt>
                  <c:pt idx="1110">
                    <c:v>16</c:v>
                  </c:pt>
                  <c:pt idx="1111">
                    <c:v>16</c:v>
                  </c:pt>
                  <c:pt idx="1112">
                    <c:v>16</c:v>
                  </c:pt>
                  <c:pt idx="1113">
                    <c:v>16</c:v>
                  </c:pt>
                  <c:pt idx="1114">
                    <c:v>16</c:v>
                  </c:pt>
                  <c:pt idx="1115">
                    <c:v>16</c:v>
                  </c:pt>
                  <c:pt idx="1116">
                    <c:v>16</c:v>
                  </c:pt>
                  <c:pt idx="1117">
                    <c:v>16</c:v>
                  </c:pt>
                  <c:pt idx="1118">
                    <c:v>16</c:v>
                  </c:pt>
                  <c:pt idx="1119">
                    <c:v>16</c:v>
                  </c:pt>
                  <c:pt idx="1120">
                    <c:v>16</c:v>
                  </c:pt>
                  <c:pt idx="1121">
                    <c:v>16</c:v>
                  </c:pt>
                  <c:pt idx="1122">
                    <c:v>16</c:v>
                  </c:pt>
                  <c:pt idx="1123">
                    <c:v>16</c:v>
                  </c:pt>
                  <c:pt idx="1124">
                    <c:v>16</c:v>
                  </c:pt>
                  <c:pt idx="1125">
                    <c:v>16</c:v>
                  </c:pt>
                  <c:pt idx="1126">
                    <c:v>16</c:v>
                  </c:pt>
                  <c:pt idx="1127">
                    <c:v>16</c:v>
                  </c:pt>
                  <c:pt idx="1128">
                    <c:v>17</c:v>
                  </c:pt>
                  <c:pt idx="1129">
                    <c:v>17</c:v>
                  </c:pt>
                  <c:pt idx="1130">
                    <c:v>17</c:v>
                  </c:pt>
                  <c:pt idx="1131">
                    <c:v>17</c:v>
                  </c:pt>
                  <c:pt idx="1132">
                    <c:v>17</c:v>
                  </c:pt>
                  <c:pt idx="1133">
                    <c:v>17</c:v>
                  </c:pt>
                  <c:pt idx="1134">
                    <c:v>17</c:v>
                  </c:pt>
                  <c:pt idx="1135">
                    <c:v>17</c:v>
                  </c:pt>
                  <c:pt idx="1136">
                    <c:v>17</c:v>
                  </c:pt>
                  <c:pt idx="1137">
                    <c:v>17</c:v>
                  </c:pt>
                  <c:pt idx="1138">
                    <c:v>17</c:v>
                  </c:pt>
                  <c:pt idx="1139">
                    <c:v>17</c:v>
                  </c:pt>
                  <c:pt idx="1140">
                    <c:v>17</c:v>
                  </c:pt>
                  <c:pt idx="1141">
                    <c:v>17</c:v>
                  </c:pt>
                  <c:pt idx="1142">
                    <c:v>17</c:v>
                  </c:pt>
                  <c:pt idx="1143">
                    <c:v>17</c:v>
                  </c:pt>
                  <c:pt idx="1144">
                    <c:v>17</c:v>
                  </c:pt>
                  <c:pt idx="1145">
                    <c:v>17</c:v>
                  </c:pt>
                  <c:pt idx="1146">
                    <c:v>17</c:v>
                  </c:pt>
                  <c:pt idx="1147">
                    <c:v>17</c:v>
                  </c:pt>
                  <c:pt idx="1148">
                    <c:v>17</c:v>
                  </c:pt>
                  <c:pt idx="1149">
                    <c:v>17</c:v>
                  </c:pt>
                  <c:pt idx="1150">
                    <c:v>17</c:v>
                  </c:pt>
                  <c:pt idx="1151">
                    <c:v>17</c:v>
                  </c:pt>
                  <c:pt idx="1152">
                    <c:v>18</c:v>
                  </c:pt>
                  <c:pt idx="1153">
                    <c:v>18</c:v>
                  </c:pt>
                  <c:pt idx="1154">
                    <c:v>18</c:v>
                  </c:pt>
                  <c:pt idx="1155">
                    <c:v>18</c:v>
                  </c:pt>
                  <c:pt idx="1156">
                    <c:v>18</c:v>
                  </c:pt>
                  <c:pt idx="1157">
                    <c:v>18</c:v>
                  </c:pt>
                  <c:pt idx="1158">
                    <c:v>18</c:v>
                  </c:pt>
                  <c:pt idx="1159">
                    <c:v>18</c:v>
                  </c:pt>
                  <c:pt idx="1160">
                    <c:v>18</c:v>
                  </c:pt>
                  <c:pt idx="1161">
                    <c:v>18</c:v>
                  </c:pt>
                  <c:pt idx="1162">
                    <c:v>18</c:v>
                  </c:pt>
                  <c:pt idx="1163">
                    <c:v>18</c:v>
                  </c:pt>
                  <c:pt idx="1164">
                    <c:v>18</c:v>
                  </c:pt>
                  <c:pt idx="1165">
                    <c:v>18</c:v>
                  </c:pt>
                  <c:pt idx="1166">
                    <c:v>18</c:v>
                  </c:pt>
                  <c:pt idx="1167">
                    <c:v>18</c:v>
                  </c:pt>
                  <c:pt idx="1168">
                    <c:v>18</c:v>
                  </c:pt>
                  <c:pt idx="1169">
                    <c:v>18</c:v>
                  </c:pt>
                  <c:pt idx="1170">
                    <c:v>18</c:v>
                  </c:pt>
                  <c:pt idx="1171">
                    <c:v>18</c:v>
                  </c:pt>
                  <c:pt idx="1172">
                    <c:v>18</c:v>
                  </c:pt>
                  <c:pt idx="1173">
                    <c:v>18</c:v>
                  </c:pt>
                  <c:pt idx="1174">
                    <c:v>18</c:v>
                  </c:pt>
                  <c:pt idx="1175">
                    <c:v>18</c:v>
                  </c:pt>
                  <c:pt idx="1176">
                    <c:v>19</c:v>
                  </c:pt>
                  <c:pt idx="1177">
                    <c:v>19</c:v>
                  </c:pt>
                  <c:pt idx="1178">
                    <c:v>19</c:v>
                  </c:pt>
                  <c:pt idx="1179">
                    <c:v>19</c:v>
                  </c:pt>
                  <c:pt idx="1180">
                    <c:v>19</c:v>
                  </c:pt>
                  <c:pt idx="1181">
                    <c:v>19</c:v>
                  </c:pt>
                  <c:pt idx="1182">
                    <c:v>19</c:v>
                  </c:pt>
                  <c:pt idx="1183">
                    <c:v>19</c:v>
                  </c:pt>
                  <c:pt idx="1184">
                    <c:v>19</c:v>
                  </c:pt>
                  <c:pt idx="1185">
                    <c:v>19</c:v>
                  </c:pt>
                  <c:pt idx="1186">
                    <c:v>19</c:v>
                  </c:pt>
                  <c:pt idx="1187">
                    <c:v>19</c:v>
                  </c:pt>
                  <c:pt idx="1188">
                    <c:v>19</c:v>
                  </c:pt>
                  <c:pt idx="1189">
                    <c:v>19</c:v>
                  </c:pt>
                  <c:pt idx="1190">
                    <c:v>19</c:v>
                  </c:pt>
                  <c:pt idx="1191">
                    <c:v>19</c:v>
                  </c:pt>
                  <c:pt idx="1192">
                    <c:v>19</c:v>
                  </c:pt>
                  <c:pt idx="1193">
                    <c:v>19</c:v>
                  </c:pt>
                  <c:pt idx="1194">
                    <c:v>19</c:v>
                  </c:pt>
                  <c:pt idx="1195">
                    <c:v>19</c:v>
                  </c:pt>
                  <c:pt idx="1196">
                    <c:v>19</c:v>
                  </c:pt>
                  <c:pt idx="1197">
                    <c:v>19</c:v>
                  </c:pt>
                  <c:pt idx="1198">
                    <c:v>19</c:v>
                  </c:pt>
                  <c:pt idx="1199">
                    <c:v>19</c:v>
                  </c:pt>
                  <c:pt idx="1200">
                    <c:v>20</c:v>
                  </c:pt>
                  <c:pt idx="1201">
                    <c:v>20</c:v>
                  </c:pt>
                  <c:pt idx="1202">
                    <c:v>20</c:v>
                  </c:pt>
                  <c:pt idx="1203">
                    <c:v>20</c:v>
                  </c:pt>
                  <c:pt idx="1204">
                    <c:v>20</c:v>
                  </c:pt>
                  <c:pt idx="1205">
                    <c:v>20</c:v>
                  </c:pt>
                  <c:pt idx="1206">
                    <c:v>20</c:v>
                  </c:pt>
                  <c:pt idx="1207">
                    <c:v>20</c:v>
                  </c:pt>
                  <c:pt idx="1208">
                    <c:v>20</c:v>
                  </c:pt>
                  <c:pt idx="1209">
                    <c:v>20</c:v>
                  </c:pt>
                  <c:pt idx="1210">
                    <c:v>20</c:v>
                  </c:pt>
                  <c:pt idx="1211">
                    <c:v>20</c:v>
                  </c:pt>
                  <c:pt idx="1212">
                    <c:v>20</c:v>
                  </c:pt>
                  <c:pt idx="1213">
                    <c:v>20</c:v>
                  </c:pt>
                  <c:pt idx="1214">
                    <c:v>20</c:v>
                  </c:pt>
                  <c:pt idx="1215">
                    <c:v>20</c:v>
                  </c:pt>
                  <c:pt idx="1216">
                    <c:v>20</c:v>
                  </c:pt>
                  <c:pt idx="1217">
                    <c:v>20</c:v>
                  </c:pt>
                  <c:pt idx="1218">
                    <c:v>20</c:v>
                  </c:pt>
                  <c:pt idx="1219">
                    <c:v>20</c:v>
                  </c:pt>
                  <c:pt idx="1220">
                    <c:v>20</c:v>
                  </c:pt>
                  <c:pt idx="1221">
                    <c:v>20</c:v>
                  </c:pt>
                  <c:pt idx="1222">
                    <c:v>20</c:v>
                  </c:pt>
                  <c:pt idx="1223">
                    <c:v>20</c:v>
                  </c:pt>
                  <c:pt idx="1224">
                    <c:v>21</c:v>
                  </c:pt>
                  <c:pt idx="1225">
                    <c:v>21</c:v>
                  </c:pt>
                  <c:pt idx="1226">
                    <c:v>21</c:v>
                  </c:pt>
                  <c:pt idx="1227">
                    <c:v>21</c:v>
                  </c:pt>
                  <c:pt idx="1228">
                    <c:v>21</c:v>
                  </c:pt>
                  <c:pt idx="1229">
                    <c:v>21</c:v>
                  </c:pt>
                  <c:pt idx="1230">
                    <c:v>21</c:v>
                  </c:pt>
                  <c:pt idx="1231">
                    <c:v>21</c:v>
                  </c:pt>
                  <c:pt idx="1232">
                    <c:v>21</c:v>
                  </c:pt>
                  <c:pt idx="1233">
                    <c:v>21</c:v>
                  </c:pt>
                  <c:pt idx="1234">
                    <c:v>21</c:v>
                  </c:pt>
                  <c:pt idx="1235">
                    <c:v>21</c:v>
                  </c:pt>
                  <c:pt idx="1236">
                    <c:v>21</c:v>
                  </c:pt>
                  <c:pt idx="1237">
                    <c:v>21</c:v>
                  </c:pt>
                  <c:pt idx="1238">
                    <c:v>21</c:v>
                  </c:pt>
                  <c:pt idx="1239">
                    <c:v>21</c:v>
                  </c:pt>
                  <c:pt idx="1240">
                    <c:v>21</c:v>
                  </c:pt>
                  <c:pt idx="1241">
                    <c:v>21</c:v>
                  </c:pt>
                  <c:pt idx="1242">
                    <c:v>21</c:v>
                  </c:pt>
                  <c:pt idx="1243">
                    <c:v>21</c:v>
                  </c:pt>
                  <c:pt idx="1244">
                    <c:v>21</c:v>
                  </c:pt>
                  <c:pt idx="1245">
                    <c:v>21</c:v>
                  </c:pt>
                  <c:pt idx="1246">
                    <c:v>21</c:v>
                  </c:pt>
                  <c:pt idx="1247">
                    <c:v>21</c:v>
                  </c:pt>
                  <c:pt idx="1248">
                    <c:v>22</c:v>
                  </c:pt>
                  <c:pt idx="1249">
                    <c:v>22</c:v>
                  </c:pt>
                  <c:pt idx="1250">
                    <c:v>22</c:v>
                  </c:pt>
                  <c:pt idx="1251">
                    <c:v>22</c:v>
                  </c:pt>
                  <c:pt idx="1252">
                    <c:v>22</c:v>
                  </c:pt>
                  <c:pt idx="1253">
                    <c:v>22</c:v>
                  </c:pt>
                  <c:pt idx="1254">
                    <c:v>22</c:v>
                  </c:pt>
                  <c:pt idx="1255">
                    <c:v>22</c:v>
                  </c:pt>
                  <c:pt idx="1256">
                    <c:v>22</c:v>
                  </c:pt>
                  <c:pt idx="1257">
                    <c:v>22</c:v>
                  </c:pt>
                  <c:pt idx="1258">
                    <c:v>22</c:v>
                  </c:pt>
                  <c:pt idx="1259">
                    <c:v>22</c:v>
                  </c:pt>
                  <c:pt idx="1260">
                    <c:v>22</c:v>
                  </c:pt>
                  <c:pt idx="1261">
                    <c:v>22</c:v>
                  </c:pt>
                  <c:pt idx="1262">
                    <c:v>22</c:v>
                  </c:pt>
                  <c:pt idx="1263">
                    <c:v>22</c:v>
                  </c:pt>
                  <c:pt idx="1264">
                    <c:v>22</c:v>
                  </c:pt>
                  <c:pt idx="1265">
                    <c:v>22</c:v>
                  </c:pt>
                  <c:pt idx="1266">
                    <c:v>22</c:v>
                  </c:pt>
                  <c:pt idx="1267">
                    <c:v>22</c:v>
                  </c:pt>
                  <c:pt idx="1268">
                    <c:v>22</c:v>
                  </c:pt>
                  <c:pt idx="1269">
                    <c:v>22</c:v>
                  </c:pt>
                  <c:pt idx="1270">
                    <c:v>22</c:v>
                  </c:pt>
                  <c:pt idx="1271">
                    <c:v>22</c:v>
                  </c:pt>
                  <c:pt idx="1272">
                    <c:v>23</c:v>
                  </c:pt>
                  <c:pt idx="1273">
                    <c:v>23</c:v>
                  </c:pt>
                  <c:pt idx="1274">
                    <c:v>23</c:v>
                  </c:pt>
                  <c:pt idx="1275">
                    <c:v>23</c:v>
                  </c:pt>
                  <c:pt idx="1276">
                    <c:v>23</c:v>
                  </c:pt>
                  <c:pt idx="1277">
                    <c:v>23</c:v>
                  </c:pt>
                  <c:pt idx="1278">
                    <c:v>23</c:v>
                  </c:pt>
                  <c:pt idx="1279">
                    <c:v>23</c:v>
                  </c:pt>
                  <c:pt idx="1280">
                    <c:v>23</c:v>
                  </c:pt>
                  <c:pt idx="1281">
                    <c:v>23</c:v>
                  </c:pt>
                  <c:pt idx="1282">
                    <c:v>23</c:v>
                  </c:pt>
                  <c:pt idx="1283">
                    <c:v>23</c:v>
                  </c:pt>
                  <c:pt idx="1284">
                    <c:v>23</c:v>
                  </c:pt>
                  <c:pt idx="1285">
                    <c:v>23</c:v>
                  </c:pt>
                  <c:pt idx="1286">
                    <c:v>23</c:v>
                  </c:pt>
                  <c:pt idx="1287">
                    <c:v>23</c:v>
                  </c:pt>
                  <c:pt idx="1288">
                    <c:v>23</c:v>
                  </c:pt>
                  <c:pt idx="1289">
                    <c:v>23</c:v>
                  </c:pt>
                  <c:pt idx="1290">
                    <c:v>23</c:v>
                  </c:pt>
                  <c:pt idx="1291">
                    <c:v>23</c:v>
                  </c:pt>
                  <c:pt idx="1292">
                    <c:v>23</c:v>
                  </c:pt>
                  <c:pt idx="1293">
                    <c:v>23</c:v>
                  </c:pt>
                  <c:pt idx="1294">
                    <c:v>23</c:v>
                  </c:pt>
                  <c:pt idx="1295">
                    <c:v>23</c:v>
                  </c:pt>
                  <c:pt idx="1296">
                    <c:v>24</c:v>
                  </c:pt>
                  <c:pt idx="1297">
                    <c:v>24</c:v>
                  </c:pt>
                  <c:pt idx="1298">
                    <c:v>24</c:v>
                  </c:pt>
                  <c:pt idx="1299">
                    <c:v>24</c:v>
                  </c:pt>
                  <c:pt idx="1300">
                    <c:v>24</c:v>
                  </c:pt>
                  <c:pt idx="1301">
                    <c:v>24</c:v>
                  </c:pt>
                  <c:pt idx="1302">
                    <c:v>24</c:v>
                  </c:pt>
                  <c:pt idx="1303">
                    <c:v>24</c:v>
                  </c:pt>
                  <c:pt idx="1304">
                    <c:v>24</c:v>
                  </c:pt>
                  <c:pt idx="1305">
                    <c:v>24</c:v>
                  </c:pt>
                  <c:pt idx="1306">
                    <c:v>24</c:v>
                  </c:pt>
                  <c:pt idx="1307">
                    <c:v>24</c:v>
                  </c:pt>
                  <c:pt idx="1308">
                    <c:v>24</c:v>
                  </c:pt>
                  <c:pt idx="1309">
                    <c:v>24</c:v>
                  </c:pt>
                  <c:pt idx="1310">
                    <c:v>24</c:v>
                  </c:pt>
                  <c:pt idx="1311">
                    <c:v>24</c:v>
                  </c:pt>
                  <c:pt idx="1312">
                    <c:v>24</c:v>
                  </c:pt>
                  <c:pt idx="1313">
                    <c:v>24</c:v>
                  </c:pt>
                  <c:pt idx="1314">
                    <c:v>24</c:v>
                  </c:pt>
                  <c:pt idx="1315">
                    <c:v>24</c:v>
                  </c:pt>
                  <c:pt idx="1316">
                    <c:v>24</c:v>
                  </c:pt>
                  <c:pt idx="1317">
                    <c:v>24</c:v>
                  </c:pt>
                  <c:pt idx="1318">
                    <c:v>24</c:v>
                  </c:pt>
                  <c:pt idx="1319">
                    <c:v>24</c:v>
                  </c:pt>
                  <c:pt idx="1320">
                    <c:v>25</c:v>
                  </c:pt>
                  <c:pt idx="1321">
                    <c:v>25</c:v>
                  </c:pt>
                  <c:pt idx="1322">
                    <c:v>25</c:v>
                  </c:pt>
                  <c:pt idx="1323">
                    <c:v>25</c:v>
                  </c:pt>
                  <c:pt idx="1324">
                    <c:v>25</c:v>
                  </c:pt>
                  <c:pt idx="1325">
                    <c:v>25</c:v>
                  </c:pt>
                  <c:pt idx="1326">
                    <c:v>25</c:v>
                  </c:pt>
                  <c:pt idx="1327">
                    <c:v>25</c:v>
                  </c:pt>
                  <c:pt idx="1328">
                    <c:v>25</c:v>
                  </c:pt>
                  <c:pt idx="1329">
                    <c:v>25</c:v>
                  </c:pt>
                  <c:pt idx="1330">
                    <c:v>25</c:v>
                  </c:pt>
                  <c:pt idx="1331">
                    <c:v>25</c:v>
                  </c:pt>
                  <c:pt idx="1332">
                    <c:v>25</c:v>
                  </c:pt>
                  <c:pt idx="1333">
                    <c:v>25</c:v>
                  </c:pt>
                  <c:pt idx="1334">
                    <c:v>25</c:v>
                  </c:pt>
                  <c:pt idx="1335">
                    <c:v>25</c:v>
                  </c:pt>
                  <c:pt idx="1336">
                    <c:v>25</c:v>
                  </c:pt>
                  <c:pt idx="1337">
                    <c:v>25</c:v>
                  </c:pt>
                  <c:pt idx="1338">
                    <c:v>25</c:v>
                  </c:pt>
                  <c:pt idx="1339">
                    <c:v>25</c:v>
                  </c:pt>
                  <c:pt idx="1340">
                    <c:v>25</c:v>
                  </c:pt>
                  <c:pt idx="1341">
                    <c:v>25</c:v>
                  </c:pt>
                  <c:pt idx="1342">
                    <c:v>25</c:v>
                  </c:pt>
                  <c:pt idx="1343">
                    <c:v>25</c:v>
                  </c:pt>
                  <c:pt idx="1344">
                    <c:v>26</c:v>
                  </c:pt>
                  <c:pt idx="1345">
                    <c:v>26</c:v>
                  </c:pt>
                  <c:pt idx="1346">
                    <c:v>26</c:v>
                  </c:pt>
                  <c:pt idx="1347">
                    <c:v>26</c:v>
                  </c:pt>
                  <c:pt idx="1348">
                    <c:v>26</c:v>
                  </c:pt>
                  <c:pt idx="1349">
                    <c:v>26</c:v>
                  </c:pt>
                  <c:pt idx="1350">
                    <c:v>26</c:v>
                  </c:pt>
                  <c:pt idx="1351">
                    <c:v>26</c:v>
                  </c:pt>
                  <c:pt idx="1352">
                    <c:v>26</c:v>
                  </c:pt>
                  <c:pt idx="1353">
                    <c:v>26</c:v>
                  </c:pt>
                  <c:pt idx="1354">
                    <c:v>26</c:v>
                  </c:pt>
                  <c:pt idx="1355">
                    <c:v>26</c:v>
                  </c:pt>
                  <c:pt idx="1356">
                    <c:v>26</c:v>
                  </c:pt>
                  <c:pt idx="1357">
                    <c:v>26</c:v>
                  </c:pt>
                  <c:pt idx="1358">
                    <c:v>26</c:v>
                  </c:pt>
                  <c:pt idx="1359">
                    <c:v>26</c:v>
                  </c:pt>
                  <c:pt idx="1360">
                    <c:v>26</c:v>
                  </c:pt>
                  <c:pt idx="1361">
                    <c:v>26</c:v>
                  </c:pt>
                  <c:pt idx="1362">
                    <c:v>26</c:v>
                  </c:pt>
                  <c:pt idx="1363">
                    <c:v>26</c:v>
                  </c:pt>
                  <c:pt idx="1364">
                    <c:v>26</c:v>
                  </c:pt>
                  <c:pt idx="1365">
                    <c:v>26</c:v>
                  </c:pt>
                  <c:pt idx="1366">
                    <c:v>26</c:v>
                  </c:pt>
                  <c:pt idx="1367">
                    <c:v>26</c:v>
                  </c:pt>
                  <c:pt idx="1368">
                    <c:v>27</c:v>
                  </c:pt>
                  <c:pt idx="1369">
                    <c:v>27</c:v>
                  </c:pt>
                  <c:pt idx="1370">
                    <c:v>27</c:v>
                  </c:pt>
                  <c:pt idx="1371">
                    <c:v>27</c:v>
                  </c:pt>
                  <c:pt idx="1372">
                    <c:v>27</c:v>
                  </c:pt>
                  <c:pt idx="1373">
                    <c:v>27</c:v>
                  </c:pt>
                  <c:pt idx="1374">
                    <c:v>27</c:v>
                  </c:pt>
                  <c:pt idx="1375">
                    <c:v>27</c:v>
                  </c:pt>
                  <c:pt idx="1376">
                    <c:v>27</c:v>
                  </c:pt>
                  <c:pt idx="1377">
                    <c:v>27</c:v>
                  </c:pt>
                  <c:pt idx="1378">
                    <c:v>27</c:v>
                  </c:pt>
                  <c:pt idx="1379">
                    <c:v>27</c:v>
                  </c:pt>
                  <c:pt idx="1380">
                    <c:v>27</c:v>
                  </c:pt>
                  <c:pt idx="1381">
                    <c:v>27</c:v>
                  </c:pt>
                  <c:pt idx="1382">
                    <c:v>27</c:v>
                  </c:pt>
                  <c:pt idx="1383">
                    <c:v>27</c:v>
                  </c:pt>
                  <c:pt idx="1384">
                    <c:v>27</c:v>
                  </c:pt>
                  <c:pt idx="1385">
                    <c:v>27</c:v>
                  </c:pt>
                  <c:pt idx="1386">
                    <c:v>27</c:v>
                  </c:pt>
                  <c:pt idx="1387">
                    <c:v>27</c:v>
                  </c:pt>
                  <c:pt idx="1388">
                    <c:v>27</c:v>
                  </c:pt>
                  <c:pt idx="1389">
                    <c:v>27</c:v>
                  </c:pt>
                  <c:pt idx="1390">
                    <c:v>27</c:v>
                  </c:pt>
                  <c:pt idx="1391">
                    <c:v>27</c:v>
                  </c:pt>
                  <c:pt idx="1392">
                    <c:v>28</c:v>
                  </c:pt>
                  <c:pt idx="1393">
                    <c:v>28</c:v>
                  </c:pt>
                  <c:pt idx="1394">
                    <c:v>28</c:v>
                  </c:pt>
                  <c:pt idx="1395">
                    <c:v>28</c:v>
                  </c:pt>
                  <c:pt idx="1396">
                    <c:v>28</c:v>
                  </c:pt>
                  <c:pt idx="1397">
                    <c:v>28</c:v>
                  </c:pt>
                  <c:pt idx="1398">
                    <c:v>28</c:v>
                  </c:pt>
                  <c:pt idx="1399">
                    <c:v>28</c:v>
                  </c:pt>
                  <c:pt idx="1400">
                    <c:v>28</c:v>
                  </c:pt>
                  <c:pt idx="1401">
                    <c:v>28</c:v>
                  </c:pt>
                  <c:pt idx="1402">
                    <c:v>28</c:v>
                  </c:pt>
                  <c:pt idx="1403">
                    <c:v>28</c:v>
                  </c:pt>
                  <c:pt idx="1404">
                    <c:v>28</c:v>
                  </c:pt>
                  <c:pt idx="1405">
                    <c:v>28</c:v>
                  </c:pt>
                  <c:pt idx="1406">
                    <c:v>28</c:v>
                  </c:pt>
                  <c:pt idx="1407">
                    <c:v>28</c:v>
                  </c:pt>
                  <c:pt idx="1408">
                    <c:v>28</c:v>
                  </c:pt>
                  <c:pt idx="1409">
                    <c:v>28</c:v>
                  </c:pt>
                  <c:pt idx="1410">
                    <c:v>28</c:v>
                  </c:pt>
                  <c:pt idx="1411">
                    <c:v>28</c:v>
                  </c:pt>
                  <c:pt idx="1412">
                    <c:v>28</c:v>
                  </c:pt>
                  <c:pt idx="1413">
                    <c:v>28</c:v>
                  </c:pt>
                  <c:pt idx="1414">
                    <c:v>28</c:v>
                  </c:pt>
                  <c:pt idx="1415">
                    <c:v>28</c:v>
                  </c:pt>
                  <c:pt idx="1416">
                    <c:v>29</c:v>
                  </c:pt>
                  <c:pt idx="1417">
                    <c:v>29</c:v>
                  </c:pt>
                  <c:pt idx="1418">
                    <c:v>29</c:v>
                  </c:pt>
                  <c:pt idx="1419">
                    <c:v>29</c:v>
                  </c:pt>
                  <c:pt idx="1420">
                    <c:v>29</c:v>
                  </c:pt>
                  <c:pt idx="1421">
                    <c:v>29</c:v>
                  </c:pt>
                  <c:pt idx="1422">
                    <c:v>29</c:v>
                  </c:pt>
                  <c:pt idx="1423">
                    <c:v>29</c:v>
                  </c:pt>
                  <c:pt idx="1424">
                    <c:v>29</c:v>
                  </c:pt>
                  <c:pt idx="1425">
                    <c:v>29</c:v>
                  </c:pt>
                  <c:pt idx="1426">
                    <c:v>29</c:v>
                  </c:pt>
                  <c:pt idx="1427">
                    <c:v>29</c:v>
                  </c:pt>
                  <c:pt idx="1428">
                    <c:v>29</c:v>
                  </c:pt>
                  <c:pt idx="1429">
                    <c:v>29</c:v>
                  </c:pt>
                  <c:pt idx="1430">
                    <c:v>29</c:v>
                  </c:pt>
                  <c:pt idx="1431">
                    <c:v>29</c:v>
                  </c:pt>
                  <c:pt idx="1432">
                    <c:v>29</c:v>
                  </c:pt>
                  <c:pt idx="1433">
                    <c:v>29</c:v>
                  </c:pt>
                  <c:pt idx="1434">
                    <c:v>29</c:v>
                  </c:pt>
                  <c:pt idx="1435">
                    <c:v>29</c:v>
                  </c:pt>
                  <c:pt idx="1436">
                    <c:v>29</c:v>
                  </c:pt>
                  <c:pt idx="1437">
                    <c:v>29</c:v>
                  </c:pt>
                  <c:pt idx="1438">
                    <c:v>29</c:v>
                  </c:pt>
                  <c:pt idx="1439">
                    <c:v>29</c:v>
                  </c:pt>
                  <c:pt idx="1440">
                    <c:v>30</c:v>
                  </c:pt>
                  <c:pt idx="1441">
                    <c:v>30</c:v>
                  </c:pt>
                  <c:pt idx="1442">
                    <c:v>30</c:v>
                  </c:pt>
                  <c:pt idx="1443">
                    <c:v>30</c:v>
                  </c:pt>
                  <c:pt idx="1444">
                    <c:v>30</c:v>
                  </c:pt>
                  <c:pt idx="1445">
                    <c:v>30</c:v>
                  </c:pt>
                  <c:pt idx="1446">
                    <c:v>30</c:v>
                  </c:pt>
                  <c:pt idx="1447">
                    <c:v>30</c:v>
                  </c:pt>
                  <c:pt idx="1448">
                    <c:v>30</c:v>
                  </c:pt>
                  <c:pt idx="1449">
                    <c:v>30</c:v>
                  </c:pt>
                  <c:pt idx="1450">
                    <c:v>30</c:v>
                  </c:pt>
                  <c:pt idx="1451">
                    <c:v>30</c:v>
                  </c:pt>
                  <c:pt idx="1452">
                    <c:v>30</c:v>
                  </c:pt>
                  <c:pt idx="1453">
                    <c:v>30</c:v>
                  </c:pt>
                  <c:pt idx="1454">
                    <c:v>30</c:v>
                  </c:pt>
                  <c:pt idx="1455">
                    <c:v>30</c:v>
                  </c:pt>
                  <c:pt idx="1456">
                    <c:v>30</c:v>
                  </c:pt>
                  <c:pt idx="1457">
                    <c:v>30</c:v>
                  </c:pt>
                  <c:pt idx="1458">
                    <c:v>30</c:v>
                  </c:pt>
                  <c:pt idx="1459">
                    <c:v>30</c:v>
                  </c:pt>
                  <c:pt idx="1460">
                    <c:v>30</c:v>
                  </c:pt>
                  <c:pt idx="1461">
                    <c:v>30</c:v>
                  </c:pt>
                  <c:pt idx="1462">
                    <c:v>30</c:v>
                  </c:pt>
                  <c:pt idx="1463">
                    <c:v>30</c:v>
                  </c:pt>
                  <c:pt idx="1464">
                    <c:v>31</c:v>
                  </c:pt>
                  <c:pt idx="1465">
                    <c:v>31</c:v>
                  </c:pt>
                  <c:pt idx="1466">
                    <c:v>31</c:v>
                  </c:pt>
                  <c:pt idx="1467">
                    <c:v>31</c:v>
                  </c:pt>
                  <c:pt idx="1468">
                    <c:v>31</c:v>
                  </c:pt>
                  <c:pt idx="1469">
                    <c:v>31</c:v>
                  </c:pt>
                  <c:pt idx="1470">
                    <c:v>31</c:v>
                  </c:pt>
                  <c:pt idx="1471">
                    <c:v>31</c:v>
                  </c:pt>
                  <c:pt idx="1472">
                    <c:v>31</c:v>
                  </c:pt>
                  <c:pt idx="1473">
                    <c:v>31</c:v>
                  </c:pt>
                  <c:pt idx="1474">
                    <c:v>31</c:v>
                  </c:pt>
                  <c:pt idx="1475">
                    <c:v>31</c:v>
                  </c:pt>
                  <c:pt idx="1476">
                    <c:v>31</c:v>
                  </c:pt>
                  <c:pt idx="1477">
                    <c:v>31</c:v>
                  </c:pt>
                  <c:pt idx="1478">
                    <c:v>31</c:v>
                  </c:pt>
                  <c:pt idx="1479">
                    <c:v>31</c:v>
                  </c:pt>
                  <c:pt idx="1480">
                    <c:v>31</c:v>
                  </c:pt>
                  <c:pt idx="1481">
                    <c:v>31</c:v>
                  </c:pt>
                  <c:pt idx="1482">
                    <c:v>31</c:v>
                  </c:pt>
                  <c:pt idx="1483">
                    <c:v>31</c:v>
                  </c:pt>
                  <c:pt idx="1484">
                    <c:v>31</c:v>
                  </c:pt>
                  <c:pt idx="1485">
                    <c:v>31</c:v>
                  </c:pt>
                  <c:pt idx="1486">
                    <c:v>31</c:v>
                  </c:pt>
                  <c:pt idx="1487">
                    <c:v>31</c:v>
                  </c:pt>
                  <c:pt idx="1488">
                    <c:v>1</c:v>
                  </c:pt>
                  <c:pt idx="1489">
                    <c:v>1</c:v>
                  </c:pt>
                  <c:pt idx="1490">
                    <c:v>1</c:v>
                  </c:pt>
                  <c:pt idx="1491">
                    <c:v>1</c:v>
                  </c:pt>
                  <c:pt idx="1492">
                    <c:v>1</c:v>
                  </c:pt>
                  <c:pt idx="1493">
                    <c:v>1</c:v>
                  </c:pt>
                  <c:pt idx="1494">
                    <c:v>1</c:v>
                  </c:pt>
                  <c:pt idx="1495">
                    <c:v>1</c:v>
                  </c:pt>
                  <c:pt idx="1496">
                    <c:v>1</c:v>
                  </c:pt>
                  <c:pt idx="1497">
                    <c:v>1</c:v>
                  </c:pt>
                  <c:pt idx="1498">
                    <c:v>1</c:v>
                  </c:pt>
                  <c:pt idx="1499">
                    <c:v>1</c:v>
                  </c:pt>
                  <c:pt idx="1500">
                    <c:v>1</c:v>
                  </c:pt>
                  <c:pt idx="1501">
                    <c:v>1</c:v>
                  </c:pt>
                  <c:pt idx="1502">
                    <c:v>1</c:v>
                  </c:pt>
                  <c:pt idx="1503">
                    <c:v>1</c:v>
                  </c:pt>
                  <c:pt idx="1504">
                    <c:v>1</c:v>
                  </c:pt>
                  <c:pt idx="1505">
                    <c:v>1</c:v>
                  </c:pt>
                  <c:pt idx="1506">
                    <c:v>1</c:v>
                  </c:pt>
                  <c:pt idx="1507">
                    <c:v>1</c:v>
                  </c:pt>
                  <c:pt idx="1508">
                    <c:v>1</c:v>
                  </c:pt>
                  <c:pt idx="1509">
                    <c:v>1</c:v>
                  </c:pt>
                  <c:pt idx="1510">
                    <c:v>1</c:v>
                  </c:pt>
                  <c:pt idx="1511">
                    <c:v>1</c:v>
                  </c:pt>
                  <c:pt idx="1512">
                    <c:v>2</c:v>
                  </c:pt>
                  <c:pt idx="1513">
                    <c:v>2</c:v>
                  </c:pt>
                  <c:pt idx="1514">
                    <c:v>2</c:v>
                  </c:pt>
                  <c:pt idx="1515">
                    <c:v>2</c:v>
                  </c:pt>
                  <c:pt idx="1516">
                    <c:v>2</c:v>
                  </c:pt>
                  <c:pt idx="1517">
                    <c:v>2</c:v>
                  </c:pt>
                  <c:pt idx="1518">
                    <c:v>2</c:v>
                  </c:pt>
                  <c:pt idx="1519">
                    <c:v>2</c:v>
                  </c:pt>
                  <c:pt idx="1520">
                    <c:v>2</c:v>
                  </c:pt>
                  <c:pt idx="1521">
                    <c:v>2</c:v>
                  </c:pt>
                  <c:pt idx="1522">
                    <c:v>2</c:v>
                  </c:pt>
                  <c:pt idx="1523">
                    <c:v>2</c:v>
                  </c:pt>
                  <c:pt idx="1524">
                    <c:v>2</c:v>
                  </c:pt>
                  <c:pt idx="1525">
                    <c:v>2</c:v>
                  </c:pt>
                  <c:pt idx="1526">
                    <c:v>2</c:v>
                  </c:pt>
                  <c:pt idx="1527">
                    <c:v>2</c:v>
                  </c:pt>
                  <c:pt idx="1528">
                    <c:v>2</c:v>
                  </c:pt>
                  <c:pt idx="1529">
                    <c:v>2</c:v>
                  </c:pt>
                  <c:pt idx="1530">
                    <c:v>2</c:v>
                  </c:pt>
                  <c:pt idx="1531">
                    <c:v>2</c:v>
                  </c:pt>
                  <c:pt idx="1532">
                    <c:v>2</c:v>
                  </c:pt>
                  <c:pt idx="1533">
                    <c:v>2</c:v>
                  </c:pt>
                  <c:pt idx="1534">
                    <c:v>2</c:v>
                  </c:pt>
                  <c:pt idx="1535">
                    <c:v>2</c:v>
                  </c:pt>
                  <c:pt idx="1536">
                    <c:v>3</c:v>
                  </c:pt>
                  <c:pt idx="1537">
                    <c:v>3</c:v>
                  </c:pt>
                  <c:pt idx="1538">
                    <c:v>3</c:v>
                  </c:pt>
                  <c:pt idx="1539">
                    <c:v>3</c:v>
                  </c:pt>
                  <c:pt idx="1540">
                    <c:v>3</c:v>
                  </c:pt>
                  <c:pt idx="1541">
                    <c:v>3</c:v>
                  </c:pt>
                  <c:pt idx="1542">
                    <c:v>3</c:v>
                  </c:pt>
                  <c:pt idx="1543">
                    <c:v>3</c:v>
                  </c:pt>
                  <c:pt idx="1544">
                    <c:v>3</c:v>
                  </c:pt>
                  <c:pt idx="1545">
                    <c:v>3</c:v>
                  </c:pt>
                  <c:pt idx="1546">
                    <c:v>3</c:v>
                  </c:pt>
                  <c:pt idx="1547">
                    <c:v>3</c:v>
                  </c:pt>
                  <c:pt idx="1548">
                    <c:v>3</c:v>
                  </c:pt>
                  <c:pt idx="1549">
                    <c:v>3</c:v>
                  </c:pt>
                  <c:pt idx="1550">
                    <c:v>3</c:v>
                  </c:pt>
                  <c:pt idx="1551">
                    <c:v>3</c:v>
                  </c:pt>
                  <c:pt idx="1552">
                    <c:v>3</c:v>
                  </c:pt>
                  <c:pt idx="1553">
                    <c:v>3</c:v>
                  </c:pt>
                  <c:pt idx="1554">
                    <c:v>3</c:v>
                  </c:pt>
                  <c:pt idx="1555">
                    <c:v>3</c:v>
                  </c:pt>
                  <c:pt idx="1556">
                    <c:v>3</c:v>
                  </c:pt>
                  <c:pt idx="1557">
                    <c:v>3</c:v>
                  </c:pt>
                  <c:pt idx="1558">
                    <c:v>3</c:v>
                  </c:pt>
                  <c:pt idx="1559">
                    <c:v>3</c:v>
                  </c:pt>
                  <c:pt idx="1560">
                    <c:v>4</c:v>
                  </c:pt>
                  <c:pt idx="1561">
                    <c:v>4</c:v>
                  </c:pt>
                  <c:pt idx="1562">
                    <c:v>4</c:v>
                  </c:pt>
                  <c:pt idx="1563">
                    <c:v>4</c:v>
                  </c:pt>
                  <c:pt idx="1564">
                    <c:v>4</c:v>
                  </c:pt>
                  <c:pt idx="1565">
                    <c:v>4</c:v>
                  </c:pt>
                  <c:pt idx="1566">
                    <c:v>4</c:v>
                  </c:pt>
                  <c:pt idx="1567">
                    <c:v>4</c:v>
                  </c:pt>
                  <c:pt idx="1568">
                    <c:v>4</c:v>
                  </c:pt>
                  <c:pt idx="1569">
                    <c:v>4</c:v>
                  </c:pt>
                  <c:pt idx="1570">
                    <c:v>4</c:v>
                  </c:pt>
                  <c:pt idx="1571">
                    <c:v>4</c:v>
                  </c:pt>
                  <c:pt idx="1572">
                    <c:v>4</c:v>
                  </c:pt>
                  <c:pt idx="1573">
                    <c:v>4</c:v>
                  </c:pt>
                  <c:pt idx="1574">
                    <c:v>4</c:v>
                  </c:pt>
                  <c:pt idx="1575">
                    <c:v>4</c:v>
                  </c:pt>
                  <c:pt idx="1576">
                    <c:v>4</c:v>
                  </c:pt>
                  <c:pt idx="1577">
                    <c:v>4</c:v>
                  </c:pt>
                  <c:pt idx="1578">
                    <c:v>4</c:v>
                  </c:pt>
                  <c:pt idx="1579">
                    <c:v>4</c:v>
                  </c:pt>
                  <c:pt idx="1580">
                    <c:v>4</c:v>
                  </c:pt>
                  <c:pt idx="1581">
                    <c:v>4</c:v>
                  </c:pt>
                  <c:pt idx="1582">
                    <c:v>4</c:v>
                  </c:pt>
                  <c:pt idx="1583">
                    <c:v>4</c:v>
                  </c:pt>
                  <c:pt idx="1584">
                    <c:v>5</c:v>
                  </c:pt>
                  <c:pt idx="1585">
                    <c:v>5</c:v>
                  </c:pt>
                  <c:pt idx="1586">
                    <c:v>5</c:v>
                  </c:pt>
                  <c:pt idx="1587">
                    <c:v>5</c:v>
                  </c:pt>
                  <c:pt idx="1588">
                    <c:v>5</c:v>
                  </c:pt>
                  <c:pt idx="1589">
                    <c:v>5</c:v>
                  </c:pt>
                  <c:pt idx="1590">
                    <c:v>5</c:v>
                  </c:pt>
                  <c:pt idx="1591">
                    <c:v>5</c:v>
                  </c:pt>
                  <c:pt idx="1592">
                    <c:v>5</c:v>
                  </c:pt>
                  <c:pt idx="1593">
                    <c:v>5</c:v>
                  </c:pt>
                  <c:pt idx="1594">
                    <c:v>5</c:v>
                  </c:pt>
                  <c:pt idx="1595">
                    <c:v>5</c:v>
                  </c:pt>
                  <c:pt idx="1596">
                    <c:v>5</c:v>
                  </c:pt>
                  <c:pt idx="1597">
                    <c:v>5</c:v>
                  </c:pt>
                  <c:pt idx="1598">
                    <c:v>5</c:v>
                  </c:pt>
                  <c:pt idx="1599">
                    <c:v>5</c:v>
                  </c:pt>
                  <c:pt idx="1600">
                    <c:v>5</c:v>
                  </c:pt>
                  <c:pt idx="1601">
                    <c:v>5</c:v>
                  </c:pt>
                  <c:pt idx="1602">
                    <c:v>5</c:v>
                  </c:pt>
                  <c:pt idx="1603">
                    <c:v>5</c:v>
                  </c:pt>
                  <c:pt idx="1604">
                    <c:v>5</c:v>
                  </c:pt>
                  <c:pt idx="1605">
                    <c:v>5</c:v>
                  </c:pt>
                  <c:pt idx="1606">
                    <c:v>5</c:v>
                  </c:pt>
                  <c:pt idx="1607">
                    <c:v>5</c:v>
                  </c:pt>
                  <c:pt idx="1608">
                    <c:v>6</c:v>
                  </c:pt>
                  <c:pt idx="1609">
                    <c:v>6</c:v>
                  </c:pt>
                  <c:pt idx="1610">
                    <c:v>6</c:v>
                  </c:pt>
                  <c:pt idx="1611">
                    <c:v>6</c:v>
                  </c:pt>
                  <c:pt idx="1612">
                    <c:v>6</c:v>
                  </c:pt>
                  <c:pt idx="1613">
                    <c:v>6</c:v>
                  </c:pt>
                  <c:pt idx="1614">
                    <c:v>6</c:v>
                  </c:pt>
                  <c:pt idx="1615">
                    <c:v>6</c:v>
                  </c:pt>
                  <c:pt idx="1616">
                    <c:v>6</c:v>
                  </c:pt>
                  <c:pt idx="1617">
                    <c:v>6</c:v>
                  </c:pt>
                  <c:pt idx="1618">
                    <c:v>6</c:v>
                  </c:pt>
                  <c:pt idx="1619">
                    <c:v>6</c:v>
                  </c:pt>
                  <c:pt idx="1620">
                    <c:v>6</c:v>
                  </c:pt>
                  <c:pt idx="1621">
                    <c:v>6</c:v>
                  </c:pt>
                  <c:pt idx="1622">
                    <c:v>6</c:v>
                  </c:pt>
                  <c:pt idx="1623">
                    <c:v>6</c:v>
                  </c:pt>
                  <c:pt idx="1624">
                    <c:v>6</c:v>
                  </c:pt>
                  <c:pt idx="1625">
                    <c:v>6</c:v>
                  </c:pt>
                  <c:pt idx="1626">
                    <c:v>6</c:v>
                  </c:pt>
                  <c:pt idx="1627">
                    <c:v>6</c:v>
                  </c:pt>
                  <c:pt idx="1628">
                    <c:v>6</c:v>
                  </c:pt>
                  <c:pt idx="1629">
                    <c:v>6</c:v>
                  </c:pt>
                  <c:pt idx="1630">
                    <c:v>6</c:v>
                  </c:pt>
                  <c:pt idx="1631">
                    <c:v>6</c:v>
                  </c:pt>
                  <c:pt idx="1632">
                    <c:v>7</c:v>
                  </c:pt>
                  <c:pt idx="1633">
                    <c:v>7</c:v>
                  </c:pt>
                  <c:pt idx="1634">
                    <c:v>7</c:v>
                  </c:pt>
                  <c:pt idx="1635">
                    <c:v>7</c:v>
                  </c:pt>
                  <c:pt idx="1636">
                    <c:v>7</c:v>
                  </c:pt>
                  <c:pt idx="1637">
                    <c:v>7</c:v>
                  </c:pt>
                  <c:pt idx="1638">
                    <c:v>7</c:v>
                  </c:pt>
                  <c:pt idx="1639">
                    <c:v>7</c:v>
                  </c:pt>
                  <c:pt idx="1640">
                    <c:v>7</c:v>
                  </c:pt>
                  <c:pt idx="1641">
                    <c:v>7</c:v>
                  </c:pt>
                  <c:pt idx="1642">
                    <c:v>7</c:v>
                  </c:pt>
                  <c:pt idx="1643">
                    <c:v>7</c:v>
                  </c:pt>
                  <c:pt idx="1644">
                    <c:v>7</c:v>
                  </c:pt>
                  <c:pt idx="1645">
                    <c:v>7</c:v>
                  </c:pt>
                  <c:pt idx="1646">
                    <c:v>7</c:v>
                  </c:pt>
                  <c:pt idx="1647">
                    <c:v>7</c:v>
                  </c:pt>
                  <c:pt idx="1648">
                    <c:v>7</c:v>
                  </c:pt>
                  <c:pt idx="1649">
                    <c:v>7</c:v>
                  </c:pt>
                  <c:pt idx="1650">
                    <c:v>7</c:v>
                  </c:pt>
                  <c:pt idx="1651">
                    <c:v>7</c:v>
                  </c:pt>
                  <c:pt idx="1652">
                    <c:v>7</c:v>
                  </c:pt>
                  <c:pt idx="1653">
                    <c:v>7</c:v>
                  </c:pt>
                  <c:pt idx="1654">
                    <c:v>7</c:v>
                  </c:pt>
                  <c:pt idx="1655">
                    <c:v>7</c:v>
                  </c:pt>
                  <c:pt idx="1656">
                    <c:v>8</c:v>
                  </c:pt>
                  <c:pt idx="1657">
                    <c:v>8</c:v>
                  </c:pt>
                  <c:pt idx="1658">
                    <c:v>8</c:v>
                  </c:pt>
                  <c:pt idx="1659">
                    <c:v>8</c:v>
                  </c:pt>
                  <c:pt idx="1660">
                    <c:v>8</c:v>
                  </c:pt>
                  <c:pt idx="1661">
                    <c:v>8</c:v>
                  </c:pt>
                  <c:pt idx="1662">
                    <c:v>8</c:v>
                  </c:pt>
                  <c:pt idx="1663">
                    <c:v>8</c:v>
                  </c:pt>
                  <c:pt idx="1664">
                    <c:v>8</c:v>
                  </c:pt>
                  <c:pt idx="1665">
                    <c:v>8</c:v>
                  </c:pt>
                  <c:pt idx="1666">
                    <c:v>8</c:v>
                  </c:pt>
                  <c:pt idx="1667">
                    <c:v>8</c:v>
                  </c:pt>
                  <c:pt idx="1668">
                    <c:v>8</c:v>
                  </c:pt>
                  <c:pt idx="1669">
                    <c:v>8</c:v>
                  </c:pt>
                  <c:pt idx="1670">
                    <c:v>8</c:v>
                  </c:pt>
                  <c:pt idx="1671">
                    <c:v>8</c:v>
                  </c:pt>
                  <c:pt idx="1672">
                    <c:v>8</c:v>
                  </c:pt>
                  <c:pt idx="1673">
                    <c:v>8</c:v>
                  </c:pt>
                  <c:pt idx="1674">
                    <c:v>8</c:v>
                  </c:pt>
                  <c:pt idx="1675">
                    <c:v>8</c:v>
                  </c:pt>
                  <c:pt idx="1676">
                    <c:v>8</c:v>
                  </c:pt>
                  <c:pt idx="1677">
                    <c:v>8</c:v>
                  </c:pt>
                  <c:pt idx="1678">
                    <c:v>8</c:v>
                  </c:pt>
                  <c:pt idx="1679">
                    <c:v>8</c:v>
                  </c:pt>
                  <c:pt idx="1680">
                    <c:v>9</c:v>
                  </c:pt>
                  <c:pt idx="1681">
                    <c:v>9</c:v>
                  </c:pt>
                  <c:pt idx="1682">
                    <c:v>9</c:v>
                  </c:pt>
                  <c:pt idx="1683">
                    <c:v>9</c:v>
                  </c:pt>
                  <c:pt idx="1684">
                    <c:v>9</c:v>
                  </c:pt>
                  <c:pt idx="1685">
                    <c:v>9</c:v>
                  </c:pt>
                  <c:pt idx="1686">
                    <c:v>9</c:v>
                  </c:pt>
                  <c:pt idx="1687">
                    <c:v>9</c:v>
                  </c:pt>
                  <c:pt idx="1688">
                    <c:v>9</c:v>
                  </c:pt>
                  <c:pt idx="1689">
                    <c:v>9</c:v>
                  </c:pt>
                  <c:pt idx="1690">
                    <c:v>9</c:v>
                  </c:pt>
                  <c:pt idx="1691">
                    <c:v>9</c:v>
                  </c:pt>
                  <c:pt idx="1692">
                    <c:v>9</c:v>
                  </c:pt>
                  <c:pt idx="1693">
                    <c:v>9</c:v>
                  </c:pt>
                  <c:pt idx="1694">
                    <c:v>9</c:v>
                  </c:pt>
                  <c:pt idx="1695">
                    <c:v>9</c:v>
                  </c:pt>
                  <c:pt idx="1696">
                    <c:v>9</c:v>
                  </c:pt>
                  <c:pt idx="1697">
                    <c:v>9</c:v>
                  </c:pt>
                  <c:pt idx="1698">
                    <c:v>9</c:v>
                  </c:pt>
                  <c:pt idx="1699">
                    <c:v>9</c:v>
                  </c:pt>
                  <c:pt idx="1700">
                    <c:v>9</c:v>
                  </c:pt>
                  <c:pt idx="1701">
                    <c:v>9</c:v>
                  </c:pt>
                  <c:pt idx="1702">
                    <c:v>9</c:v>
                  </c:pt>
                  <c:pt idx="1703">
                    <c:v>9</c:v>
                  </c:pt>
                  <c:pt idx="1704">
                    <c:v>10</c:v>
                  </c:pt>
                  <c:pt idx="1705">
                    <c:v>10</c:v>
                  </c:pt>
                  <c:pt idx="1706">
                    <c:v>10</c:v>
                  </c:pt>
                  <c:pt idx="1707">
                    <c:v>10</c:v>
                  </c:pt>
                  <c:pt idx="1708">
                    <c:v>10</c:v>
                  </c:pt>
                  <c:pt idx="1709">
                    <c:v>10</c:v>
                  </c:pt>
                  <c:pt idx="1710">
                    <c:v>10</c:v>
                  </c:pt>
                  <c:pt idx="1711">
                    <c:v>10</c:v>
                  </c:pt>
                  <c:pt idx="1712">
                    <c:v>10</c:v>
                  </c:pt>
                  <c:pt idx="1713">
                    <c:v>10</c:v>
                  </c:pt>
                  <c:pt idx="1714">
                    <c:v>10</c:v>
                  </c:pt>
                  <c:pt idx="1715">
                    <c:v>10</c:v>
                  </c:pt>
                  <c:pt idx="1716">
                    <c:v>10</c:v>
                  </c:pt>
                  <c:pt idx="1717">
                    <c:v>10</c:v>
                  </c:pt>
                  <c:pt idx="1718">
                    <c:v>10</c:v>
                  </c:pt>
                  <c:pt idx="1719">
                    <c:v>10</c:v>
                  </c:pt>
                  <c:pt idx="1720">
                    <c:v>10</c:v>
                  </c:pt>
                  <c:pt idx="1721">
                    <c:v>10</c:v>
                  </c:pt>
                  <c:pt idx="1722">
                    <c:v>10</c:v>
                  </c:pt>
                  <c:pt idx="1723">
                    <c:v>10</c:v>
                  </c:pt>
                  <c:pt idx="1724">
                    <c:v>10</c:v>
                  </c:pt>
                  <c:pt idx="1725">
                    <c:v>10</c:v>
                  </c:pt>
                  <c:pt idx="1726">
                    <c:v>10</c:v>
                  </c:pt>
                  <c:pt idx="1727">
                    <c:v>10</c:v>
                  </c:pt>
                  <c:pt idx="1728">
                    <c:v>11</c:v>
                  </c:pt>
                  <c:pt idx="1729">
                    <c:v>11</c:v>
                  </c:pt>
                  <c:pt idx="1730">
                    <c:v>11</c:v>
                  </c:pt>
                  <c:pt idx="1731">
                    <c:v>11</c:v>
                  </c:pt>
                  <c:pt idx="1732">
                    <c:v>11</c:v>
                  </c:pt>
                  <c:pt idx="1733">
                    <c:v>11</c:v>
                  </c:pt>
                  <c:pt idx="1734">
                    <c:v>11</c:v>
                  </c:pt>
                  <c:pt idx="1735">
                    <c:v>11</c:v>
                  </c:pt>
                  <c:pt idx="1736">
                    <c:v>11</c:v>
                  </c:pt>
                  <c:pt idx="1737">
                    <c:v>11</c:v>
                  </c:pt>
                  <c:pt idx="1738">
                    <c:v>11</c:v>
                  </c:pt>
                  <c:pt idx="1739">
                    <c:v>11</c:v>
                  </c:pt>
                  <c:pt idx="1740">
                    <c:v>11</c:v>
                  </c:pt>
                  <c:pt idx="1741">
                    <c:v>11</c:v>
                  </c:pt>
                  <c:pt idx="1742">
                    <c:v>11</c:v>
                  </c:pt>
                  <c:pt idx="1743">
                    <c:v>11</c:v>
                  </c:pt>
                  <c:pt idx="1744">
                    <c:v>11</c:v>
                  </c:pt>
                  <c:pt idx="1745">
                    <c:v>11</c:v>
                  </c:pt>
                  <c:pt idx="1746">
                    <c:v>11</c:v>
                  </c:pt>
                  <c:pt idx="1747">
                    <c:v>11</c:v>
                  </c:pt>
                  <c:pt idx="1748">
                    <c:v>11</c:v>
                  </c:pt>
                  <c:pt idx="1749">
                    <c:v>11</c:v>
                  </c:pt>
                  <c:pt idx="1750">
                    <c:v>11</c:v>
                  </c:pt>
                  <c:pt idx="1751">
                    <c:v>11</c:v>
                  </c:pt>
                  <c:pt idx="1752">
                    <c:v>12</c:v>
                  </c:pt>
                  <c:pt idx="1753">
                    <c:v>12</c:v>
                  </c:pt>
                  <c:pt idx="1754">
                    <c:v>12</c:v>
                  </c:pt>
                  <c:pt idx="1755">
                    <c:v>12</c:v>
                  </c:pt>
                  <c:pt idx="1756">
                    <c:v>12</c:v>
                  </c:pt>
                  <c:pt idx="1757">
                    <c:v>12</c:v>
                  </c:pt>
                  <c:pt idx="1758">
                    <c:v>12</c:v>
                  </c:pt>
                  <c:pt idx="1759">
                    <c:v>12</c:v>
                  </c:pt>
                  <c:pt idx="1760">
                    <c:v>12</c:v>
                  </c:pt>
                  <c:pt idx="1761">
                    <c:v>12</c:v>
                  </c:pt>
                  <c:pt idx="1762">
                    <c:v>12</c:v>
                  </c:pt>
                  <c:pt idx="1763">
                    <c:v>12</c:v>
                  </c:pt>
                  <c:pt idx="1764">
                    <c:v>12</c:v>
                  </c:pt>
                  <c:pt idx="1765">
                    <c:v>12</c:v>
                  </c:pt>
                  <c:pt idx="1766">
                    <c:v>12</c:v>
                  </c:pt>
                  <c:pt idx="1767">
                    <c:v>12</c:v>
                  </c:pt>
                  <c:pt idx="1768">
                    <c:v>12</c:v>
                  </c:pt>
                  <c:pt idx="1769">
                    <c:v>12</c:v>
                  </c:pt>
                  <c:pt idx="1770">
                    <c:v>12</c:v>
                  </c:pt>
                  <c:pt idx="1771">
                    <c:v>12</c:v>
                  </c:pt>
                  <c:pt idx="1772">
                    <c:v>12</c:v>
                  </c:pt>
                  <c:pt idx="1773">
                    <c:v>12</c:v>
                  </c:pt>
                  <c:pt idx="1774">
                    <c:v>12</c:v>
                  </c:pt>
                  <c:pt idx="1775">
                    <c:v>12</c:v>
                  </c:pt>
                  <c:pt idx="1776">
                    <c:v>13</c:v>
                  </c:pt>
                  <c:pt idx="1777">
                    <c:v>13</c:v>
                  </c:pt>
                  <c:pt idx="1778">
                    <c:v>13</c:v>
                  </c:pt>
                  <c:pt idx="1779">
                    <c:v>13</c:v>
                  </c:pt>
                  <c:pt idx="1780">
                    <c:v>13</c:v>
                  </c:pt>
                  <c:pt idx="1781">
                    <c:v>13</c:v>
                  </c:pt>
                  <c:pt idx="1782">
                    <c:v>13</c:v>
                  </c:pt>
                  <c:pt idx="1783">
                    <c:v>13</c:v>
                  </c:pt>
                  <c:pt idx="1784">
                    <c:v>13</c:v>
                  </c:pt>
                  <c:pt idx="1785">
                    <c:v>13</c:v>
                  </c:pt>
                  <c:pt idx="1786">
                    <c:v>13</c:v>
                  </c:pt>
                  <c:pt idx="1787">
                    <c:v>13</c:v>
                  </c:pt>
                  <c:pt idx="1788">
                    <c:v>13</c:v>
                  </c:pt>
                  <c:pt idx="1789">
                    <c:v>13</c:v>
                  </c:pt>
                  <c:pt idx="1790">
                    <c:v>13</c:v>
                  </c:pt>
                  <c:pt idx="1791">
                    <c:v>13</c:v>
                  </c:pt>
                  <c:pt idx="1792">
                    <c:v>13</c:v>
                  </c:pt>
                  <c:pt idx="1793">
                    <c:v>13</c:v>
                  </c:pt>
                  <c:pt idx="1794">
                    <c:v>13</c:v>
                  </c:pt>
                  <c:pt idx="1795">
                    <c:v>13</c:v>
                  </c:pt>
                  <c:pt idx="1796">
                    <c:v>13</c:v>
                  </c:pt>
                  <c:pt idx="1797">
                    <c:v>13</c:v>
                  </c:pt>
                  <c:pt idx="1798">
                    <c:v>13</c:v>
                  </c:pt>
                  <c:pt idx="1799">
                    <c:v>13</c:v>
                  </c:pt>
                  <c:pt idx="1800">
                    <c:v>14</c:v>
                  </c:pt>
                  <c:pt idx="1801">
                    <c:v>14</c:v>
                  </c:pt>
                  <c:pt idx="1802">
                    <c:v>14</c:v>
                  </c:pt>
                  <c:pt idx="1803">
                    <c:v>14</c:v>
                  </c:pt>
                  <c:pt idx="1804">
                    <c:v>14</c:v>
                  </c:pt>
                  <c:pt idx="1805">
                    <c:v>14</c:v>
                  </c:pt>
                  <c:pt idx="1806">
                    <c:v>14</c:v>
                  </c:pt>
                  <c:pt idx="1807">
                    <c:v>14</c:v>
                  </c:pt>
                  <c:pt idx="1808">
                    <c:v>14</c:v>
                  </c:pt>
                  <c:pt idx="1809">
                    <c:v>14</c:v>
                  </c:pt>
                  <c:pt idx="1810">
                    <c:v>14</c:v>
                  </c:pt>
                  <c:pt idx="1811">
                    <c:v>14</c:v>
                  </c:pt>
                  <c:pt idx="1812">
                    <c:v>14</c:v>
                  </c:pt>
                  <c:pt idx="1813">
                    <c:v>14</c:v>
                  </c:pt>
                  <c:pt idx="1814">
                    <c:v>14</c:v>
                  </c:pt>
                  <c:pt idx="1815">
                    <c:v>14</c:v>
                  </c:pt>
                  <c:pt idx="1816">
                    <c:v>14</c:v>
                  </c:pt>
                  <c:pt idx="1817">
                    <c:v>14</c:v>
                  </c:pt>
                  <c:pt idx="1818">
                    <c:v>14</c:v>
                  </c:pt>
                  <c:pt idx="1819">
                    <c:v>14</c:v>
                  </c:pt>
                  <c:pt idx="1820">
                    <c:v>14</c:v>
                  </c:pt>
                  <c:pt idx="1821">
                    <c:v>14</c:v>
                  </c:pt>
                  <c:pt idx="1822">
                    <c:v>14</c:v>
                  </c:pt>
                  <c:pt idx="1823">
                    <c:v>14</c:v>
                  </c:pt>
                  <c:pt idx="1824">
                    <c:v>15</c:v>
                  </c:pt>
                  <c:pt idx="1825">
                    <c:v>15</c:v>
                  </c:pt>
                  <c:pt idx="1826">
                    <c:v>15</c:v>
                  </c:pt>
                  <c:pt idx="1827">
                    <c:v>15</c:v>
                  </c:pt>
                  <c:pt idx="1828">
                    <c:v>15</c:v>
                  </c:pt>
                  <c:pt idx="1829">
                    <c:v>15</c:v>
                  </c:pt>
                  <c:pt idx="1830">
                    <c:v>15</c:v>
                  </c:pt>
                  <c:pt idx="1831">
                    <c:v>15</c:v>
                  </c:pt>
                  <c:pt idx="1832">
                    <c:v>15</c:v>
                  </c:pt>
                  <c:pt idx="1833">
                    <c:v>15</c:v>
                  </c:pt>
                  <c:pt idx="1834">
                    <c:v>15</c:v>
                  </c:pt>
                  <c:pt idx="1835">
                    <c:v>15</c:v>
                  </c:pt>
                  <c:pt idx="1836">
                    <c:v>15</c:v>
                  </c:pt>
                  <c:pt idx="1837">
                    <c:v>15</c:v>
                  </c:pt>
                  <c:pt idx="1838">
                    <c:v>15</c:v>
                  </c:pt>
                  <c:pt idx="1839">
                    <c:v>15</c:v>
                  </c:pt>
                  <c:pt idx="1840">
                    <c:v>15</c:v>
                  </c:pt>
                  <c:pt idx="1841">
                    <c:v>15</c:v>
                  </c:pt>
                  <c:pt idx="1842">
                    <c:v>15</c:v>
                  </c:pt>
                  <c:pt idx="1843">
                    <c:v>15</c:v>
                  </c:pt>
                  <c:pt idx="1844">
                    <c:v>15</c:v>
                  </c:pt>
                  <c:pt idx="1845">
                    <c:v>15</c:v>
                  </c:pt>
                  <c:pt idx="1846">
                    <c:v>15</c:v>
                  </c:pt>
                  <c:pt idx="1847">
                    <c:v>15</c:v>
                  </c:pt>
                  <c:pt idx="1848">
                    <c:v>16</c:v>
                  </c:pt>
                  <c:pt idx="1849">
                    <c:v>16</c:v>
                  </c:pt>
                  <c:pt idx="1850">
                    <c:v>16</c:v>
                  </c:pt>
                  <c:pt idx="1851">
                    <c:v>16</c:v>
                  </c:pt>
                  <c:pt idx="1852">
                    <c:v>16</c:v>
                  </c:pt>
                  <c:pt idx="1853">
                    <c:v>16</c:v>
                  </c:pt>
                  <c:pt idx="1854">
                    <c:v>16</c:v>
                  </c:pt>
                  <c:pt idx="1855">
                    <c:v>16</c:v>
                  </c:pt>
                  <c:pt idx="1856">
                    <c:v>16</c:v>
                  </c:pt>
                  <c:pt idx="1857">
                    <c:v>16</c:v>
                  </c:pt>
                  <c:pt idx="1858">
                    <c:v>16</c:v>
                  </c:pt>
                  <c:pt idx="1859">
                    <c:v>16</c:v>
                  </c:pt>
                  <c:pt idx="1860">
                    <c:v>16</c:v>
                  </c:pt>
                  <c:pt idx="1861">
                    <c:v>16</c:v>
                  </c:pt>
                  <c:pt idx="1862">
                    <c:v>16</c:v>
                  </c:pt>
                  <c:pt idx="1863">
                    <c:v>16</c:v>
                  </c:pt>
                  <c:pt idx="1864">
                    <c:v>16</c:v>
                  </c:pt>
                  <c:pt idx="1865">
                    <c:v>16</c:v>
                  </c:pt>
                  <c:pt idx="1866">
                    <c:v>16</c:v>
                  </c:pt>
                  <c:pt idx="1867">
                    <c:v>16</c:v>
                  </c:pt>
                  <c:pt idx="1868">
                    <c:v>16</c:v>
                  </c:pt>
                  <c:pt idx="1869">
                    <c:v>16</c:v>
                  </c:pt>
                  <c:pt idx="1870">
                    <c:v>16</c:v>
                  </c:pt>
                  <c:pt idx="1871">
                    <c:v>16</c:v>
                  </c:pt>
                  <c:pt idx="1872">
                    <c:v>17</c:v>
                  </c:pt>
                  <c:pt idx="1873">
                    <c:v>17</c:v>
                  </c:pt>
                  <c:pt idx="1874">
                    <c:v>17</c:v>
                  </c:pt>
                  <c:pt idx="1875">
                    <c:v>17</c:v>
                  </c:pt>
                  <c:pt idx="1876">
                    <c:v>17</c:v>
                  </c:pt>
                  <c:pt idx="1877">
                    <c:v>17</c:v>
                  </c:pt>
                  <c:pt idx="1878">
                    <c:v>17</c:v>
                  </c:pt>
                  <c:pt idx="1879">
                    <c:v>17</c:v>
                  </c:pt>
                  <c:pt idx="1880">
                    <c:v>17</c:v>
                  </c:pt>
                  <c:pt idx="1881">
                    <c:v>17</c:v>
                  </c:pt>
                  <c:pt idx="1882">
                    <c:v>17</c:v>
                  </c:pt>
                  <c:pt idx="1883">
                    <c:v>17</c:v>
                  </c:pt>
                  <c:pt idx="1884">
                    <c:v>17</c:v>
                  </c:pt>
                  <c:pt idx="1885">
                    <c:v>17</c:v>
                  </c:pt>
                  <c:pt idx="1886">
                    <c:v>17</c:v>
                  </c:pt>
                  <c:pt idx="1887">
                    <c:v>17</c:v>
                  </c:pt>
                  <c:pt idx="1888">
                    <c:v>17</c:v>
                  </c:pt>
                  <c:pt idx="1889">
                    <c:v>17</c:v>
                  </c:pt>
                  <c:pt idx="1890">
                    <c:v>17</c:v>
                  </c:pt>
                  <c:pt idx="1891">
                    <c:v>17</c:v>
                  </c:pt>
                  <c:pt idx="1892">
                    <c:v>17</c:v>
                  </c:pt>
                  <c:pt idx="1893">
                    <c:v>17</c:v>
                  </c:pt>
                  <c:pt idx="1894">
                    <c:v>17</c:v>
                  </c:pt>
                  <c:pt idx="1895">
                    <c:v>17</c:v>
                  </c:pt>
                  <c:pt idx="1896">
                    <c:v>18</c:v>
                  </c:pt>
                  <c:pt idx="1897">
                    <c:v>18</c:v>
                  </c:pt>
                  <c:pt idx="1898">
                    <c:v>18</c:v>
                  </c:pt>
                  <c:pt idx="1899">
                    <c:v>18</c:v>
                  </c:pt>
                  <c:pt idx="1900">
                    <c:v>18</c:v>
                  </c:pt>
                  <c:pt idx="1901">
                    <c:v>18</c:v>
                  </c:pt>
                  <c:pt idx="1902">
                    <c:v>18</c:v>
                  </c:pt>
                  <c:pt idx="1903">
                    <c:v>18</c:v>
                  </c:pt>
                  <c:pt idx="1904">
                    <c:v>18</c:v>
                  </c:pt>
                  <c:pt idx="1905">
                    <c:v>18</c:v>
                  </c:pt>
                  <c:pt idx="1906">
                    <c:v>18</c:v>
                  </c:pt>
                  <c:pt idx="1907">
                    <c:v>18</c:v>
                  </c:pt>
                  <c:pt idx="1908">
                    <c:v>18</c:v>
                  </c:pt>
                  <c:pt idx="1909">
                    <c:v>18</c:v>
                  </c:pt>
                  <c:pt idx="1910">
                    <c:v>18</c:v>
                  </c:pt>
                  <c:pt idx="1911">
                    <c:v>18</c:v>
                  </c:pt>
                  <c:pt idx="1912">
                    <c:v>18</c:v>
                  </c:pt>
                  <c:pt idx="1913">
                    <c:v>18</c:v>
                  </c:pt>
                  <c:pt idx="1914">
                    <c:v>18</c:v>
                  </c:pt>
                  <c:pt idx="1915">
                    <c:v>18</c:v>
                  </c:pt>
                  <c:pt idx="1916">
                    <c:v>18</c:v>
                  </c:pt>
                  <c:pt idx="1917">
                    <c:v>18</c:v>
                  </c:pt>
                  <c:pt idx="1918">
                    <c:v>18</c:v>
                  </c:pt>
                  <c:pt idx="1919">
                    <c:v>18</c:v>
                  </c:pt>
                  <c:pt idx="1920">
                    <c:v>19</c:v>
                  </c:pt>
                  <c:pt idx="1921">
                    <c:v>19</c:v>
                  </c:pt>
                  <c:pt idx="1922">
                    <c:v>19</c:v>
                  </c:pt>
                  <c:pt idx="1923">
                    <c:v>19</c:v>
                  </c:pt>
                  <c:pt idx="1924">
                    <c:v>19</c:v>
                  </c:pt>
                  <c:pt idx="1925">
                    <c:v>19</c:v>
                  </c:pt>
                  <c:pt idx="1926">
                    <c:v>19</c:v>
                  </c:pt>
                  <c:pt idx="1927">
                    <c:v>19</c:v>
                  </c:pt>
                  <c:pt idx="1928">
                    <c:v>19</c:v>
                  </c:pt>
                  <c:pt idx="1929">
                    <c:v>19</c:v>
                  </c:pt>
                  <c:pt idx="1930">
                    <c:v>19</c:v>
                  </c:pt>
                  <c:pt idx="1931">
                    <c:v>19</c:v>
                  </c:pt>
                  <c:pt idx="1932">
                    <c:v>19</c:v>
                  </c:pt>
                  <c:pt idx="1933">
                    <c:v>19</c:v>
                  </c:pt>
                  <c:pt idx="1934">
                    <c:v>19</c:v>
                  </c:pt>
                  <c:pt idx="1935">
                    <c:v>19</c:v>
                  </c:pt>
                  <c:pt idx="1936">
                    <c:v>19</c:v>
                  </c:pt>
                  <c:pt idx="1937">
                    <c:v>19</c:v>
                  </c:pt>
                  <c:pt idx="1938">
                    <c:v>19</c:v>
                  </c:pt>
                  <c:pt idx="1939">
                    <c:v>19</c:v>
                  </c:pt>
                  <c:pt idx="1940">
                    <c:v>19</c:v>
                  </c:pt>
                  <c:pt idx="1941">
                    <c:v>19</c:v>
                  </c:pt>
                  <c:pt idx="1942">
                    <c:v>19</c:v>
                  </c:pt>
                  <c:pt idx="1943">
                    <c:v>19</c:v>
                  </c:pt>
                  <c:pt idx="1944">
                    <c:v>20</c:v>
                  </c:pt>
                  <c:pt idx="1945">
                    <c:v>20</c:v>
                  </c:pt>
                  <c:pt idx="1946">
                    <c:v>20</c:v>
                  </c:pt>
                  <c:pt idx="1947">
                    <c:v>20</c:v>
                  </c:pt>
                  <c:pt idx="1948">
                    <c:v>20</c:v>
                  </c:pt>
                  <c:pt idx="1949">
                    <c:v>20</c:v>
                  </c:pt>
                  <c:pt idx="1950">
                    <c:v>20</c:v>
                  </c:pt>
                  <c:pt idx="1951">
                    <c:v>20</c:v>
                  </c:pt>
                  <c:pt idx="1952">
                    <c:v>20</c:v>
                  </c:pt>
                  <c:pt idx="1953">
                    <c:v>20</c:v>
                  </c:pt>
                  <c:pt idx="1954">
                    <c:v>20</c:v>
                  </c:pt>
                  <c:pt idx="1955">
                    <c:v>20</c:v>
                  </c:pt>
                  <c:pt idx="1956">
                    <c:v>20</c:v>
                  </c:pt>
                  <c:pt idx="1957">
                    <c:v>20</c:v>
                  </c:pt>
                  <c:pt idx="1958">
                    <c:v>20</c:v>
                  </c:pt>
                  <c:pt idx="1959">
                    <c:v>20</c:v>
                  </c:pt>
                  <c:pt idx="1960">
                    <c:v>20</c:v>
                  </c:pt>
                  <c:pt idx="1961">
                    <c:v>20</c:v>
                  </c:pt>
                  <c:pt idx="1962">
                    <c:v>20</c:v>
                  </c:pt>
                  <c:pt idx="1963">
                    <c:v>20</c:v>
                  </c:pt>
                  <c:pt idx="1964">
                    <c:v>20</c:v>
                  </c:pt>
                  <c:pt idx="1965">
                    <c:v>20</c:v>
                  </c:pt>
                  <c:pt idx="1966">
                    <c:v>20</c:v>
                  </c:pt>
                  <c:pt idx="1967">
                    <c:v>20</c:v>
                  </c:pt>
                  <c:pt idx="1968">
                    <c:v>21</c:v>
                  </c:pt>
                  <c:pt idx="1969">
                    <c:v>21</c:v>
                  </c:pt>
                  <c:pt idx="1970">
                    <c:v>21</c:v>
                  </c:pt>
                  <c:pt idx="1971">
                    <c:v>21</c:v>
                  </c:pt>
                  <c:pt idx="1972">
                    <c:v>21</c:v>
                  </c:pt>
                  <c:pt idx="1973">
                    <c:v>21</c:v>
                  </c:pt>
                  <c:pt idx="1974">
                    <c:v>21</c:v>
                  </c:pt>
                  <c:pt idx="1975">
                    <c:v>21</c:v>
                  </c:pt>
                  <c:pt idx="1976">
                    <c:v>21</c:v>
                  </c:pt>
                  <c:pt idx="1977">
                    <c:v>21</c:v>
                  </c:pt>
                  <c:pt idx="1978">
                    <c:v>21</c:v>
                  </c:pt>
                  <c:pt idx="1979">
                    <c:v>21</c:v>
                  </c:pt>
                  <c:pt idx="1980">
                    <c:v>21</c:v>
                  </c:pt>
                  <c:pt idx="1981">
                    <c:v>21</c:v>
                  </c:pt>
                  <c:pt idx="1982">
                    <c:v>21</c:v>
                  </c:pt>
                  <c:pt idx="1983">
                    <c:v>21</c:v>
                  </c:pt>
                  <c:pt idx="1984">
                    <c:v>21</c:v>
                  </c:pt>
                  <c:pt idx="1985">
                    <c:v>21</c:v>
                  </c:pt>
                  <c:pt idx="1986">
                    <c:v>21</c:v>
                  </c:pt>
                  <c:pt idx="1987">
                    <c:v>21</c:v>
                  </c:pt>
                  <c:pt idx="1988">
                    <c:v>21</c:v>
                  </c:pt>
                  <c:pt idx="1989">
                    <c:v>21</c:v>
                  </c:pt>
                  <c:pt idx="1990">
                    <c:v>21</c:v>
                  </c:pt>
                  <c:pt idx="1991">
                    <c:v>21</c:v>
                  </c:pt>
                  <c:pt idx="1992">
                    <c:v>22</c:v>
                  </c:pt>
                  <c:pt idx="1993">
                    <c:v>22</c:v>
                  </c:pt>
                  <c:pt idx="1994">
                    <c:v>22</c:v>
                  </c:pt>
                  <c:pt idx="1995">
                    <c:v>22</c:v>
                  </c:pt>
                  <c:pt idx="1996">
                    <c:v>22</c:v>
                  </c:pt>
                  <c:pt idx="1997">
                    <c:v>22</c:v>
                  </c:pt>
                  <c:pt idx="1998">
                    <c:v>22</c:v>
                  </c:pt>
                  <c:pt idx="1999">
                    <c:v>22</c:v>
                  </c:pt>
                  <c:pt idx="2000">
                    <c:v>22</c:v>
                  </c:pt>
                  <c:pt idx="2001">
                    <c:v>22</c:v>
                  </c:pt>
                  <c:pt idx="2002">
                    <c:v>22</c:v>
                  </c:pt>
                  <c:pt idx="2003">
                    <c:v>22</c:v>
                  </c:pt>
                  <c:pt idx="2004">
                    <c:v>22</c:v>
                  </c:pt>
                  <c:pt idx="2005">
                    <c:v>22</c:v>
                  </c:pt>
                  <c:pt idx="2006">
                    <c:v>22</c:v>
                  </c:pt>
                  <c:pt idx="2007">
                    <c:v>22</c:v>
                  </c:pt>
                  <c:pt idx="2008">
                    <c:v>22</c:v>
                  </c:pt>
                  <c:pt idx="2009">
                    <c:v>22</c:v>
                  </c:pt>
                  <c:pt idx="2010">
                    <c:v>22</c:v>
                  </c:pt>
                  <c:pt idx="2011">
                    <c:v>22</c:v>
                  </c:pt>
                  <c:pt idx="2012">
                    <c:v>22</c:v>
                  </c:pt>
                  <c:pt idx="2013">
                    <c:v>22</c:v>
                  </c:pt>
                  <c:pt idx="2014">
                    <c:v>22</c:v>
                  </c:pt>
                  <c:pt idx="2015">
                    <c:v>22</c:v>
                  </c:pt>
                  <c:pt idx="2016">
                    <c:v>23</c:v>
                  </c:pt>
                  <c:pt idx="2017">
                    <c:v>23</c:v>
                  </c:pt>
                  <c:pt idx="2018">
                    <c:v>23</c:v>
                  </c:pt>
                  <c:pt idx="2019">
                    <c:v>23</c:v>
                  </c:pt>
                  <c:pt idx="2020">
                    <c:v>23</c:v>
                  </c:pt>
                  <c:pt idx="2021">
                    <c:v>23</c:v>
                  </c:pt>
                  <c:pt idx="2022">
                    <c:v>23</c:v>
                  </c:pt>
                  <c:pt idx="2023">
                    <c:v>23</c:v>
                  </c:pt>
                  <c:pt idx="2024">
                    <c:v>23</c:v>
                  </c:pt>
                  <c:pt idx="2025">
                    <c:v>23</c:v>
                  </c:pt>
                  <c:pt idx="2026">
                    <c:v>23</c:v>
                  </c:pt>
                  <c:pt idx="2027">
                    <c:v>23</c:v>
                  </c:pt>
                  <c:pt idx="2028">
                    <c:v>23</c:v>
                  </c:pt>
                  <c:pt idx="2029">
                    <c:v>23</c:v>
                  </c:pt>
                  <c:pt idx="2030">
                    <c:v>23</c:v>
                  </c:pt>
                  <c:pt idx="2031">
                    <c:v>23</c:v>
                  </c:pt>
                  <c:pt idx="2032">
                    <c:v>23</c:v>
                  </c:pt>
                  <c:pt idx="2033">
                    <c:v>23</c:v>
                  </c:pt>
                  <c:pt idx="2034">
                    <c:v>23</c:v>
                  </c:pt>
                  <c:pt idx="2035">
                    <c:v>23</c:v>
                  </c:pt>
                  <c:pt idx="2036">
                    <c:v>23</c:v>
                  </c:pt>
                  <c:pt idx="2037">
                    <c:v>23</c:v>
                  </c:pt>
                  <c:pt idx="2038">
                    <c:v>23</c:v>
                  </c:pt>
                  <c:pt idx="2039">
                    <c:v>23</c:v>
                  </c:pt>
                  <c:pt idx="2040">
                    <c:v>24</c:v>
                  </c:pt>
                  <c:pt idx="2041">
                    <c:v>24</c:v>
                  </c:pt>
                  <c:pt idx="2042">
                    <c:v>24</c:v>
                  </c:pt>
                  <c:pt idx="2043">
                    <c:v>24</c:v>
                  </c:pt>
                  <c:pt idx="2044">
                    <c:v>24</c:v>
                  </c:pt>
                  <c:pt idx="2045">
                    <c:v>24</c:v>
                  </c:pt>
                  <c:pt idx="2046">
                    <c:v>24</c:v>
                  </c:pt>
                  <c:pt idx="2047">
                    <c:v>24</c:v>
                  </c:pt>
                  <c:pt idx="2048">
                    <c:v>24</c:v>
                  </c:pt>
                  <c:pt idx="2049">
                    <c:v>24</c:v>
                  </c:pt>
                  <c:pt idx="2050">
                    <c:v>24</c:v>
                  </c:pt>
                  <c:pt idx="2051">
                    <c:v>24</c:v>
                  </c:pt>
                  <c:pt idx="2052">
                    <c:v>24</c:v>
                  </c:pt>
                  <c:pt idx="2053">
                    <c:v>24</c:v>
                  </c:pt>
                  <c:pt idx="2054">
                    <c:v>24</c:v>
                  </c:pt>
                  <c:pt idx="2055">
                    <c:v>24</c:v>
                  </c:pt>
                  <c:pt idx="2056">
                    <c:v>24</c:v>
                  </c:pt>
                  <c:pt idx="2057">
                    <c:v>24</c:v>
                  </c:pt>
                  <c:pt idx="2058">
                    <c:v>24</c:v>
                  </c:pt>
                  <c:pt idx="2059">
                    <c:v>24</c:v>
                  </c:pt>
                  <c:pt idx="2060">
                    <c:v>24</c:v>
                  </c:pt>
                  <c:pt idx="2061">
                    <c:v>24</c:v>
                  </c:pt>
                  <c:pt idx="2062">
                    <c:v>24</c:v>
                  </c:pt>
                  <c:pt idx="2063">
                    <c:v>24</c:v>
                  </c:pt>
                  <c:pt idx="2064">
                    <c:v>25</c:v>
                  </c:pt>
                  <c:pt idx="2065">
                    <c:v>25</c:v>
                  </c:pt>
                  <c:pt idx="2066">
                    <c:v>25</c:v>
                  </c:pt>
                  <c:pt idx="2067">
                    <c:v>25</c:v>
                  </c:pt>
                  <c:pt idx="2068">
                    <c:v>25</c:v>
                  </c:pt>
                  <c:pt idx="2069">
                    <c:v>25</c:v>
                  </c:pt>
                  <c:pt idx="2070">
                    <c:v>25</c:v>
                  </c:pt>
                  <c:pt idx="2071">
                    <c:v>25</c:v>
                  </c:pt>
                  <c:pt idx="2072">
                    <c:v>25</c:v>
                  </c:pt>
                  <c:pt idx="2073">
                    <c:v>25</c:v>
                  </c:pt>
                  <c:pt idx="2074">
                    <c:v>25</c:v>
                  </c:pt>
                  <c:pt idx="2075">
                    <c:v>25</c:v>
                  </c:pt>
                  <c:pt idx="2076">
                    <c:v>25</c:v>
                  </c:pt>
                  <c:pt idx="2077">
                    <c:v>25</c:v>
                  </c:pt>
                  <c:pt idx="2078">
                    <c:v>25</c:v>
                  </c:pt>
                  <c:pt idx="2079">
                    <c:v>25</c:v>
                  </c:pt>
                  <c:pt idx="2080">
                    <c:v>25</c:v>
                  </c:pt>
                  <c:pt idx="2081">
                    <c:v>25</c:v>
                  </c:pt>
                  <c:pt idx="2082">
                    <c:v>25</c:v>
                  </c:pt>
                  <c:pt idx="2083">
                    <c:v>25</c:v>
                  </c:pt>
                  <c:pt idx="2084">
                    <c:v>25</c:v>
                  </c:pt>
                  <c:pt idx="2085">
                    <c:v>25</c:v>
                  </c:pt>
                  <c:pt idx="2086">
                    <c:v>25</c:v>
                  </c:pt>
                  <c:pt idx="2087">
                    <c:v>25</c:v>
                  </c:pt>
                  <c:pt idx="2088">
                    <c:v>26</c:v>
                  </c:pt>
                  <c:pt idx="2089">
                    <c:v>26</c:v>
                  </c:pt>
                  <c:pt idx="2090">
                    <c:v>26</c:v>
                  </c:pt>
                  <c:pt idx="2091">
                    <c:v>26</c:v>
                  </c:pt>
                  <c:pt idx="2092">
                    <c:v>26</c:v>
                  </c:pt>
                  <c:pt idx="2093">
                    <c:v>26</c:v>
                  </c:pt>
                  <c:pt idx="2094">
                    <c:v>26</c:v>
                  </c:pt>
                  <c:pt idx="2095">
                    <c:v>26</c:v>
                  </c:pt>
                  <c:pt idx="2096">
                    <c:v>26</c:v>
                  </c:pt>
                  <c:pt idx="2097">
                    <c:v>26</c:v>
                  </c:pt>
                  <c:pt idx="2098">
                    <c:v>26</c:v>
                  </c:pt>
                  <c:pt idx="2099">
                    <c:v>26</c:v>
                  </c:pt>
                  <c:pt idx="2100">
                    <c:v>26</c:v>
                  </c:pt>
                  <c:pt idx="2101">
                    <c:v>26</c:v>
                  </c:pt>
                  <c:pt idx="2102">
                    <c:v>26</c:v>
                  </c:pt>
                  <c:pt idx="2103">
                    <c:v>26</c:v>
                  </c:pt>
                  <c:pt idx="2104">
                    <c:v>26</c:v>
                  </c:pt>
                  <c:pt idx="2105">
                    <c:v>26</c:v>
                  </c:pt>
                  <c:pt idx="2106">
                    <c:v>26</c:v>
                  </c:pt>
                  <c:pt idx="2107">
                    <c:v>26</c:v>
                  </c:pt>
                  <c:pt idx="2108">
                    <c:v>26</c:v>
                  </c:pt>
                  <c:pt idx="2109">
                    <c:v>26</c:v>
                  </c:pt>
                  <c:pt idx="2110">
                    <c:v>26</c:v>
                  </c:pt>
                  <c:pt idx="2111">
                    <c:v>26</c:v>
                  </c:pt>
                  <c:pt idx="2112">
                    <c:v>27</c:v>
                  </c:pt>
                  <c:pt idx="2113">
                    <c:v>27</c:v>
                  </c:pt>
                  <c:pt idx="2114">
                    <c:v>27</c:v>
                  </c:pt>
                  <c:pt idx="2115">
                    <c:v>27</c:v>
                  </c:pt>
                  <c:pt idx="2116">
                    <c:v>27</c:v>
                  </c:pt>
                  <c:pt idx="2117">
                    <c:v>27</c:v>
                  </c:pt>
                  <c:pt idx="2118">
                    <c:v>27</c:v>
                  </c:pt>
                  <c:pt idx="2119">
                    <c:v>27</c:v>
                  </c:pt>
                  <c:pt idx="2120">
                    <c:v>27</c:v>
                  </c:pt>
                  <c:pt idx="2121">
                    <c:v>27</c:v>
                  </c:pt>
                  <c:pt idx="2122">
                    <c:v>27</c:v>
                  </c:pt>
                  <c:pt idx="2123">
                    <c:v>27</c:v>
                  </c:pt>
                  <c:pt idx="2124">
                    <c:v>27</c:v>
                  </c:pt>
                  <c:pt idx="2125">
                    <c:v>27</c:v>
                  </c:pt>
                  <c:pt idx="2126">
                    <c:v>27</c:v>
                  </c:pt>
                  <c:pt idx="2127">
                    <c:v>27</c:v>
                  </c:pt>
                  <c:pt idx="2128">
                    <c:v>27</c:v>
                  </c:pt>
                  <c:pt idx="2129">
                    <c:v>27</c:v>
                  </c:pt>
                  <c:pt idx="2130">
                    <c:v>27</c:v>
                  </c:pt>
                  <c:pt idx="2131">
                    <c:v>27</c:v>
                  </c:pt>
                  <c:pt idx="2132">
                    <c:v>27</c:v>
                  </c:pt>
                  <c:pt idx="2133">
                    <c:v>27</c:v>
                  </c:pt>
                  <c:pt idx="2134">
                    <c:v>27</c:v>
                  </c:pt>
                  <c:pt idx="2135">
                    <c:v>27</c:v>
                  </c:pt>
                  <c:pt idx="2136">
                    <c:v>28</c:v>
                  </c:pt>
                  <c:pt idx="2137">
                    <c:v>28</c:v>
                  </c:pt>
                  <c:pt idx="2138">
                    <c:v>28</c:v>
                  </c:pt>
                  <c:pt idx="2139">
                    <c:v>28</c:v>
                  </c:pt>
                  <c:pt idx="2140">
                    <c:v>28</c:v>
                  </c:pt>
                  <c:pt idx="2141">
                    <c:v>28</c:v>
                  </c:pt>
                  <c:pt idx="2142">
                    <c:v>28</c:v>
                  </c:pt>
                  <c:pt idx="2143">
                    <c:v>28</c:v>
                  </c:pt>
                  <c:pt idx="2144">
                    <c:v>28</c:v>
                  </c:pt>
                  <c:pt idx="2145">
                    <c:v>28</c:v>
                  </c:pt>
                  <c:pt idx="2146">
                    <c:v>28</c:v>
                  </c:pt>
                  <c:pt idx="2147">
                    <c:v>28</c:v>
                  </c:pt>
                  <c:pt idx="2148">
                    <c:v>28</c:v>
                  </c:pt>
                  <c:pt idx="2149">
                    <c:v>28</c:v>
                  </c:pt>
                  <c:pt idx="2150">
                    <c:v>28</c:v>
                  </c:pt>
                  <c:pt idx="2151">
                    <c:v>28</c:v>
                  </c:pt>
                  <c:pt idx="2152">
                    <c:v>28</c:v>
                  </c:pt>
                  <c:pt idx="2153">
                    <c:v>28</c:v>
                  </c:pt>
                  <c:pt idx="2154">
                    <c:v>28</c:v>
                  </c:pt>
                  <c:pt idx="2155">
                    <c:v>28</c:v>
                  </c:pt>
                  <c:pt idx="2156">
                    <c:v>28</c:v>
                  </c:pt>
                  <c:pt idx="2157">
                    <c:v>28</c:v>
                  </c:pt>
                  <c:pt idx="2158">
                    <c:v>28</c:v>
                  </c:pt>
                  <c:pt idx="2159">
                    <c:v>28</c:v>
                  </c:pt>
                  <c:pt idx="2160">
                    <c:v>29</c:v>
                  </c:pt>
                  <c:pt idx="2161">
                    <c:v>29</c:v>
                  </c:pt>
                  <c:pt idx="2162">
                    <c:v>29</c:v>
                  </c:pt>
                  <c:pt idx="2163">
                    <c:v>29</c:v>
                  </c:pt>
                  <c:pt idx="2164">
                    <c:v>29</c:v>
                  </c:pt>
                  <c:pt idx="2165">
                    <c:v>29</c:v>
                  </c:pt>
                  <c:pt idx="2166">
                    <c:v>29</c:v>
                  </c:pt>
                  <c:pt idx="2167">
                    <c:v>29</c:v>
                  </c:pt>
                  <c:pt idx="2168">
                    <c:v>29</c:v>
                  </c:pt>
                  <c:pt idx="2169">
                    <c:v>29</c:v>
                  </c:pt>
                  <c:pt idx="2170">
                    <c:v>29</c:v>
                  </c:pt>
                  <c:pt idx="2171">
                    <c:v>29</c:v>
                  </c:pt>
                  <c:pt idx="2172">
                    <c:v>29</c:v>
                  </c:pt>
                  <c:pt idx="2173">
                    <c:v>29</c:v>
                  </c:pt>
                  <c:pt idx="2174">
                    <c:v>29</c:v>
                  </c:pt>
                  <c:pt idx="2175">
                    <c:v>29</c:v>
                  </c:pt>
                  <c:pt idx="2176">
                    <c:v>29</c:v>
                  </c:pt>
                  <c:pt idx="2177">
                    <c:v>29</c:v>
                  </c:pt>
                  <c:pt idx="2178">
                    <c:v>29</c:v>
                  </c:pt>
                  <c:pt idx="2179">
                    <c:v>29</c:v>
                  </c:pt>
                  <c:pt idx="2180">
                    <c:v>29</c:v>
                  </c:pt>
                  <c:pt idx="2181">
                    <c:v>29</c:v>
                  </c:pt>
                  <c:pt idx="2182">
                    <c:v>29</c:v>
                  </c:pt>
                  <c:pt idx="2183">
                    <c:v>29</c:v>
                  </c:pt>
                  <c:pt idx="2184">
                    <c:v>30</c:v>
                  </c:pt>
                  <c:pt idx="2185">
                    <c:v>30</c:v>
                  </c:pt>
                  <c:pt idx="2186">
                    <c:v>30</c:v>
                  </c:pt>
                  <c:pt idx="2187">
                    <c:v>30</c:v>
                  </c:pt>
                  <c:pt idx="2188">
                    <c:v>30</c:v>
                  </c:pt>
                  <c:pt idx="2189">
                    <c:v>30</c:v>
                  </c:pt>
                  <c:pt idx="2190">
                    <c:v>30</c:v>
                  </c:pt>
                  <c:pt idx="2191">
                    <c:v>30</c:v>
                  </c:pt>
                  <c:pt idx="2192">
                    <c:v>30</c:v>
                  </c:pt>
                  <c:pt idx="2193">
                    <c:v>30</c:v>
                  </c:pt>
                  <c:pt idx="2194">
                    <c:v>30</c:v>
                  </c:pt>
                  <c:pt idx="2195">
                    <c:v>30</c:v>
                  </c:pt>
                  <c:pt idx="2196">
                    <c:v>30</c:v>
                  </c:pt>
                  <c:pt idx="2197">
                    <c:v>30</c:v>
                  </c:pt>
                  <c:pt idx="2198">
                    <c:v>30</c:v>
                  </c:pt>
                  <c:pt idx="2199">
                    <c:v>30</c:v>
                  </c:pt>
                  <c:pt idx="2200">
                    <c:v>30</c:v>
                  </c:pt>
                  <c:pt idx="2201">
                    <c:v>30</c:v>
                  </c:pt>
                  <c:pt idx="2202">
                    <c:v>30</c:v>
                  </c:pt>
                  <c:pt idx="2203">
                    <c:v>30</c:v>
                  </c:pt>
                  <c:pt idx="2204">
                    <c:v>30</c:v>
                  </c:pt>
                  <c:pt idx="2205">
                    <c:v>30</c:v>
                  </c:pt>
                  <c:pt idx="2206">
                    <c:v>30</c:v>
                  </c:pt>
                  <c:pt idx="2207">
                    <c:v>30</c:v>
                  </c:pt>
                  <c:pt idx="2208">
                    <c:v>31</c:v>
                  </c:pt>
                  <c:pt idx="2209">
                    <c:v>31</c:v>
                  </c:pt>
                  <c:pt idx="2210">
                    <c:v>31</c:v>
                  </c:pt>
                  <c:pt idx="2211">
                    <c:v>31</c:v>
                  </c:pt>
                  <c:pt idx="2212">
                    <c:v>31</c:v>
                  </c:pt>
                  <c:pt idx="2213">
                    <c:v>31</c:v>
                  </c:pt>
                  <c:pt idx="2214">
                    <c:v>31</c:v>
                  </c:pt>
                  <c:pt idx="2215">
                    <c:v>31</c:v>
                  </c:pt>
                  <c:pt idx="2216">
                    <c:v>31</c:v>
                  </c:pt>
                  <c:pt idx="2217">
                    <c:v>31</c:v>
                  </c:pt>
                  <c:pt idx="2218">
                    <c:v>31</c:v>
                  </c:pt>
                  <c:pt idx="2219">
                    <c:v>31</c:v>
                  </c:pt>
                  <c:pt idx="2220">
                    <c:v>31</c:v>
                  </c:pt>
                  <c:pt idx="2221">
                    <c:v>31</c:v>
                  </c:pt>
                  <c:pt idx="2222">
                    <c:v>31</c:v>
                  </c:pt>
                  <c:pt idx="2223">
                    <c:v>31</c:v>
                  </c:pt>
                  <c:pt idx="2224">
                    <c:v>31</c:v>
                  </c:pt>
                  <c:pt idx="2225">
                    <c:v>31</c:v>
                  </c:pt>
                  <c:pt idx="2226">
                    <c:v>31</c:v>
                  </c:pt>
                  <c:pt idx="2227">
                    <c:v>31</c:v>
                  </c:pt>
                  <c:pt idx="2228">
                    <c:v>31</c:v>
                  </c:pt>
                  <c:pt idx="2229">
                    <c:v>31</c:v>
                  </c:pt>
                  <c:pt idx="2230">
                    <c:v>31</c:v>
                  </c:pt>
                  <c:pt idx="2231">
                    <c:v>31</c:v>
                  </c:pt>
                </c:lvl>
                <c:lvl>
                  <c:pt idx="0">
                    <c:v>July</c:v>
                  </c:pt>
                  <c:pt idx="1">
                    <c:v>July</c:v>
                  </c:pt>
                  <c:pt idx="2">
                    <c:v>July</c:v>
                  </c:pt>
                  <c:pt idx="3">
                    <c:v>July</c:v>
                  </c:pt>
                  <c:pt idx="4">
                    <c:v>July</c:v>
                  </c:pt>
                  <c:pt idx="5">
                    <c:v>July</c:v>
                  </c:pt>
                  <c:pt idx="6">
                    <c:v>July</c:v>
                  </c:pt>
                  <c:pt idx="7">
                    <c:v>July</c:v>
                  </c:pt>
                  <c:pt idx="8">
                    <c:v>July</c:v>
                  </c:pt>
                  <c:pt idx="9">
                    <c:v>July</c:v>
                  </c:pt>
                  <c:pt idx="10">
                    <c:v>July</c:v>
                  </c:pt>
                  <c:pt idx="11">
                    <c:v>July</c:v>
                  </c:pt>
                  <c:pt idx="12">
                    <c:v>July</c:v>
                  </c:pt>
                  <c:pt idx="13">
                    <c:v>July</c:v>
                  </c:pt>
                  <c:pt idx="14">
                    <c:v>July</c:v>
                  </c:pt>
                  <c:pt idx="15">
                    <c:v>July</c:v>
                  </c:pt>
                  <c:pt idx="16">
                    <c:v>July</c:v>
                  </c:pt>
                  <c:pt idx="17">
                    <c:v>July</c:v>
                  </c:pt>
                  <c:pt idx="18">
                    <c:v>July</c:v>
                  </c:pt>
                  <c:pt idx="19">
                    <c:v>July</c:v>
                  </c:pt>
                  <c:pt idx="20">
                    <c:v>July</c:v>
                  </c:pt>
                  <c:pt idx="21">
                    <c:v>July</c:v>
                  </c:pt>
                  <c:pt idx="22">
                    <c:v>July</c:v>
                  </c:pt>
                  <c:pt idx="23">
                    <c:v>July</c:v>
                  </c:pt>
                  <c:pt idx="24">
                    <c:v>July</c:v>
                  </c:pt>
                  <c:pt idx="25">
                    <c:v>July</c:v>
                  </c:pt>
                  <c:pt idx="26">
                    <c:v>July</c:v>
                  </c:pt>
                  <c:pt idx="27">
                    <c:v>July</c:v>
                  </c:pt>
                  <c:pt idx="28">
                    <c:v>July</c:v>
                  </c:pt>
                  <c:pt idx="29">
                    <c:v>July</c:v>
                  </c:pt>
                  <c:pt idx="30">
                    <c:v>July</c:v>
                  </c:pt>
                  <c:pt idx="31">
                    <c:v>July</c:v>
                  </c:pt>
                  <c:pt idx="32">
                    <c:v>July</c:v>
                  </c:pt>
                  <c:pt idx="33">
                    <c:v>July</c:v>
                  </c:pt>
                  <c:pt idx="34">
                    <c:v>July</c:v>
                  </c:pt>
                  <c:pt idx="35">
                    <c:v>July</c:v>
                  </c:pt>
                  <c:pt idx="36">
                    <c:v>July</c:v>
                  </c:pt>
                  <c:pt idx="37">
                    <c:v>July</c:v>
                  </c:pt>
                  <c:pt idx="38">
                    <c:v>July</c:v>
                  </c:pt>
                  <c:pt idx="39">
                    <c:v>July</c:v>
                  </c:pt>
                  <c:pt idx="40">
                    <c:v>July</c:v>
                  </c:pt>
                  <c:pt idx="41">
                    <c:v>July</c:v>
                  </c:pt>
                  <c:pt idx="42">
                    <c:v>July</c:v>
                  </c:pt>
                  <c:pt idx="43">
                    <c:v>July</c:v>
                  </c:pt>
                  <c:pt idx="44">
                    <c:v>July</c:v>
                  </c:pt>
                  <c:pt idx="45">
                    <c:v>July</c:v>
                  </c:pt>
                  <c:pt idx="46">
                    <c:v>July</c:v>
                  </c:pt>
                  <c:pt idx="47">
                    <c:v>July</c:v>
                  </c:pt>
                  <c:pt idx="48">
                    <c:v>July</c:v>
                  </c:pt>
                  <c:pt idx="49">
                    <c:v>July</c:v>
                  </c:pt>
                  <c:pt idx="50">
                    <c:v>July</c:v>
                  </c:pt>
                  <c:pt idx="51">
                    <c:v>July</c:v>
                  </c:pt>
                  <c:pt idx="52">
                    <c:v>July</c:v>
                  </c:pt>
                  <c:pt idx="53">
                    <c:v>July</c:v>
                  </c:pt>
                  <c:pt idx="54">
                    <c:v>July</c:v>
                  </c:pt>
                  <c:pt idx="55">
                    <c:v>July</c:v>
                  </c:pt>
                  <c:pt idx="56">
                    <c:v>July</c:v>
                  </c:pt>
                  <c:pt idx="57">
                    <c:v>July</c:v>
                  </c:pt>
                  <c:pt idx="58">
                    <c:v>July</c:v>
                  </c:pt>
                  <c:pt idx="59">
                    <c:v>July</c:v>
                  </c:pt>
                  <c:pt idx="60">
                    <c:v>July</c:v>
                  </c:pt>
                  <c:pt idx="61">
                    <c:v>July</c:v>
                  </c:pt>
                  <c:pt idx="62">
                    <c:v>July</c:v>
                  </c:pt>
                  <c:pt idx="63">
                    <c:v>July</c:v>
                  </c:pt>
                  <c:pt idx="64">
                    <c:v>July</c:v>
                  </c:pt>
                  <c:pt idx="65">
                    <c:v>July</c:v>
                  </c:pt>
                  <c:pt idx="66">
                    <c:v>July</c:v>
                  </c:pt>
                  <c:pt idx="67">
                    <c:v>July</c:v>
                  </c:pt>
                  <c:pt idx="68">
                    <c:v>July</c:v>
                  </c:pt>
                  <c:pt idx="69">
                    <c:v>July</c:v>
                  </c:pt>
                  <c:pt idx="70">
                    <c:v>July</c:v>
                  </c:pt>
                  <c:pt idx="71">
                    <c:v>July</c:v>
                  </c:pt>
                  <c:pt idx="72">
                    <c:v>July</c:v>
                  </c:pt>
                  <c:pt idx="73">
                    <c:v>July</c:v>
                  </c:pt>
                  <c:pt idx="74">
                    <c:v>July</c:v>
                  </c:pt>
                  <c:pt idx="75">
                    <c:v>July</c:v>
                  </c:pt>
                  <c:pt idx="76">
                    <c:v>July</c:v>
                  </c:pt>
                  <c:pt idx="77">
                    <c:v>July</c:v>
                  </c:pt>
                  <c:pt idx="78">
                    <c:v>July</c:v>
                  </c:pt>
                  <c:pt idx="79">
                    <c:v>July</c:v>
                  </c:pt>
                  <c:pt idx="80">
                    <c:v>July</c:v>
                  </c:pt>
                  <c:pt idx="81">
                    <c:v>July</c:v>
                  </c:pt>
                  <c:pt idx="82">
                    <c:v>July</c:v>
                  </c:pt>
                  <c:pt idx="83">
                    <c:v>July</c:v>
                  </c:pt>
                  <c:pt idx="84">
                    <c:v>July</c:v>
                  </c:pt>
                  <c:pt idx="85">
                    <c:v>July</c:v>
                  </c:pt>
                  <c:pt idx="86">
                    <c:v>July</c:v>
                  </c:pt>
                  <c:pt idx="87">
                    <c:v>July</c:v>
                  </c:pt>
                  <c:pt idx="88">
                    <c:v>July</c:v>
                  </c:pt>
                  <c:pt idx="89">
                    <c:v>July</c:v>
                  </c:pt>
                  <c:pt idx="90">
                    <c:v>July</c:v>
                  </c:pt>
                  <c:pt idx="91">
                    <c:v>July</c:v>
                  </c:pt>
                  <c:pt idx="92">
                    <c:v>July</c:v>
                  </c:pt>
                  <c:pt idx="93">
                    <c:v>July</c:v>
                  </c:pt>
                  <c:pt idx="94">
                    <c:v>July</c:v>
                  </c:pt>
                  <c:pt idx="95">
                    <c:v>July</c:v>
                  </c:pt>
                  <c:pt idx="96">
                    <c:v>July</c:v>
                  </c:pt>
                  <c:pt idx="97">
                    <c:v>July</c:v>
                  </c:pt>
                  <c:pt idx="98">
                    <c:v>July</c:v>
                  </c:pt>
                  <c:pt idx="99">
                    <c:v>July</c:v>
                  </c:pt>
                  <c:pt idx="100">
                    <c:v>July</c:v>
                  </c:pt>
                  <c:pt idx="101">
                    <c:v>July</c:v>
                  </c:pt>
                  <c:pt idx="102">
                    <c:v>July</c:v>
                  </c:pt>
                  <c:pt idx="103">
                    <c:v>July</c:v>
                  </c:pt>
                  <c:pt idx="104">
                    <c:v>July</c:v>
                  </c:pt>
                  <c:pt idx="105">
                    <c:v>July</c:v>
                  </c:pt>
                  <c:pt idx="106">
                    <c:v>July</c:v>
                  </c:pt>
                  <c:pt idx="107">
                    <c:v>July</c:v>
                  </c:pt>
                  <c:pt idx="108">
                    <c:v>July</c:v>
                  </c:pt>
                  <c:pt idx="109">
                    <c:v>July</c:v>
                  </c:pt>
                  <c:pt idx="110">
                    <c:v>July</c:v>
                  </c:pt>
                  <c:pt idx="111">
                    <c:v>July</c:v>
                  </c:pt>
                  <c:pt idx="112">
                    <c:v>July</c:v>
                  </c:pt>
                  <c:pt idx="113">
                    <c:v>July</c:v>
                  </c:pt>
                  <c:pt idx="114">
                    <c:v>July</c:v>
                  </c:pt>
                  <c:pt idx="115">
                    <c:v>July</c:v>
                  </c:pt>
                  <c:pt idx="116">
                    <c:v>July</c:v>
                  </c:pt>
                  <c:pt idx="117">
                    <c:v>July</c:v>
                  </c:pt>
                  <c:pt idx="118">
                    <c:v>July</c:v>
                  </c:pt>
                  <c:pt idx="119">
                    <c:v>July</c:v>
                  </c:pt>
                  <c:pt idx="120">
                    <c:v>July</c:v>
                  </c:pt>
                  <c:pt idx="121">
                    <c:v>July</c:v>
                  </c:pt>
                  <c:pt idx="122">
                    <c:v>July</c:v>
                  </c:pt>
                  <c:pt idx="123">
                    <c:v>July</c:v>
                  </c:pt>
                  <c:pt idx="124">
                    <c:v>July</c:v>
                  </c:pt>
                  <c:pt idx="125">
                    <c:v>July</c:v>
                  </c:pt>
                  <c:pt idx="126">
                    <c:v>July</c:v>
                  </c:pt>
                  <c:pt idx="127">
                    <c:v>July</c:v>
                  </c:pt>
                  <c:pt idx="128">
                    <c:v>July</c:v>
                  </c:pt>
                  <c:pt idx="129">
                    <c:v>July</c:v>
                  </c:pt>
                  <c:pt idx="130">
                    <c:v>July</c:v>
                  </c:pt>
                  <c:pt idx="131">
                    <c:v>July</c:v>
                  </c:pt>
                  <c:pt idx="132">
                    <c:v>July</c:v>
                  </c:pt>
                  <c:pt idx="133">
                    <c:v>July</c:v>
                  </c:pt>
                  <c:pt idx="134">
                    <c:v>July</c:v>
                  </c:pt>
                  <c:pt idx="135">
                    <c:v>July</c:v>
                  </c:pt>
                  <c:pt idx="136">
                    <c:v>July</c:v>
                  </c:pt>
                  <c:pt idx="137">
                    <c:v>July</c:v>
                  </c:pt>
                  <c:pt idx="138">
                    <c:v>July</c:v>
                  </c:pt>
                  <c:pt idx="139">
                    <c:v>July</c:v>
                  </c:pt>
                  <c:pt idx="140">
                    <c:v>July</c:v>
                  </c:pt>
                  <c:pt idx="141">
                    <c:v>July</c:v>
                  </c:pt>
                  <c:pt idx="142">
                    <c:v>July</c:v>
                  </c:pt>
                  <c:pt idx="143">
                    <c:v>July</c:v>
                  </c:pt>
                  <c:pt idx="144">
                    <c:v>July</c:v>
                  </c:pt>
                  <c:pt idx="145">
                    <c:v>July</c:v>
                  </c:pt>
                  <c:pt idx="146">
                    <c:v>July</c:v>
                  </c:pt>
                  <c:pt idx="147">
                    <c:v>July</c:v>
                  </c:pt>
                  <c:pt idx="148">
                    <c:v>July</c:v>
                  </c:pt>
                  <c:pt idx="149">
                    <c:v>July</c:v>
                  </c:pt>
                  <c:pt idx="150">
                    <c:v>July</c:v>
                  </c:pt>
                  <c:pt idx="151">
                    <c:v>July</c:v>
                  </c:pt>
                  <c:pt idx="152">
                    <c:v>July</c:v>
                  </c:pt>
                  <c:pt idx="153">
                    <c:v>July</c:v>
                  </c:pt>
                  <c:pt idx="154">
                    <c:v>July</c:v>
                  </c:pt>
                  <c:pt idx="155">
                    <c:v>July</c:v>
                  </c:pt>
                  <c:pt idx="156">
                    <c:v>July</c:v>
                  </c:pt>
                  <c:pt idx="157">
                    <c:v>July</c:v>
                  </c:pt>
                  <c:pt idx="158">
                    <c:v>July</c:v>
                  </c:pt>
                  <c:pt idx="159">
                    <c:v>July</c:v>
                  </c:pt>
                  <c:pt idx="160">
                    <c:v>July</c:v>
                  </c:pt>
                  <c:pt idx="161">
                    <c:v>July</c:v>
                  </c:pt>
                  <c:pt idx="162">
                    <c:v>July</c:v>
                  </c:pt>
                  <c:pt idx="163">
                    <c:v>July</c:v>
                  </c:pt>
                  <c:pt idx="164">
                    <c:v>July</c:v>
                  </c:pt>
                  <c:pt idx="165">
                    <c:v>July</c:v>
                  </c:pt>
                  <c:pt idx="166">
                    <c:v>July</c:v>
                  </c:pt>
                  <c:pt idx="167">
                    <c:v>July</c:v>
                  </c:pt>
                  <c:pt idx="168">
                    <c:v>July</c:v>
                  </c:pt>
                  <c:pt idx="169">
                    <c:v>July</c:v>
                  </c:pt>
                  <c:pt idx="170">
                    <c:v>July</c:v>
                  </c:pt>
                  <c:pt idx="171">
                    <c:v>July</c:v>
                  </c:pt>
                  <c:pt idx="172">
                    <c:v>July</c:v>
                  </c:pt>
                  <c:pt idx="173">
                    <c:v>July</c:v>
                  </c:pt>
                  <c:pt idx="174">
                    <c:v>July</c:v>
                  </c:pt>
                  <c:pt idx="175">
                    <c:v>July</c:v>
                  </c:pt>
                  <c:pt idx="176">
                    <c:v>July</c:v>
                  </c:pt>
                  <c:pt idx="177">
                    <c:v>July</c:v>
                  </c:pt>
                  <c:pt idx="178">
                    <c:v>July</c:v>
                  </c:pt>
                  <c:pt idx="179">
                    <c:v>July</c:v>
                  </c:pt>
                  <c:pt idx="180">
                    <c:v>July</c:v>
                  </c:pt>
                  <c:pt idx="181">
                    <c:v>July</c:v>
                  </c:pt>
                  <c:pt idx="182">
                    <c:v>July</c:v>
                  </c:pt>
                  <c:pt idx="183">
                    <c:v>July</c:v>
                  </c:pt>
                  <c:pt idx="184">
                    <c:v>July</c:v>
                  </c:pt>
                  <c:pt idx="185">
                    <c:v>July</c:v>
                  </c:pt>
                  <c:pt idx="186">
                    <c:v>July</c:v>
                  </c:pt>
                  <c:pt idx="187">
                    <c:v>July</c:v>
                  </c:pt>
                  <c:pt idx="188">
                    <c:v>July</c:v>
                  </c:pt>
                  <c:pt idx="189">
                    <c:v>July</c:v>
                  </c:pt>
                  <c:pt idx="190">
                    <c:v>July</c:v>
                  </c:pt>
                  <c:pt idx="191">
                    <c:v>July</c:v>
                  </c:pt>
                  <c:pt idx="192">
                    <c:v>July</c:v>
                  </c:pt>
                  <c:pt idx="193">
                    <c:v>July</c:v>
                  </c:pt>
                  <c:pt idx="194">
                    <c:v>July</c:v>
                  </c:pt>
                  <c:pt idx="195">
                    <c:v>July</c:v>
                  </c:pt>
                  <c:pt idx="196">
                    <c:v>July</c:v>
                  </c:pt>
                  <c:pt idx="197">
                    <c:v>July</c:v>
                  </c:pt>
                  <c:pt idx="198">
                    <c:v>July</c:v>
                  </c:pt>
                  <c:pt idx="199">
                    <c:v>July</c:v>
                  </c:pt>
                  <c:pt idx="200">
                    <c:v>July</c:v>
                  </c:pt>
                  <c:pt idx="201">
                    <c:v>July</c:v>
                  </c:pt>
                  <c:pt idx="202">
                    <c:v>July</c:v>
                  </c:pt>
                  <c:pt idx="203">
                    <c:v>July</c:v>
                  </c:pt>
                  <c:pt idx="204">
                    <c:v>July</c:v>
                  </c:pt>
                  <c:pt idx="205">
                    <c:v>July</c:v>
                  </c:pt>
                  <c:pt idx="206">
                    <c:v>July</c:v>
                  </c:pt>
                  <c:pt idx="207">
                    <c:v>July</c:v>
                  </c:pt>
                  <c:pt idx="208">
                    <c:v>July</c:v>
                  </c:pt>
                  <c:pt idx="209">
                    <c:v>July</c:v>
                  </c:pt>
                  <c:pt idx="210">
                    <c:v>July</c:v>
                  </c:pt>
                  <c:pt idx="211">
                    <c:v>July</c:v>
                  </c:pt>
                  <c:pt idx="212">
                    <c:v>July</c:v>
                  </c:pt>
                  <c:pt idx="213">
                    <c:v>July</c:v>
                  </c:pt>
                  <c:pt idx="214">
                    <c:v>July</c:v>
                  </c:pt>
                  <c:pt idx="215">
                    <c:v>July</c:v>
                  </c:pt>
                  <c:pt idx="216">
                    <c:v>July</c:v>
                  </c:pt>
                  <c:pt idx="217">
                    <c:v>July</c:v>
                  </c:pt>
                  <c:pt idx="218">
                    <c:v>July</c:v>
                  </c:pt>
                  <c:pt idx="219">
                    <c:v>July</c:v>
                  </c:pt>
                  <c:pt idx="220">
                    <c:v>July</c:v>
                  </c:pt>
                  <c:pt idx="221">
                    <c:v>July</c:v>
                  </c:pt>
                  <c:pt idx="222">
                    <c:v>July</c:v>
                  </c:pt>
                  <c:pt idx="223">
                    <c:v>July</c:v>
                  </c:pt>
                  <c:pt idx="224">
                    <c:v>July</c:v>
                  </c:pt>
                  <c:pt idx="225">
                    <c:v>July</c:v>
                  </c:pt>
                  <c:pt idx="226">
                    <c:v>July</c:v>
                  </c:pt>
                  <c:pt idx="227">
                    <c:v>July</c:v>
                  </c:pt>
                  <c:pt idx="228">
                    <c:v>July</c:v>
                  </c:pt>
                  <c:pt idx="229">
                    <c:v>July</c:v>
                  </c:pt>
                  <c:pt idx="230">
                    <c:v>July</c:v>
                  </c:pt>
                  <c:pt idx="231">
                    <c:v>July</c:v>
                  </c:pt>
                  <c:pt idx="232">
                    <c:v>July</c:v>
                  </c:pt>
                  <c:pt idx="233">
                    <c:v>July</c:v>
                  </c:pt>
                  <c:pt idx="234">
                    <c:v>July</c:v>
                  </c:pt>
                  <c:pt idx="235">
                    <c:v>July</c:v>
                  </c:pt>
                  <c:pt idx="236">
                    <c:v>July</c:v>
                  </c:pt>
                  <c:pt idx="237">
                    <c:v>July</c:v>
                  </c:pt>
                  <c:pt idx="238">
                    <c:v>July</c:v>
                  </c:pt>
                  <c:pt idx="239">
                    <c:v>July</c:v>
                  </c:pt>
                  <c:pt idx="240">
                    <c:v>July</c:v>
                  </c:pt>
                  <c:pt idx="241">
                    <c:v>July</c:v>
                  </c:pt>
                  <c:pt idx="242">
                    <c:v>July</c:v>
                  </c:pt>
                  <c:pt idx="243">
                    <c:v>July</c:v>
                  </c:pt>
                  <c:pt idx="244">
                    <c:v>July</c:v>
                  </c:pt>
                  <c:pt idx="245">
                    <c:v>July</c:v>
                  </c:pt>
                  <c:pt idx="246">
                    <c:v>July</c:v>
                  </c:pt>
                  <c:pt idx="247">
                    <c:v>July</c:v>
                  </c:pt>
                  <c:pt idx="248">
                    <c:v>July</c:v>
                  </c:pt>
                  <c:pt idx="249">
                    <c:v>July</c:v>
                  </c:pt>
                  <c:pt idx="250">
                    <c:v>July</c:v>
                  </c:pt>
                  <c:pt idx="251">
                    <c:v>July</c:v>
                  </c:pt>
                  <c:pt idx="252">
                    <c:v>July</c:v>
                  </c:pt>
                  <c:pt idx="253">
                    <c:v>July</c:v>
                  </c:pt>
                  <c:pt idx="254">
                    <c:v>July</c:v>
                  </c:pt>
                  <c:pt idx="255">
                    <c:v>July</c:v>
                  </c:pt>
                  <c:pt idx="256">
                    <c:v>July</c:v>
                  </c:pt>
                  <c:pt idx="257">
                    <c:v>July</c:v>
                  </c:pt>
                  <c:pt idx="258">
                    <c:v>July</c:v>
                  </c:pt>
                  <c:pt idx="259">
                    <c:v>July</c:v>
                  </c:pt>
                  <c:pt idx="260">
                    <c:v>July</c:v>
                  </c:pt>
                  <c:pt idx="261">
                    <c:v>July</c:v>
                  </c:pt>
                  <c:pt idx="262">
                    <c:v>July</c:v>
                  </c:pt>
                  <c:pt idx="263">
                    <c:v>July</c:v>
                  </c:pt>
                  <c:pt idx="264">
                    <c:v>July</c:v>
                  </c:pt>
                  <c:pt idx="265">
                    <c:v>July</c:v>
                  </c:pt>
                  <c:pt idx="266">
                    <c:v>July</c:v>
                  </c:pt>
                  <c:pt idx="267">
                    <c:v>July</c:v>
                  </c:pt>
                  <c:pt idx="268">
                    <c:v>July</c:v>
                  </c:pt>
                  <c:pt idx="269">
                    <c:v>July</c:v>
                  </c:pt>
                  <c:pt idx="270">
                    <c:v>July</c:v>
                  </c:pt>
                  <c:pt idx="271">
                    <c:v>July</c:v>
                  </c:pt>
                  <c:pt idx="272">
                    <c:v>July</c:v>
                  </c:pt>
                  <c:pt idx="273">
                    <c:v>July</c:v>
                  </c:pt>
                  <c:pt idx="274">
                    <c:v>July</c:v>
                  </c:pt>
                  <c:pt idx="275">
                    <c:v>July</c:v>
                  </c:pt>
                  <c:pt idx="276">
                    <c:v>July</c:v>
                  </c:pt>
                  <c:pt idx="277">
                    <c:v>July</c:v>
                  </c:pt>
                  <c:pt idx="278">
                    <c:v>July</c:v>
                  </c:pt>
                  <c:pt idx="279">
                    <c:v>July</c:v>
                  </c:pt>
                  <c:pt idx="280">
                    <c:v>July</c:v>
                  </c:pt>
                  <c:pt idx="281">
                    <c:v>July</c:v>
                  </c:pt>
                  <c:pt idx="282">
                    <c:v>July</c:v>
                  </c:pt>
                  <c:pt idx="283">
                    <c:v>July</c:v>
                  </c:pt>
                  <c:pt idx="284">
                    <c:v>July</c:v>
                  </c:pt>
                  <c:pt idx="285">
                    <c:v>July</c:v>
                  </c:pt>
                  <c:pt idx="286">
                    <c:v>July</c:v>
                  </c:pt>
                  <c:pt idx="287">
                    <c:v>July</c:v>
                  </c:pt>
                  <c:pt idx="288">
                    <c:v>July</c:v>
                  </c:pt>
                  <c:pt idx="289">
                    <c:v>July</c:v>
                  </c:pt>
                  <c:pt idx="290">
                    <c:v>July</c:v>
                  </c:pt>
                  <c:pt idx="291">
                    <c:v>July</c:v>
                  </c:pt>
                  <c:pt idx="292">
                    <c:v>July</c:v>
                  </c:pt>
                  <c:pt idx="293">
                    <c:v>July</c:v>
                  </c:pt>
                  <c:pt idx="294">
                    <c:v>July</c:v>
                  </c:pt>
                  <c:pt idx="295">
                    <c:v>July</c:v>
                  </c:pt>
                  <c:pt idx="296">
                    <c:v>July</c:v>
                  </c:pt>
                  <c:pt idx="297">
                    <c:v>July</c:v>
                  </c:pt>
                  <c:pt idx="298">
                    <c:v>July</c:v>
                  </c:pt>
                  <c:pt idx="299">
                    <c:v>July</c:v>
                  </c:pt>
                  <c:pt idx="300">
                    <c:v>July</c:v>
                  </c:pt>
                  <c:pt idx="301">
                    <c:v>July</c:v>
                  </c:pt>
                  <c:pt idx="302">
                    <c:v>July</c:v>
                  </c:pt>
                  <c:pt idx="303">
                    <c:v>July</c:v>
                  </c:pt>
                  <c:pt idx="304">
                    <c:v>July</c:v>
                  </c:pt>
                  <c:pt idx="305">
                    <c:v>July</c:v>
                  </c:pt>
                  <c:pt idx="306">
                    <c:v>July</c:v>
                  </c:pt>
                  <c:pt idx="307">
                    <c:v>July</c:v>
                  </c:pt>
                  <c:pt idx="308">
                    <c:v>July</c:v>
                  </c:pt>
                  <c:pt idx="309">
                    <c:v>July</c:v>
                  </c:pt>
                  <c:pt idx="310">
                    <c:v>July</c:v>
                  </c:pt>
                  <c:pt idx="311">
                    <c:v>July</c:v>
                  </c:pt>
                  <c:pt idx="312">
                    <c:v>July</c:v>
                  </c:pt>
                  <c:pt idx="313">
                    <c:v>July</c:v>
                  </c:pt>
                  <c:pt idx="314">
                    <c:v>July</c:v>
                  </c:pt>
                  <c:pt idx="315">
                    <c:v>July</c:v>
                  </c:pt>
                  <c:pt idx="316">
                    <c:v>July</c:v>
                  </c:pt>
                  <c:pt idx="317">
                    <c:v>July</c:v>
                  </c:pt>
                  <c:pt idx="318">
                    <c:v>July</c:v>
                  </c:pt>
                  <c:pt idx="319">
                    <c:v>July</c:v>
                  </c:pt>
                  <c:pt idx="320">
                    <c:v>July</c:v>
                  </c:pt>
                  <c:pt idx="321">
                    <c:v>July</c:v>
                  </c:pt>
                  <c:pt idx="322">
                    <c:v>July</c:v>
                  </c:pt>
                  <c:pt idx="323">
                    <c:v>July</c:v>
                  </c:pt>
                  <c:pt idx="324">
                    <c:v>July</c:v>
                  </c:pt>
                  <c:pt idx="325">
                    <c:v>July</c:v>
                  </c:pt>
                  <c:pt idx="326">
                    <c:v>July</c:v>
                  </c:pt>
                  <c:pt idx="327">
                    <c:v>July</c:v>
                  </c:pt>
                  <c:pt idx="328">
                    <c:v>July</c:v>
                  </c:pt>
                  <c:pt idx="329">
                    <c:v>July</c:v>
                  </c:pt>
                  <c:pt idx="330">
                    <c:v>July</c:v>
                  </c:pt>
                  <c:pt idx="331">
                    <c:v>July</c:v>
                  </c:pt>
                  <c:pt idx="332">
                    <c:v>July</c:v>
                  </c:pt>
                  <c:pt idx="333">
                    <c:v>July</c:v>
                  </c:pt>
                  <c:pt idx="334">
                    <c:v>July</c:v>
                  </c:pt>
                  <c:pt idx="335">
                    <c:v>July</c:v>
                  </c:pt>
                  <c:pt idx="336">
                    <c:v>July</c:v>
                  </c:pt>
                  <c:pt idx="337">
                    <c:v>July</c:v>
                  </c:pt>
                  <c:pt idx="338">
                    <c:v>July</c:v>
                  </c:pt>
                  <c:pt idx="339">
                    <c:v>July</c:v>
                  </c:pt>
                  <c:pt idx="340">
                    <c:v>July</c:v>
                  </c:pt>
                  <c:pt idx="341">
                    <c:v>July</c:v>
                  </c:pt>
                  <c:pt idx="342">
                    <c:v>July</c:v>
                  </c:pt>
                  <c:pt idx="343">
                    <c:v>July</c:v>
                  </c:pt>
                  <c:pt idx="344">
                    <c:v>July</c:v>
                  </c:pt>
                  <c:pt idx="345">
                    <c:v>July</c:v>
                  </c:pt>
                  <c:pt idx="346">
                    <c:v>July</c:v>
                  </c:pt>
                  <c:pt idx="347">
                    <c:v>July</c:v>
                  </c:pt>
                  <c:pt idx="348">
                    <c:v>July</c:v>
                  </c:pt>
                  <c:pt idx="349">
                    <c:v>July</c:v>
                  </c:pt>
                  <c:pt idx="350">
                    <c:v>July</c:v>
                  </c:pt>
                  <c:pt idx="351">
                    <c:v>July</c:v>
                  </c:pt>
                  <c:pt idx="352">
                    <c:v>July</c:v>
                  </c:pt>
                  <c:pt idx="353">
                    <c:v>July</c:v>
                  </c:pt>
                  <c:pt idx="354">
                    <c:v>July</c:v>
                  </c:pt>
                  <c:pt idx="355">
                    <c:v>July</c:v>
                  </c:pt>
                  <c:pt idx="356">
                    <c:v>July</c:v>
                  </c:pt>
                  <c:pt idx="357">
                    <c:v>July</c:v>
                  </c:pt>
                  <c:pt idx="358">
                    <c:v>July</c:v>
                  </c:pt>
                  <c:pt idx="359">
                    <c:v>July</c:v>
                  </c:pt>
                  <c:pt idx="360">
                    <c:v>July</c:v>
                  </c:pt>
                  <c:pt idx="361">
                    <c:v>July</c:v>
                  </c:pt>
                  <c:pt idx="362">
                    <c:v>July</c:v>
                  </c:pt>
                  <c:pt idx="363">
                    <c:v>July</c:v>
                  </c:pt>
                  <c:pt idx="364">
                    <c:v>July</c:v>
                  </c:pt>
                  <c:pt idx="365">
                    <c:v>July</c:v>
                  </c:pt>
                  <c:pt idx="366">
                    <c:v>July</c:v>
                  </c:pt>
                  <c:pt idx="367">
                    <c:v>July</c:v>
                  </c:pt>
                  <c:pt idx="368">
                    <c:v>July</c:v>
                  </c:pt>
                  <c:pt idx="369">
                    <c:v>July</c:v>
                  </c:pt>
                  <c:pt idx="370">
                    <c:v>July</c:v>
                  </c:pt>
                  <c:pt idx="371">
                    <c:v>July</c:v>
                  </c:pt>
                  <c:pt idx="372">
                    <c:v>July</c:v>
                  </c:pt>
                  <c:pt idx="373">
                    <c:v>July</c:v>
                  </c:pt>
                  <c:pt idx="374">
                    <c:v>July</c:v>
                  </c:pt>
                  <c:pt idx="375">
                    <c:v>July</c:v>
                  </c:pt>
                  <c:pt idx="376">
                    <c:v>July</c:v>
                  </c:pt>
                  <c:pt idx="377">
                    <c:v>July</c:v>
                  </c:pt>
                  <c:pt idx="378">
                    <c:v>July</c:v>
                  </c:pt>
                  <c:pt idx="379">
                    <c:v>July</c:v>
                  </c:pt>
                  <c:pt idx="380">
                    <c:v>July</c:v>
                  </c:pt>
                  <c:pt idx="381">
                    <c:v>July</c:v>
                  </c:pt>
                  <c:pt idx="382">
                    <c:v>July</c:v>
                  </c:pt>
                  <c:pt idx="383">
                    <c:v>July</c:v>
                  </c:pt>
                  <c:pt idx="384">
                    <c:v>July</c:v>
                  </c:pt>
                  <c:pt idx="385">
                    <c:v>July</c:v>
                  </c:pt>
                  <c:pt idx="386">
                    <c:v>July</c:v>
                  </c:pt>
                  <c:pt idx="387">
                    <c:v>July</c:v>
                  </c:pt>
                  <c:pt idx="388">
                    <c:v>July</c:v>
                  </c:pt>
                  <c:pt idx="389">
                    <c:v>July</c:v>
                  </c:pt>
                  <c:pt idx="390">
                    <c:v>July</c:v>
                  </c:pt>
                  <c:pt idx="391">
                    <c:v>July</c:v>
                  </c:pt>
                  <c:pt idx="392">
                    <c:v>July</c:v>
                  </c:pt>
                  <c:pt idx="393">
                    <c:v>July</c:v>
                  </c:pt>
                  <c:pt idx="394">
                    <c:v>July</c:v>
                  </c:pt>
                  <c:pt idx="395">
                    <c:v>July</c:v>
                  </c:pt>
                  <c:pt idx="396">
                    <c:v>July</c:v>
                  </c:pt>
                  <c:pt idx="397">
                    <c:v>July</c:v>
                  </c:pt>
                  <c:pt idx="398">
                    <c:v>July</c:v>
                  </c:pt>
                  <c:pt idx="399">
                    <c:v>July</c:v>
                  </c:pt>
                  <c:pt idx="400">
                    <c:v>July</c:v>
                  </c:pt>
                  <c:pt idx="401">
                    <c:v>July</c:v>
                  </c:pt>
                  <c:pt idx="402">
                    <c:v>July</c:v>
                  </c:pt>
                  <c:pt idx="403">
                    <c:v>July</c:v>
                  </c:pt>
                  <c:pt idx="404">
                    <c:v>July</c:v>
                  </c:pt>
                  <c:pt idx="405">
                    <c:v>July</c:v>
                  </c:pt>
                  <c:pt idx="406">
                    <c:v>July</c:v>
                  </c:pt>
                  <c:pt idx="407">
                    <c:v>July</c:v>
                  </c:pt>
                  <c:pt idx="408">
                    <c:v>July</c:v>
                  </c:pt>
                  <c:pt idx="409">
                    <c:v>July</c:v>
                  </c:pt>
                  <c:pt idx="410">
                    <c:v>July</c:v>
                  </c:pt>
                  <c:pt idx="411">
                    <c:v>July</c:v>
                  </c:pt>
                  <c:pt idx="412">
                    <c:v>July</c:v>
                  </c:pt>
                  <c:pt idx="413">
                    <c:v>July</c:v>
                  </c:pt>
                  <c:pt idx="414">
                    <c:v>July</c:v>
                  </c:pt>
                  <c:pt idx="415">
                    <c:v>July</c:v>
                  </c:pt>
                  <c:pt idx="416">
                    <c:v>July</c:v>
                  </c:pt>
                  <c:pt idx="417">
                    <c:v>July</c:v>
                  </c:pt>
                  <c:pt idx="418">
                    <c:v>July</c:v>
                  </c:pt>
                  <c:pt idx="419">
                    <c:v>July</c:v>
                  </c:pt>
                  <c:pt idx="420">
                    <c:v>July</c:v>
                  </c:pt>
                  <c:pt idx="421">
                    <c:v>July</c:v>
                  </c:pt>
                  <c:pt idx="422">
                    <c:v>July</c:v>
                  </c:pt>
                  <c:pt idx="423">
                    <c:v>July</c:v>
                  </c:pt>
                  <c:pt idx="424">
                    <c:v>July</c:v>
                  </c:pt>
                  <c:pt idx="425">
                    <c:v>July</c:v>
                  </c:pt>
                  <c:pt idx="426">
                    <c:v>July</c:v>
                  </c:pt>
                  <c:pt idx="427">
                    <c:v>July</c:v>
                  </c:pt>
                  <c:pt idx="428">
                    <c:v>July</c:v>
                  </c:pt>
                  <c:pt idx="429">
                    <c:v>July</c:v>
                  </c:pt>
                  <c:pt idx="430">
                    <c:v>July</c:v>
                  </c:pt>
                  <c:pt idx="431">
                    <c:v>July</c:v>
                  </c:pt>
                  <c:pt idx="432">
                    <c:v>July</c:v>
                  </c:pt>
                  <c:pt idx="433">
                    <c:v>July</c:v>
                  </c:pt>
                  <c:pt idx="434">
                    <c:v>July</c:v>
                  </c:pt>
                  <c:pt idx="435">
                    <c:v>July</c:v>
                  </c:pt>
                  <c:pt idx="436">
                    <c:v>July</c:v>
                  </c:pt>
                  <c:pt idx="437">
                    <c:v>July</c:v>
                  </c:pt>
                  <c:pt idx="438">
                    <c:v>July</c:v>
                  </c:pt>
                  <c:pt idx="439">
                    <c:v>July</c:v>
                  </c:pt>
                  <c:pt idx="440">
                    <c:v>July</c:v>
                  </c:pt>
                  <c:pt idx="441">
                    <c:v>July</c:v>
                  </c:pt>
                  <c:pt idx="442">
                    <c:v>July</c:v>
                  </c:pt>
                  <c:pt idx="443">
                    <c:v>July</c:v>
                  </c:pt>
                  <c:pt idx="444">
                    <c:v>July</c:v>
                  </c:pt>
                  <c:pt idx="445">
                    <c:v>July</c:v>
                  </c:pt>
                  <c:pt idx="446">
                    <c:v>July</c:v>
                  </c:pt>
                  <c:pt idx="447">
                    <c:v>July</c:v>
                  </c:pt>
                  <c:pt idx="448">
                    <c:v>July</c:v>
                  </c:pt>
                  <c:pt idx="449">
                    <c:v>July</c:v>
                  </c:pt>
                  <c:pt idx="450">
                    <c:v>July</c:v>
                  </c:pt>
                  <c:pt idx="451">
                    <c:v>July</c:v>
                  </c:pt>
                  <c:pt idx="452">
                    <c:v>July</c:v>
                  </c:pt>
                  <c:pt idx="453">
                    <c:v>July</c:v>
                  </c:pt>
                  <c:pt idx="454">
                    <c:v>July</c:v>
                  </c:pt>
                  <c:pt idx="455">
                    <c:v>July</c:v>
                  </c:pt>
                  <c:pt idx="456">
                    <c:v>July</c:v>
                  </c:pt>
                  <c:pt idx="457">
                    <c:v>July</c:v>
                  </c:pt>
                  <c:pt idx="458">
                    <c:v>July</c:v>
                  </c:pt>
                  <c:pt idx="459">
                    <c:v>July</c:v>
                  </c:pt>
                  <c:pt idx="460">
                    <c:v>July</c:v>
                  </c:pt>
                  <c:pt idx="461">
                    <c:v>July</c:v>
                  </c:pt>
                  <c:pt idx="462">
                    <c:v>July</c:v>
                  </c:pt>
                  <c:pt idx="463">
                    <c:v>July</c:v>
                  </c:pt>
                  <c:pt idx="464">
                    <c:v>July</c:v>
                  </c:pt>
                  <c:pt idx="465">
                    <c:v>July</c:v>
                  </c:pt>
                  <c:pt idx="466">
                    <c:v>July</c:v>
                  </c:pt>
                  <c:pt idx="467">
                    <c:v>July</c:v>
                  </c:pt>
                  <c:pt idx="468">
                    <c:v>July</c:v>
                  </c:pt>
                  <c:pt idx="469">
                    <c:v>July</c:v>
                  </c:pt>
                  <c:pt idx="470">
                    <c:v>July</c:v>
                  </c:pt>
                  <c:pt idx="471">
                    <c:v>July</c:v>
                  </c:pt>
                  <c:pt idx="472">
                    <c:v>July</c:v>
                  </c:pt>
                  <c:pt idx="473">
                    <c:v>July</c:v>
                  </c:pt>
                  <c:pt idx="474">
                    <c:v>July</c:v>
                  </c:pt>
                  <c:pt idx="475">
                    <c:v>July</c:v>
                  </c:pt>
                  <c:pt idx="476">
                    <c:v>July</c:v>
                  </c:pt>
                  <c:pt idx="477">
                    <c:v>July</c:v>
                  </c:pt>
                  <c:pt idx="478">
                    <c:v>July</c:v>
                  </c:pt>
                  <c:pt idx="479">
                    <c:v>July</c:v>
                  </c:pt>
                  <c:pt idx="480">
                    <c:v>July</c:v>
                  </c:pt>
                  <c:pt idx="481">
                    <c:v>July</c:v>
                  </c:pt>
                  <c:pt idx="482">
                    <c:v>July</c:v>
                  </c:pt>
                  <c:pt idx="483">
                    <c:v>July</c:v>
                  </c:pt>
                  <c:pt idx="484">
                    <c:v>July</c:v>
                  </c:pt>
                  <c:pt idx="485">
                    <c:v>July</c:v>
                  </c:pt>
                  <c:pt idx="486">
                    <c:v>July</c:v>
                  </c:pt>
                  <c:pt idx="487">
                    <c:v>July</c:v>
                  </c:pt>
                  <c:pt idx="488">
                    <c:v>July</c:v>
                  </c:pt>
                  <c:pt idx="489">
                    <c:v>July</c:v>
                  </c:pt>
                  <c:pt idx="490">
                    <c:v>July</c:v>
                  </c:pt>
                  <c:pt idx="491">
                    <c:v>July</c:v>
                  </c:pt>
                  <c:pt idx="492">
                    <c:v>July</c:v>
                  </c:pt>
                  <c:pt idx="493">
                    <c:v>July</c:v>
                  </c:pt>
                  <c:pt idx="494">
                    <c:v>July</c:v>
                  </c:pt>
                  <c:pt idx="495">
                    <c:v>July</c:v>
                  </c:pt>
                  <c:pt idx="496">
                    <c:v>July</c:v>
                  </c:pt>
                  <c:pt idx="497">
                    <c:v>July</c:v>
                  </c:pt>
                  <c:pt idx="498">
                    <c:v>July</c:v>
                  </c:pt>
                  <c:pt idx="499">
                    <c:v>July</c:v>
                  </c:pt>
                  <c:pt idx="500">
                    <c:v>July</c:v>
                  </c:pt>
                  <c:pt idx="501">
                    <c:v>July</c:v>
                  </c:pt>
                  <c:pt idx="502">
                    <c:v>July</c:v>
                  </c:pt>
                  <c:pt idx="503">
                    <c:v>July</c:v>
                  </c:pt>
                  <c:pt idx="504">
                    <c:v>July</c:v>
                  </c:pt>
                  <c:pt idx="505">
                    <c:v>July</c:v>
                  </c:pt>
                  <c:pt idx="506">
                    <c:v>July</c:v>
                  </c:pt>
                  <c:pt idx="507">
                    <c:v>July</c:v>
                  </c:pt>
                  <c:pt idx="508">
                    <c:v>July</c:v>
                  </c:pt>
                  <c:pt idx="509">
                    <c:v>July</c:v>
                  </c:pt>
                  <c:pt idx="510">
                    <c:v>July</c:v>
                  </c:pt>
                  <c:pt idx="511">
                    <c:v>July</c:v>
                  </c:pt>
                  <c:pt idx="512">
                    <c:v>July</c:v>
                  </c:pt>
                  <c:pt idx="513">
                    <c:v>July</c:v>
                  </c:pt>
                  <c:pt idx="514">
                    <c:v>July</c:v>
                  </c:pt>
                  <c:pt idx="515">
                    <c:v>July</c:v>
                  </c:pt>
                  <c:pt idx="516">
                    <c:v>July</c:v>
                  </c:pt>
                  <c:pt idx="517">
                    <c:v>July</c:v>
                  </c:pt>
                  <c:pt idx="518">
                    <c:v>July</c:v>
                  </c:pt>
                  <c:pt idx="519">
                    <c:v>July</c:v>
                  </c:pt>
                  <c:pt idx="520">
                    <c:v>July</c:v>
                  </c:pt>
                  <c:pt idx="521">
                    <c:v>July</c:v>
                  </c:pt>
                  <c:pt idx="522">
                    <c:v>July</c:v>
                  </c:pt>
                  <c:pt idx="523">
                    <c:v>July</c:v>
                  </c:pt>
                  <c:pt idx="524">
                    <c:v>July</c:v>
                  </c:pt>
                  <c:pt idx="525">
                    <c:v>July</c:v>
                  </c:pt>
                  <c:pt idx="526">
                    <c:v>July</c:v>
                  </c:pt>
                  <c:pt idx="527">
                    <c:v>July</c:v>
                  </c:pt>
                  <c:pt idx="528">
                    <c:v>July</c:v>
                  </c:pt>
                  <c:pt idx="529">
                    <c:v>July</c:v>
                  </c:pt>
                  <c:pt idx="530">
                    <c:v>July</c:v>
                  </c:pt>
                  <c:pt idx="531">
                    <c:v>July</c:v>
                  </c:pt>
                  <c:pt idx="532">
                    <c:v>July</c:v>
                  </c:pt>
                  <c:pt idx="533">
                    <c:v>July</c:v>
                  </c:pt>
                  <c:pt idx="534">
                    <c:v>July</c:v>
                  </c:pt>
                  <c:pt idx="535">
                    <c:v>July</c:v>
                  </c:pt>
                  <c:pt idx="536">
                    <c:v>July</c:v>
                  </c:pt>
                  <c:pt idx="537">
                    <c:v>July</c:v>
                  </c:pt>
                  <c:pt idx="538">
                    <c:v>July</c:v>
                  </c:pt>
                  <c:pt idx="539">
                    <c:v>July</c:v>
                  </c:pt>
                  <c:pt idx="540">
                    <c:v>July</c:v>
                  </c:pt>
                  <c:pt idx="541">
                    <c:v>July</c:v>
                  </c:pt>
                  <c:pt idx="542">
                    <c:v>July</c:v>
                  </c:pt>
                  <c:pt idx="543">
                    <c:v>July</c:v>
                  </c:pt>
                  <c:pt idx="544">
                    <c:v>July</c:v>
                  </c:pt>
                  <c:pt idx="545">
                    <c:v>July</c:v>
                  </c:pt>
                  <c:pt idx="546">
                    <c:v>July</c:v>
                  </c:pt>
                  <c:pt idx="547">
                    <c:v>July</c:v>
                  </c:pt>
                  <c:pt idx="548">
                    <c:v>July</c:v>
                  </c:pt>
                  <c:pt idx="549">
                    <c:v>July</c:v>
                  </c:pt>
                  <c:pt idx="550">
                    <c:v>July</c:v>
                  </c:pt>
                  <c:pt idx="551">
                    <c:v>July</c:v>
                  </c:pt>
                  <c:pt idx="552">
                    <c:v>July</c:v>
                  </c:pt>
                  <c:pt idx="553">
                    <c:v>July</c:v>
                  </c:pt>
                  <c:pt idx="554">
                    <c:v>July</c:v>
                  </c:pt>
                  <c:pt idx="555">
                    <c:v>July</c:v>
                  </c:pt>
                  <c:pt idx="556">
                    <c:v>July</c:v>
                  </c:pt>
                  <c:pt idx="557">
                    <c:v>July</c:v>
                  </c:pt>
                  <c:pt idx="558">
                    <c:v>July</c:v>
                  </c:pt>
                  <c:pt idx="559">
                    <c:v>July</c:v>
                  </c:pt>
                  <c:pt idx="560">
                    <c:v>July</c:v>
                  </c:pt>
                  <c:pt idx="561">
                    <c:v>July</c:v>
                  </c:pt>
                  <c:pt idx="562">
                    <c:v>July</c:v>
                  </c:pt>
                  <c:pt idx="563">
                    <c:v>July</c:v>
                  </c:pt>
                  <c:pt idx="564">
                    <c:v>July</c:v>
                  </c:pt>
                  <c:pt idx="565">
                    <c:v>July</c:v>
                  </c:pt>
                  <c:pt idx="566">
                    <c:v>July</c:v>
                  </c:pt>
                  <c:pt idx="567">
                    <c:v>July</c:v>
                  </c:pt>
                  <c:pt idx="568">
                    <c:v>July</c:v>
                  </c:pt>
                  <c:pt idx="569">
                    <c:v>July</c:v>
                  </c:pt>
                  <c:pt idx="570">
                    <c:v>July</c:v>
                  </c:pt>
                  <c:pt idx="571">
                    <c:v>July</c:v>
                  </c:pt>
                  <c:pt idx="572">
                    <c:v>July</c:v>
                  </c:pt>
                  <c:pt idx="573">
                    <c:v>July</c:v>
                  </c:pt>
                  <c:pt idx="574">
                    <c:v>July</c:v>
                  </c:pt>
                  <c:pt idx="575">
                    <c:v>July</c:v>
                  </c:pt>
                  <c:pt idx="576">
                    <c:v>July</c:v>
                  </c:pt>
                  <c:pt idx="577">
                    <c:v>July</c:v>
                  </c:pt>
                  <c:pt idx="578">
                    <c:v>July</c:v>
                  </c:pt>
                  <c:pt idx="579">
                    <c:v>July</c:v>
                  </c:pt>
                  <c:pt idx="580">
                    <c:v>July</c:v>
                  </c:pt>
                  <c:pt idx="581">
                    <c:v>July</c:v>
                  </c:pt>
                  <c:pt idx="582">
                    <c:v>July</c:v>
                  </c:pt>
                  <c:pt idx="583">
                    <c:v>July</c:v>
                  </c:pt>
                  <c:pt idx="584">
                    <c:v>July</c:v>
                  </c:pt>
                  <c:pt idx="585">
                    <c:v>July</c:v>
                  </c:pt>
                  <c:pt idx="586">
                    <c:v>July</c:v>
                  </c:pt>
                  <c:pt idx="587">
                    <c:v>July</c:v>
                  </c:pt>
                  <c:pt idx="588">
                    <c:v>July</c:v>
                  </c:pt>
                  <c:pt idx="589">
                    <c:v>July</c:v>
                  </c:pt>
                  <c:pt idx="590">
                    <c:v>July</c:v>
                  </c:pt>
                  <c:pt idx="591">
                    <c:v>July</c:v>
                  </c:pt>
                  <c:pt idx="592">
                    <c:v>July</c:v>
                  </c:pt>
                  <c:pt idx="593">
                    <c:v>July</c:v>
                  </c:pt>
                  <c:pt idx="594">
                    <c:v>July</c:v>
                  </c:pt>
                  <c:pt idx="595">
                    <c:v>July</c:v>
                  </c:pt>
                  <c:pt idx="596">
                    <c:v>July</c:v>
                  </c:pt>
                  <c:pt idx="597">
                    <c:v>July</c:v>
                  </c:pt>
                  <c:pt idx="598">
                    <c:v>July</c:v>
                  </c:pt>
                  <c:pt idx="599">
                    <c:v>July</c:v>
                  </c:pt>
                  <c:pt idx="600">
                    <c:v>July</c:v>
                  </c:pt>
                  <c:pt idx="601">
                    <c:v>July</c:v>
                  </c:pt>
                  <c:pt idx="602">
                    <c:v>July</c:v>
                  </c:pt>
                  <c:pt idx="603">
                    <c:v>July</c:v>
                  </c:pt>
                  <c:pt idx="604">
                    <c:v>July</c:v>
                  </c:pt>
                  <c:pt idx="605">
                    <c:v>July</c:v>
                  </c:pt>
                  <c:pt idx="606">
                    <c:v>July</c:v>
                  </c:pt>
                  <c:pt idx="607">
                    <c:v>July</c:v>
                  </c:pt>
                  <c:pt idx="608">
                    <c:v>July</c:v>
                  </c:pt>
                  <c:pt idx="609">
                    <c:v>July</c:v>
                  </c:pt>
                  <c:pt idx="610">
                    <c:v>July</c:v>
                  </c:pt>
                  <c:pt idx="611">
                    <c:v>July</c:v>
                  </c:pt>
                  <c:pt idx="612">
                    <c:v>July</c:v>
                  </c:pt>
                  <c:pt idx="613">
                    <c:v>July</c:v>
                  </c:pt>
                  <c:pt idx="614">
                    <c:v>July</c:v>
                  </c:pt>
                  <c:pt idx="615">
                    <c:v>July</c:v>
                  </c:pt>
                  <c:pt idx="616">
                    <c:v>July</c:v>
                  </c:pt>
                  <c:pt idx="617">
                    <c:v>July</c:v>
                  </c:pt>
                  <c:pt idx="618">
                    <c:v>July</c:v>
                  </c:pt>
                  <c:pt idx="619">
                    <c:v>July</c:v>
                  </c:pt>
                  <c:pt idx="620">
                    <c:v>July</c:v>
                  </c:pt>
                  <c:pt idx="621">
                    <c:v>July</c:v>
                  </c:pt>
                  <c:pt idx="622">
                    <c:v>July</c:v>
                  </c:pt>
                  <c:pt idx="623">
                    <c:v>July</c:v>
                  </c:pt>
                  <c:pt idx="624">
                    <c:v>July</c:v>
                  </c:pt>
                  <c:pt idx="625">
                    <c:v>July</c:v>
                  </c:pt>
                  <c:pt idx="626">
                    <c:v>July</c:v>
                  </c:pt>
                  <c:pt idx="627">
                    <c:v>July</c:v>
                  </c:pt>
                  <c:pt idx="628">
                    <c:v>July</c:v>
                  </c:pt>
                  <c:pt idx="629">
                    <c:v>July</c:v>
                  </c:pt>
                  <c:pt idx="630">
                    <c:v>July</c:v>
                  </c:pt>
                  <c:pt idx="631">
                    <c:v>July</c:v>
                  </c:pt>
                  <c:pt idx="632">
                    <c:v>July</c:v>
                  </c:pt>
                  <c:pt idx="633">
                    <c:v>July</c:v>
                  </c:pt>
                  <c:pt idx="634">
                    <c:v>July</c:v>
                  </c:pt>
                  <c:pt idx="635">
                    <c:v>July</c:v>
                  </c:pt>
                  <c:pt idx="636">
                    <c:v>July</c:v>
                  </c:pt>
                  <c:pt idx="637">
                    <c:v>July</c:v>
                  </c:pt>
                  <c:pt idx="638">
                    <c:v>July</c:v>
                  </c:pt>
                  <c:pt idx="639">
                    <c:v>July</c:v>
                  </c:pt>
                  <c:pt idx="640">
                    <c:v>July</c:v>
                  </c:pt>
                  <c:pt idx="641">
                    <c:v>July</c:v>
                  </c:pt>
                  <c:pt idx="642">
                    <c:v>July</c:v>
                  </c:pt>
                  <c:pt idx="643">
                    <c:v>July</c:v>
                  </c:pt>
                  <c:pt idx="644">
                    <c:v>July</c:v>
                  </c:pt>
                  <c:pt idx="645">
                    <c:v>July</c:v>
                  </c:pt>
                  <c:pt idx="646">
                    <c:v>July</c:v>
                  </c:pt>
                  <c:pt idx="647">
                    <c:v>July</c:v>
                  </c:pt>
                  <c:pt idx="648">
                    <c:v>July</c:v>
                  </c:pt>
                  <c:pt idx="649">
                    <c:v>July</c:v>
                  </c:pt>
                  <c:pt idx="650">
                    <c:v>July</c:v>
                  </c:pt>
                  <c:pt idx="651">
                    <c:v>July</c:v>
                  </c:pt>
                  <c:pt idx="652">
                    <c:v>July</c:v>
                  </c:pt>
                  <c:pt idx="653">
                    <c:v>July</c:v>
                  </c:pt>
                  <c:pt idx="654">
                    <c:v>July</c:v>
                  </c:pt>
                  <c:pt idx="655">
                    <c:v>July</c:v>
                  </c:pt>
                  <c:pt idx="656">
                    <c:v>July</c:v>
                  </c:pt>
                  <c:pt idx="657">
                    <c:v>July</c:v>
                  </c:pt>
                  <c:pt idx="658">
                    <c:v>July</c:v>
                  </c:pt>
                  <c:pt idx="659">
                    <c:v>July</c:v>
                  </c:pt>
                  <c:pt idx="660">
                    <c:v>July</c:v>
                  </c:pt>
                  <c:pt idx="661">
                    <c:v>July</c:v>
                  </c:pt>
                  <c:pt idx="662">
                    <c:v>July</c:v>
                  </c:pt>
                  <c:pt idx="663">
                    <c:v>July</c:v>
                  </c:pt>
                  <c:pt idx="664">
                    <c:v>July</c:v>
                  </c:pt>
                  <c:pt idx="665">
                    <c:v>July</c:v>
                  </c:pt>
                  <c:pt idx="666">
                    <c:v>July</c:v>
                  </c:pt>
                  <c:pt idx="667">
                    <c:v>July</c:v>
                  </c:pt>
                  <c:pt idx="668">
                    <c:v>July</c:v>
                  </c:pt>
                  <c:pt idx="669">
                    <c:v>July</c:v>
                  </c:pt>
                  <c:pt idx="670">
                    <c:v>July</c:v>
                  </c:pt>
                  <c:pt idx="671">
                    <c:v>July</c:v>
                  </c:pt>
                  <c:pt idx="672">
                    <c:v>July</c:v>
                  </c:pt>
                  <c:pt idx="673">
                    <c:v>July</c:v>
                  </c:pt>
                  <c:pt idx="674">
                    <c:v>July</c:v>
                  </c:pt>
                  <c:pt idx="675">
                    <c:v>July</c:v>
                  </c:pt>
                  <c:pt idx="676">
                    <c:v>July</c:v>
                  </c:pt>
                  <c:pt idx="677">
                    <c:v>July</c:v>
                  </c:pt>
                  <c:pt idx="678">
                    <c:v>July</c:v>
                  </c:pt>
                  <c:pt idx="679">
                    <c:v>July</c:v>
                  </c:pt>
                  <c:pt idx="680">
                    <c:v>July</c:v>
                  </c:pt>
                  <c:pt idx="681">
                    <c:v>July</c:v>
                  </c:pt>
                  <c:pt idx="682">
                    <c:v>July</c:v>
                  </c:pt>
                  <c:pt idx="683">
                    <c:v>July</c:v>
                  </c:pt>
                  <c:pt idx="684">
                    <c:v>July</c:v>
                  </c:pt>
                  <c:pt idx="685">
                    <c:v>July</c:v>
                  </c:pt>
                  <c:pt idx="686">
                    <c:v>July</c:v>
                  </c:pt>
                  <c:pt idx="687">
                    <c:v>July</c:v>
                  </c:pt>
                  <c:pt idx="688">
                    <c:v>July</c:v>
                  </c:pt>
                  <c:pt idx="689">
                    <c:v>July</c:v>
                  </c:pt>
                  <c:pt idx="690">
                    <c:v>July</c:v>
                  </c:pt>
                  <c:pt idx="691">
                    <c:v>July</c:v>
                  </c:pt>
                  <c:pt idx="692">
                    <c:v>July</c:v>
                  </c:pt>
                  <c:pt idx="693">
                    <c:v>July</c:v>
                  </c:pt>
                  <c:pt idx="694">
                    <c:v>July</c:v>
                  </c:pt>
                  <c:pt idx="695">
                    <c:v>July</c:v>
                  </c:pt>
                  <c:pt idx="696">
                    <c:v>July</c:v>
                  </c:pt>
                  <c:pt idx="697">
                    <c:v>July</c:v>
                  </c:pt>
                  <c:pt idx="698">
                    <c:v>July</c:v>
                  </c:pt>
                  <c:pt idx="699">
                    <c:v>July</c:v>
                  </c:pt>
                  <c:pt idx="700">
                    <c:v>July</c:v>
                  </c:pt>
                  <c:pt idx="701">
                    <c:v>July</c:v>
                  </c:pt>
                  <c:pt idx="702">
                    <c:v>July</c:v>
                  </c:pt>
                  <c:pt idx="703">
                    <c:v>July</c:v>
                  </c:pt>
                  <c:pt idx="704">
                    <c:v>July</c:v>
                  </c:pt>
                  <c:pt idx="705">
                    <c:v>July</c:v>
                  </c:pt>
                  <c:pt idx="706">
                    <c:v>July</c:v>
                  </c:pt>
                  <c:pt idx="707">
                    <c:v>July</c:v>
                  </c:pt>
                  <c:pt idx="708">
                    <c:v>July</c:v>
                  </c:pt>
                  <c:pt idx="709">
                    <c:v>July</c:v>
                  </c:pt>
                  <c:pt idx="710">
                    <c:v>July</c:v>
                  </c:pt>
                  <c:pt idx="711">
                    <c:v>July</c:v>
                  </c:pt>
                  <c:pt idx="712">
                    <c:v>July</c:v>
                  </c:pt>
                  <c:pt idx="713">
                    <c:v>July</c:v>
                  </c:pt>
                  <c:pt idx="714">
                    <c:v>July</c:v>
                  </c:pt>
                  <c:pt idx="715">
                    <c:v>July</c:v>
                  </c:pt>
                  <c:pt idx="716">
                    <c:v>July</c:v>
                  </c:pt>
                  <c:pt idx="717">
                    <c:v>July</c:v>
                  </c:pt>
                  <c:pt idx="718">
                    <c:v>July</c:v>
                  </c:pt>
                  <c:pt idx="719">
                    <c:v>July</c:v>
                  </c:pt>
                  <c:pt idx="720">
                    <c:v>July</c:v>
                  </c:pt>
                  <c:pt idx="721">
                    <c:v>July</c:v>
                  </c:pt>
                  <c:pt idx="722">
                    <c:v>July</c:v>
                  </c:pt>
                  <c:pt idx="723">
                    <c:v>July</c:v>
                  </c:pt>
                  <c:pt idx="724">
                    <c:v>July</c:v>
                  </c:pt>
                  <c:pt idx="725">
                    <c:v>July</c:v>
                  </c:pt>
                  <c:pt idx="726">
                    <c:v>July</c:v>
                  </c:pt>
                  <c:pt idx="727">
                    <c:v>July</c:v>
                  </c:pt>
                  <c:pt idx="728">
                    <c:v>July</c:v>
                  </c:pt>
                  <c:pt idx="729">
                    <c:v>July</c:v>
                  </c:pt>
                  <c:pt idx="730">
                    <c:v>July</c:v>
                  </c:pt>
                  <c:pt idx="731">
                    <c:v>July</c:v>
                  </c:pt>
                  <c:pt idx="732">
                    <c:v>July</c:v>
                  </c:pt>
                  <c:pt idx="733">
                    <c:v>July</c:v>
                  </c:pt>
                  <c:pt idx="734">
                    <c:v>July</c:v>
                  </c:pt>
                  <c:pt idx="735">
                    <c:v>July</c:v>
                  </c:pt>
                  <c:pt idx="736">
                    <c:v>July</c:v>
                  </c:pt>
                  <c:pt idx="737">
                    <c:v>July</c:v>
                  </c:pt>
                  <c:pt idx="738">
                    <c:v>July</c:v>
                  </c:pt>
                  <c:pt idx="739">
                    <c:v>July</c:v>
                  </c:pt>
                  <c:pt idx="740">
                    <c:v>July</c:v>
                  </c:pt>
                  <c:pt idx="741">
                    <c:v>July</c:v>
                  </c:pt>
                  <c:pt idx="742">
                    <c:v>July</c:v>
                  </c:pt>
                  <c:pt idx="743">
                    <c:v>July</c:v>
                  </c:pt>
                  <c:pt idx="744">
                    <c:v>August</c:v>
                  </c:pt>
                  <c:pt idx="745">
                    <c:v>August</c:v>
                  </c:pt>
                  <c:pt idx="746">
                    <c:v>August</c:v>
                  </c:pt>
                  <c:pt idx="747">
                    <c:v>August</c:v>
                  </c:pt>
                  <c:pt idx="748">
                    <c:v>August</c:v>
                  </c:pt>
                  <c:pt idx="749">
                    <c:v>August</c:v>
                  </c:pt>
                  <c:pt idx="750">
                    <c:v>August</c:v>
                  </c:pt>
                  <c:pt idx="751">
                    <c:v>August</c:v>
                  </c:pt>
                  <c:pt idx="752">
                    <c:v>August</c:v>
                  </c:pt>
                  <c:pt idx="753">
                    <c:v>August</c:v>
                  </c:pt>
                  <c:pt idx="754">
                    <c:v>August</c:v>
                  </c:pt>
                  <c:pt idx="755">
                    <c:v>August</c:v>
                  </c:pt>
                  <c:pt idx="756">
                    <c:v>August</c:v>
                  </c:pt>
                  <c:pt idx="757">
                    <c:v>August</c:v>
                  </c:pt>
                  <c:pt idx="758">
                    <c:v>August</c:v>
                  </c:pt>
                  <c:pt idx="759">
                    <c:v>August</c:v>
                  </c:pt>
                  <c:pt idx="760">
                    <c:v>August</c:v>
                  </c:pt>
                  <c:pt idx="761">
                    <c:v>August</c:v>
                  </c:pt>
                  <c:pt idx="762">
                    <c:v>August</c:v>
                  </c:pt>
                  <c:pt idx="763">
                    <c:v>August</c:v>
                  </c:pt>
                  <c:pt idx="764">
                    <c:v>August</c:v>
                  </c:pt>
                  <c:pt idx="765">
                    <c:v>August</c:v>
                  </c:pt>
                  <c:pt idx="766">
                    <c:v>August</c:v>
                  </c:pt>
                  <c:pt idx="767">
                    <c:v>August</c:v>
                  </c:pt>
                  <c:pt idx="768">
                    <c:v>August</c:v>
                  </c:pt>
                  <c:pt idx="769">
                    <c:v>August</c:v>
                  </c:pt>
                  <c:pt idx="770">
                    <c:v>August</c:v>
                  </c:pt>
                  <c:pt idx="771">
                    <c:v>August</c:v>
                  </c:pt>
                  <c:pt idx="772">
                    <c:v>August</c:v>
                  </c:pt>
                  <c:pt idx="773">
                    <c:v>August</c:v>
                  </c:pt>
                  <c:pt idx="774">
                    <c:v>August</c:v>
                  </c:pt>
                  <c:pt idx="775">
                    <c:v>August</c:v>
                  </c:pt>
                  <c:pt idx="776">
                    <c:v>August</c:v>
                  </c:pt>
                  <c:pt idx="777">
                    <c:v>August</c:v>
                  </c:pt>
                  <c:pt idx="778">
                    <c:v>August</c:v>
                  </c:pt>
                  <c:pt idx="779">
                    <c:v>August</c:v>
                  </c:pt>
                  <c:pt idx="780">
                    <c:v>August</c:v>
                  </c:pt>
                  <c:pt idx="781">
                    <c:v>August</c:v>
                  </c:pt>
                  <c:pt idx="782">
                    <c:v>August</c:v>
                  </c:pt>
                  <c:pt idx="783">
                    <c:v>August</c:v>
                  </c:pt>
                  <c:pt idx="784">
                    <c:v>August</c:v>
                  </c:pt>
                  <c:pt idx="785">
                    <c:v>August</c:v>
                  </c:pt>
                  <c:pt idx="786">
                    <c:v>August</c:v>
                  </c:pt>
                  <c:pt idx="787">
                    <c:v>August</c:v>
                  </c:pt>
                  <c:pt idx="788">
                    <c:v>August</c:v>
                  </c:pt>
                  <c:pt idx="789">
                    <c:v>August</c:v>
                  </c:pt>
                  <c:pt idx="790">
                    <c:v>August</c:v>
                  </c:pt>
                  <c:pt idx="791">
                    <c:v>August</c:v>
                  </c:pt>
                  <c:pt idx="792">
                    <c:v>August</c:v>
                  </c:pt>
                  <c:pt idx="793">
                    <c:v>August</c:v>
                  </c:pt>
                  <c:pt idx="794">
                    <c:v>August</c:v>
                  </c:pt>
                  <c:pt idx="795">
                    <c:v>August</c:v>
                  </c:pt>
                  <c:pt idx="796">
                    <c:v>August</c:v>
                  </c:pt>
                  <c:pt idx="797">
                    <c:v>August</c:v>
                  </c:pt>
                  <c:pt idx="798">
                    <c:v>August</c:v>
                  </c:pt>
                  <c:pt idx="799">
                    <c:v>August</c:v>
                  </c:pt>
                  <c:pt idx="800">
                    <c:v>August</c:v>
                  </c:pt>
                  <c:pt idx="801">
                    <c:v>August</c:v>
                  </c:pt>
                  <c:pt idx="802">
                    <c:v>August</c:v>
                  </c:pt>
                  <c:pt idx="803">
                    <c:v>August</c:v>
                  </c:pt>
                  <c:pt idx="804">
                    <c:v>August</c:v>
                  </c:pt>
                  <c:pt idx="805">
                    <c:v>August</c:v>
                  </c:pt>
                  <c:pt idx="806">
                    <c:v>August</c:v>
                  </c:pt>
                  <c:pt idx="807">
                    <c:v>August</c:v>
                  </c:pt>
                  <c:pt idx="808">
                    <c:v>August</c:v>
                  </c:pt>
                  <c:pt idx="809">
                    <c:v>August</c:v>
                  </c:pt>
                  <c:pt idx="810">
                    <c:v>August</c:v>
                  </c:pt>
                  <c:pt idx="811">
                    <c:v>August</c:v>
                  </c:pt>
                  <c:pt idx="812">
                    <c:v>August</c:v>
                  </c:pt>
                  <c:pt idx="813">
                    <c:v>August</c:v>
                  </c:pt>
                  <c:pt idx="814">
                    <c:v>August</c:v>
                  </c:pt>
                  <c:pt idx="815">
                    <c:v>August</c:v>
                  </c:pt>
                  <c:pt idx="816">
                    <c:v>August</c:v>
                  </c:pt>
                  <c:pt idx="817">
                    <c:v>August</c:v>
                  </c:pt>
                  <c:pt idx="818">
                    <c:v>August</c:v>
                  </c:pt>
                  <c:pt idx="819">
                    <c:v>August</c:v>
                  </c:pt>
                  <c:pt idx="820">
                    <c:v>August</c:v>
                  </c:pt>
                  <c:pt idx="821">
                    <c:v>August</c:v>
                  </c:pt>
                  <c:pt idx="822">
                    <c:v>August</c:v>
                  </c:pt>
                  <c:pt idx="823">
                    <c:v>August</c:v>
                  </c:pt>
                  <c:pt idx="824">
                    <c:v>August</c:v>
                  </c:pt>
                  <c:pt idx="825">
                    <c:v>August</c:v>
                  </c:pt>
                  <c:pt idx="826">
                    <c:v>August</c:v>
                  </c:pt>
                  <c:pt idx="827">
                    <c:v>August</c:v>
                  </c:pt>
                  <c:pt idx="828">
                    <c:v>August</c:v>
                  </c:pt>
                  <c:pt idx="829">
                    <c:v>August</c:v>
                  </c:pt>
                  <c:pt idx="830">
                    <c:v>August</c:v>
                  </c:pt>
                  <c:pt idx="831">
                    <c:v>August</c:v>
                  </c:pt>
                  <c:pt idx="832">
                    <c:v>August</c:v>
                  </c:pt>
                  <c:pt idx="833">
                    <c:v>August</c:v>
                  </c:pt>
                  <c:pt idx="834">
                    <c:v>August</c:v>
                  </c:pt>
                  <c:pt idx="835">
                    <c:v>August</c:v>
                  </c:pt>
                  <c:pt idx="836">
                    <c:v>August</c:v>
                  </c:pt>
                  <c:pt idx="837">
                    <c:v>August</c:v>
                  </c:pt>
                  <c:pt idx="838">
                    <c:v>August</c:v>
                  </c:pt>
                  <c:pt idx="839">
                    <c:v>August</c:v>
                  </c:pt>
                  <c:pt idx="840">
                    <c:v>August</c:v>
                  </c:pt>
                  <c:pt idx="841">
                    <c:v>August</c:v>
                  </c:pt>
                  <c:pt idx="842">
                    <c:v>August</c:v>
                  </c:pt>
                  <c:pt idx="843">
                    <c:v>August</c:v>
                  </c:pt>
                  <c:pt idx="844">
                    <c:v>August</c:v>
                  </c:pt>
                  <c:pt idx="845">
                    <c:v>August</c:v>
                  </c:pt>
                  <c:pt idx="846">
                    <c:v>August</c:v>
                  </c:pt>
                  <c:pt idx="847">
                    <c:v>August</c:v>
                  </c:pt>
                  <c:pt idx="848">
                    <c:v>August</c:v>
                  </c:pt>
                  <c:pt idx="849">
                    <c:v>August</c:v>
                  </c:pt>
                  <c:pt idx="850">
                    <c:v>August</c:v>
                  </c:pt>
                  <c:pt idx="851">
                    <c:v>August</c:v>
                  </c:pt>
                  <c:pt idx="852">
                    <c:v>August</c:v>
                  </c:pt>
                  <c:pt idx="853">
                    <c:v>August</c:v>
                  </c:pt>
                  <c:pt idx="854">
                    <c:v>August</c:v>
                  </c:pt>
                  <c:pt idx="855">
                    <c:v>August</c:v>
                  </c:pt>
                  <c:pt idx="856">
                    <c:v>August</c:v>
                  </c:pt>
                  <c:pt idx="857">
                    <c:v>August</c:v>
                  </c:pt>
                  <c:pt idx="858">
                    <c:v>August</c:v>
                  </c:pt>
                  <c:pt idx="859">
                    <c:v>August</c:v>
                  </c:pt>
                  <c:pt idx="860">
                    <c:v>August</c:v>
                  </c:pt>
                  <c:pt idx="861">
                    <c:v>August</c:v>
                  </c:pt>
                  <c:pt idx="862">
                    <c:v>August</c:v>
                  </c:pt>
                  <c:pt idx="863">
                    <c:v>August</c:v>
                  </c:pt>
                  <c:pt idx="864">
                    <c:v>August</c:v>
                  </c:pt>
                  <c:pt idx="865">
                    <c:v>August</c:v>
                  </c:pt>
                  <c:pt idx="866">
                    <c:v>August</c:v>
                  </c:pt>
                  <c:pt idx="867">
                    <c:v>August</c:v>
                  </c:pt>
                  <c:pt idx="868">
                    <c:v>August</c:v>
                  </c:pt>
                  <c:pt idx="869">
                    <c:v>August</c:v>
                  </c:pt>
                  <c:pt idx="870">
                    <c:v>August</c:v>
                  </c:pt>
                  <c:pt idx="871">
                    <c:v>August</c:v>
                  </c:pt>
                  <c:pt idx="872">
                    <c:v>August</c:v>
                  </c:pt>
                  <c:pt idx="873">
                    <c:v>August</c:v>
                  </c:pt>
                  <c:pt idx="874">
                    <c:v>August</c:v>
                  </c:pt>
                  <c:pt idx="875">
                    <c:v>August</c:v>
                  </c:pt>
                  <c:pt idx="876">
                    <c:v>August</c:v>
                  </c:pt>
                  <c:pt idx="877">
                    <c:v>August</c:v>
                  </c:pt>
                  <c:pt idx="878">
                    <c:v>August</c:v>
                  </c:pt>
                  <c:pt idx="879">
                    <c:v>August</c:v>
                  </c:pt>
                  <c:pt idx="880">
                    <c:v>August</c:v>
                  </c:pt>
                  <c:pt idx="881">
                    <c:v>August</c:v>
                  </c:pt>
                  <c:pt idx="882">
                    <c:v>August</c:v>
                  </c:pt>
                  <c:pt idx="883">
                    <c:v>August</c:v>
                  </c:pt>
                  <c:pt idx="884">
                    <c:v>August</c:v>
                  </c:pt>
                  <c:pt idx="885">
                    <c:v>August</c:v>
                  </c:pt>
                  <c:pt idx="886">
                    <c:v>August</c:v>
                  </c:pt>
                  <c:pt idx="887">
                    <c:v>August</c:v>
                  </c:pt>
                  <c:pt idx="888">
                    <c:v>August</c:v>
                  </c:pt>
                  <c:pt idx="889">
                    <c:v>August</c:v>
                  </c:pt>
                  <c:pt idx="890">
                    <c:v>August</c:v>
                  </c:pt>
                  <c:pt idx="891">
                    <c:v>August</c:v>
                  </c:pt>
                  <c:pt idx="892">
                    <c:v>August</c:v>
                  </c:pt>
                  <c:pt idx="893">
                    <c:v>August</c:v>
                  </c:pt>
                  <c:pt idx="894">
                    <c:v>August</c:v>
                  </c:pt>
                  <c:pt idx="895">
                    <c:v>August</c:v>
                  </c:pt>
                  <c:pt idx="896">
                    <c:v>August</c:v>
                  </c:pt>
                  <c:pt idx="897">
                    <c:v>August</c:v>
                  </c:pt>
                  <c:pt idx="898">
                    <c:v>August</c:v>
                  </c:pt>
                  <c:pt idx="899">
                    <c:v>August</c:v>
                  </c:pt>
                  <c:pt idx="900">
                    <c:v>August</c:v>
                  </c:pt>
                  <c:pt idx="901">
                    <c:v>August</c:v>
                  </c:pt>
                  <c:pt idx="902">
                    <c:v>August</c:v>
                  </c:pt>
                  <c:pt idx="903">
                    <c:v>August</c:v>
                  </c:pt>
                  <c:pt idx="904">
                    <c:v>August</c:v>
                  </c:pt>
                  <c:pt idx="905">
                    <c:v>August</c:v>
                  </c:pt>
                  <c:pt idx="906">
                    <c:v>August</c:v>
                  </c:pt>
                  <c:pt idx="907">
                    <c:v>August</c:v>
                  </c:pt>
                  <c:pt idx="908">
                    <c:v>August</c:v>
                  </c:pt>
                  <c:pt idx="909">
                    <c:v>August</c:v>
                  </c:pt>
                  <c:pt idx="910">
                    <c:v>August</c:v>
                  </c:pt>
                  <c:pt idx="911">
                    <c:v>August</c:v>
                  </c:pt>
                  <c:pt idx="912">
                    <c:v>August</c:v>
                  </c:pt>
                  <c:pt idx="913">
                    <c:v>August</c:v>
                  </c:pt>
                  <c:pt idx="914">
                    <c:v>August</c:v>
                  </c:pt>
                  <c:pt idx="915">
                    <c:v>August</c:v>
                  </c:pt>
                  <c:pt idx="916">
                    <c:v>August</c:v>
                  </c:pt>
                  <c:pt idx="917">
                    <c:v>August</c:v>
                  </c:pt>
                  <c:pt idx="918">
                    <c:v>August</c:v>
                  </c:pt>
                  <c:pt idx="919">
                    <c:v>August</c:v>
                  </c:pt>
                  <c:pt idx="920">
                    <c:v>August</c:v>
                  </c:pt>
                  <c:pt idx="921">
                    <c:v>August</c:v>
                  </c:pt>
                  <c:pt idx="922">
                    <c:v>August</c:v>
                  </c:pt>
                  <c:pt idx="923">
                    <c:v>August</c:v>
                  </c:pt>
                  <c:pt idx="924">
                    <c:v>August</c:v>
                  </c:pt>
                  <c:pt idx="925">
                    <c:v>August</c:v>
                  </c:pt>
                  <c:pt idx="926">
                    <c:v>August</c:v>
                  </c:pt>
                  <c:pt idx="927">
                    <c:v>August</c:v>
                  </c:pt>
                  <c:pt idx="928">
                    <c:v>August</c:v>
                  </c:pt>
                  <c:pt idx="929">
                    <c:v>August</c:v>
                  </c:pt>
                  <c:pt idx="930">
                    <c:v>August</c:v>
                  </c:pt>
                  <c:pt idx="931">
                    <c:v>August</c:v>
                  </c:pt>
                  <c:pt idx="932">
                    <c:v>August</c:v>
                  </c:pt>
                  <c:pt idx="933">
                    <c:v>August</c:v>
                  </c:pt>
                  <c:pt idx="934">
                    <c:v>August</c:v>
                  </c:pt>
                  <c:pt idx="935">
                    <c:v>August</c:v>
                  </c:pt>
                  <c:pt idx="936">
                    <c:v>August</c:v>
                  </c:pt>
                  <c:pt idx="937">
                    <c:v>August</c:v>
                  </c:pt>
                  <c:pt idx="938">
                    <c:v>August</c:v>
                  </c:pt>
                  <c:pt idx="939">
                    <c:v>August</c:v>
                  </c:pt>
                  <c:pt idx="940">
                    <c:v>August</c:v>
                  </c:pt>
                  <c:pt idx="941">
                    <c:v>August</c:v>
                  </c:pt>
                  <c:pt idx="942">
                    <c:v>August</c:v>
                  </c:pt>
                  <c:pt idx="943">
                    <c:v>August</c:v>
                  </c:pt>
                  <c:pt idx="944">
                    <c:v>August</c:v>
                  </c:pt>
                  <c:pt idx="945">
                    <c:v>August</c:v>
                  </c:pt>
                  <c:pt idx="946">
                    <c:v>August</c:v>
                  </c:pt>
                  <c:pt idx="947">
                    <c:v>August</c:v>
                  </c:pt>
                  <c:pt idx="948">
                    <c:v>August</c:v>
                  </c:pt>
                  <c:pt idx="949">
                    <c:v>August</c:v>
                  </c:pt>
                  <c:pt idx="950">
                    <c:v>August</c:v>
                  </c:pt>
                  <c:pt idx="951">
                    <c:v>August</c:v>
                  </c:pt>
                  <c:pt idx="952">
                    <c:v>August</c:v>
                  </c:pt>
                  <c:pt idx="953">
                    <c:v>August</c:v>
                  </c:pt>
                  <c:pt idx="954">
                    <c:v>August</c:v>
                  </c:pt>
                  <c:pt idx="955">
                    <c:v>August</c:v>
                  </c:pt>
                  <c:pt idx="956">
                    <c:v>August</c:v>
                  </c:pt>
                  <c:pt idx="957">
                    <c:v>August</c:v>
                  </c:pt>
                  <c:pt idx="958">
                    <c:v>August</c:v>
                  </c:pt>
                  <c:pt idx="959">
                    <c:v>August</c:v>
                  </c:pt>
                  <c:pt idx="960">
                    <c:v>August</c:v>
                  </c:pt>
                  <c:pt idx="961">
                    <c:v>August</c:v>
                  </c:pt>
                  <c:pt idx="962">
                    <c:v>August</c:v>
                  </c:pt>
                  <c:pt idx="963">
                    <c:v>August</c:v>
                  </c:pt>
                  <c:pt idx="964">
                    <c:v>August</c:v>
                  </c:pt>
                  <c:pt idx="965">
                    <c:v>August</c:v>
                  </c:pt>
                  <c:pt idx="966">
                    <c:v>August</c:v>
                  </c:pt>
                  <c:pt idx="967">
                    <c:v>August</c:v>
                  </c:pt>
                  <c:pt idx="968">
                    <c:v>August</c:v>
                  </c:pt>
                  <c:pt idx="969">
                    <c:v>August</c:v>
                  </c:pt>
                  <c:pt idx="970">
                    <c:v>August</c:v>
                  </c:pt>
                  <c:pt idx="971">
                    <c:v>August</c:v>
                  </c:pt>
                  <c:pt idx="972">
                    <c:v>August</c:v>
                  </c:pt>
                  <c:pt idx="973">
                    <c:v>August</c:v>
                  </c:pt>
                  <c:pt idx="974">
                    <c:v>August</c:v>
                  </c:pt>
                  <c:pt idx="975">
                    <c:v>August</c:v>
                  </c:pt>
                  <c:pt idx="976">
                    <c:v>August</c:v>
                  </c:pt>
                  <c:pt idx="977">
                    <c:v>August</c:v>
                  </c:pt>
                  <c:pt idx="978">
                    <c:v>August</c:v>
                  </c:pt>
                  <c:pt idx="979">
                    <c:v>August</c:v>
                  </c:pt>
                  <c:pt idx="980">
                    <c:v>August</c:v>
                  </c:pt>
                  <c:pt idx="981">
                    <c:v>August</c:v>
                  </c:pt>
                  <c:pt idx="982">
                    <c:v>August</c:v>
                  </c:pt>
                  <c:pt idx="983">
                    <c:v>August</c:v>
                  </c:pt>
                  <c:pt idx="984">
                    <c:v>August</c:v>
                  </c:pt>
                  <c:pt idx="985">
                    <c:v>August</c:v>
                  </c:pt>
                  <c:pt idx="986">
                    <c:v>August</c:v>
                  </c:pt>
                  <c:pt idx="987">
                    <c:v>August</c:v>
                  </c:pt>
                  <c:pt idx="988">
                    <c:v>August</c:v>
                  </c:pt>
                  <c:pt idx="989">
                    <c:v>August</c:v>
                  </c:pt>
                  <c:pt idx="990">
                    <c:v>August</c:v>
                  </c:pt>
                  <c:pt idx="991">
                    <c:v>August</c:v>
                  </c:pt>
                  <c:pt idx="992">
                    <c:v>August</c:v>
                  </c:pt>
                  <c:pt idx="993">
                    <c:v>August</c:v>
                  </c:pt>
                  <c:pt idx="994">
                    <c:v>August</c:v>
                  </c:pt>
                  <c:pt idx="995">
                    <c:v>August</c:v>
                  </c:pt>
                  <c:pt idx="996">
                    <c:v>August</c:v>
                  </c:pt>
                  <c:pt idx="997">
                    <c:v>August</c:v>
                  </c:pt>
                  <c:pt idx="998">
                    <c:v>August</c:v>
                  </c:pt>
                  <c:pt idx="999">
                    <c:v>August</c:v>
                  </c:pt>
                  <c:pt idx="1000">
                    <c:v>August</c:v>
                  </c:pt>
                  <c:pt idx="1001">
                    <c:v>August</c:v>
                  </c:pt>
                  <c:pt idx="1002">
                    <c:v>August</c:v>
                  </c:pt>
                  <c:pt idx="1003">
                    <c:v>August</c:v>
                  </c:pt>
                  <c:pt idx="1004">
                    <c:v>August</c:v>
                  </c:pt>
                  <c:pt idx="1005">
                    <c:v>August</c:v>
                  </c:pt>
                  <c:pt idx="1006">
                    <c:v>August</c:v>
                  </c:pt>
                  <c:pt idx="1007">
                    <c:v>August</c:v>
                  </c:pt>
                  <c:pt idx="1008">
                    <c:v>August</c:v>
                  </c:pt>
                  <c:pt idx="1009">
                    <c:v>August</c:v>
                  </c:pt>
                  <c:pt idx="1010">
                    <c:v>August</c:v>
                  </c:pt>
                  <c:pt idx="1011">
                    <c:v>August</c:v>
                  </c:pt>
                  <c:pt idx="1012">
                    <c:v>August</c:v>
                  </c:pt>
                  <c:pt idx="1013">
                    <c:v>August</c:v>
                  </c:pt>
                  <c:pt idx="1014">
                    <c:v>August</c:v>
                  </c:pt>
                  <c:pt idx="1015">
                    <c:v>August</c:v>
                  </c:pt>
                  <c:pt idx="1016">
                    <c:v>August</c:v>
                  </c:pt>
                  <c:pt idx="1017">
                    <c:v>August</c:v>
                  </c:pt>
                  <c:pt idx="1018">
                    <c:v>August</c:v>
                  </c:pt>
                  <c:pt idx="1019">
                    <c:v>August</c:v>
                  </c:pt>
                  <c:pt idx="1020">
                    <c:v>August</c:v>
                  </c:pt>
                  <c:pt idx="1021">
                    <c:v>August</c:v>
                  </c:pt>
                  <c:pt idx="1022">
                    <c:v>August</c:v>
                  </c:pt>
                  <c:pt idx="1023">
                    <c:v>August</c:v>
                  </c:pt>
                  <c:pt idx="1024">
                    <c:v>August</c:v>
                  </c:pt>
                  <c:pt idx="1025">
                    <c:v>August</c:v>
                  </c:pt>
                  <c:pt idx="1026">
                    <c:v>August</c:v>
                  </c:pt>
                  <c:pt idx="1027">
                    <c:v>August</c:v>
                  </c:pt>
                  <c:pt idx="1028">
                    <c:v>August</c:v>
                  </c:pt>
                  <c:pt idx="1029">
                    <c:v>August</c:v>
                  </c:pt>
                  <c:pt idx="1030">
                    <c:v>August</c:v>
                  </c:pt>
                  <c:pt idx="1031">
                    <c:v>August</c:v>
                  </c:pt>
                  <c:pt idx="1032">
                    <c:v>August</c:v>
                  </c:pt>
                  <c:pt idx="1033">
                    <c:v>August</c:v>
                  </c:pt>
                  <c:pt idx="1034">
                    <c:v>August</c:v>
                  </c:pt>
                  <c:pt idx="1035">
                    <c:v>August</c:v>
                  </c:pt>
                  <c:pt idx="1036">
                    <c:v>August</c:v>
                  </c:pt>
                  <c:pt idx="1037">
                    <c:v>August</c:v>
                  </c:pt>
                  <c:pt idx="1038">
                    <c:v>August</c:v>
                  </c:pt>
                  <c:pt idx="1039">
                    <c:v>August</c:v>
                  </c:pt>
                  <c:pt idx="1040">
                    <c:v>August</c:v>
                  </c:pt>
                  <c:pt idx="1041">
                    <c:v>August</c:v>
                  </c:pt>
                  <c:pt idx="1042">
                    <c:v>August</c:v>
                  </c:pt>
                  <c:pt idx="1043">
                    <c:v>August</c:v>
                  </c:pt>
                  <c:pt idx="1044">
                    <c:v>August</c:v>
                  </c:pt>
                  <c:pt idx="1045">
                    <c:v>August</c:v>
                  </c:pt>
                  <c:pt idx="1046">
                    <c:v>August</c:v>
                  </c:pt>
                  <c:pt idx="1047">
                    <c:v>August</c:v>
                  </c:pt>
                  <c:pt idx="1048">
                    <c:v>August</c:v>
                  </c:pt>
                  <c:pt idx="1049">
                    <c:v>August</c:v>
                  </c:pt>
                  <c:pt idx="1050">
                    <c:v>August</c:v>
                  </c:pt>
                  <c:pt idx="1051">
                    <c:v>August</c:v>
                  </c:pt>
                  <c:pt idx="1052">
                    <c:v>August</c:v>
                  </c:pt>
                  <c:pt idx="1053">
                    <c:v>August</c:v>
                  </c:pt>
                  <c:pt idx="1054">
                    <c:v>August</c:v>
                  </c:pt>
                  <c:pt idx="1055">
                    <c:v>August</c:v>
                  </c:pt>
                  <c:pt idx="1056">
                    <c:v>August</c:v>
                  </c:pt>
                  <c:pt idx="1057">
                    <c:v>August</c:v>
                  </c:pt>
                  <c:pt idx="1058">
                    <c:v>August</c:v>
                  </c:pt>
                  <c:pt idx="1059">
                    <c:v>August</c:v>
                  </c:pt>
                  <c:pt idx="1060">
                    <c:v>August</c:v>
                  </c:pt>
                  <c:pt idx="1061">
                    <c:v>August</c:v>
                  </c:pt>
                  <c:pt idx="1062">
                    <c:v>August</c:v>
                  </c:pt>
                  <c:pt idx="1063">
                    <c:v>August</c:v>
                  </c:pt>
                  <c:pt idx="1064">
                    <c:v>August</c:v>
                  </c:pt>
                  <c:pt idx="1065">
                    <c:v>August</c:v>
                  </c:pt>
                  <c:pt idx="1066">
                    <c:v>August</c:v>
                  </c:pt>
                  <c:pt idx="1067">
                    <c:v>August</c:v>
                  </c:pt>
                  <c:pt idx="1068">
                    <c:v>August</c:v>
                  </c:pt>
                  <c:pt idx="1069">
                    <c:v>August</c:v>
                  </c:pt>
                  <c:pt idx="1070">
                    <c:v>August</c:v>
                  </c:pt>
                  <c:pt idx="1071">
                    <c:v>August</c:v>
                  </c:pt>
                  <c:pt idx="1072">
                    <c:v>August</c:v>
                  </c:pt>
                  <c:pt idx="1073">
                    <c:v>August</c:v>
                  </c:pt>
                  <c:pt idx="1074">
                    <c:v>August</c:v>
                  </c:pt>
                  <c:pt idx="1075">
                    <c:v>August</c:v>
                  </c:pt>
                  <c:pt idx="1076">
                    <c:v>August</c:v>
                  </c:pt>
                  <c:pt idx="1077">
                    <c:v>August</c:v>
                  </c:pt>
                  <c:pt idx="1078">
                    <c:v>August</c:v>
                  </c:pt>
                  <c:pt idx="1079">
                    <c:v>August</c:v>
                  </c:pt>
                  <c:pt idx="1080">
                    <c:v>August</c:v>
                  </c:pt>
                  <c:pt idx="1081">
                    <c:v>August</c:v>
                  </c:pt>
                  <c:pt idx="1082">
                    <c:v>August</c:v>
                  </c:pt>
                  <c:pt idx="1083">
                    <c:v>August</c:v>
                  </c:pt>
                  <c:pt idx="1084">
                    <c:v>August</c:v>
                  </c:pt>
                  <c:pt idx="1085">
                    <c:v>August</c:v>
                  </c:pt>
                  <c:pt idx="1086">
                    <c:v>August</c:v>
                  </c:pt>
                  <c:pt idx="1087">
                    <c:v>August</c:v>
                  </c:pt>
                  <c:pt idx="1088">
                    <c:v>August</c:v>
                  </c:pt>
                  <c:pt idx="1089">
                    <c:v>August</c:v>
                  </c:pt>
                  <c:pt idx="1090">
                    <c:v>August</c:v>
                  </c:pt>
                  <c:pt idx="1091">
                    <c:v>August</c:v>
                  </c:pt>
                  <c:pt idx="1092">
                    <c:v>August</c:v>
                  </c:pt>
                  <c:pt idx="1093">
                    <c:v>August</c:v>
                  </c:pt>
                  <c:pt idx="1094">
                    <c:v>August</c:v>
                  </c:pt>
                  <c:pt idx="1095">
                    <c:v>August</c:v>
                  </c:pt>
                  <c:pt idx="1096">
                    <c:v>August</c:v>
                  </c:pt>
                  <c:pt idx="1097">
                    <c:v>August</c:v>
                  </c:pt>
                  <c:pt idx="1098">
                    <c:v>August</c:v>
                  </c:pt>
                  <c:pt idx="1099">
                    <c:v>August</c:v>
                  </c:pt>
                  <c:pt idx="1100">
                    <c:v>August</c:v>
                  </c:pt>
                  <c:pt idx="1101">
                    <c:v>August</c:v>
                  </c:pt>
                  <c:pt idx="1102">
                    <c:v>August</c:v>
                  </c:pt>
                  <c:pt idx="1103">
                    <c:v>August</c:v>
                  </c:pt>
                  <c:pt idx="1104">
                    <c:v>August</c:v>
                  </c:pt>
                  <c:pt idx="1105">
                    <c:v>August</c:v>
                  </c:pt>
                  <c:pt idx="1106">
                    <c:v>August</c:v>
                  </c:pt>
                  <c:pt idx="1107">
                    <c:v>August</c:v>
                  </c:pt>
                  <c:pt idx="1108">
                    <c:v>August</c:v>
                  </c:pt>
                  <c:pt idx="1109">
                    <c:v>August</c:v>
                  </c:pt>
                  <c:pt idx="1110">
                    <c:v>August</c:v>
                  </c:pt>
                  <c:pt idx="1111">
                    <c:v>August</c:v>
                  </c:pt>
                  <c:pt idx="1112">
                    <c:v>August</c:v>
                  </c:pt>
                  <c:pt idx="1113">
                    <c:v>August</c:v>
                  </c:pt>
                  <c:pt idx="1114">
                    <c:v>August</c:v>
                  </c:pt>
                  <c:pt idx="1115">
                    <c:v>August</c:v>
                  </c:pt>
                  <c:pt idx="1116">
                    <c:v>August</c:v>
                  </c:pt>
                  <c:pt idx="1117">
                    <c:v>August</c:v>
                  </c:pt>
                  <c:pt idx="1118">
                    <c:v>August</c:v>
                  </c:pt>
                  <c:pt idx="1119">
                    <c:v>August</c:v>
                  </c:pt>
                  <c:pt idx="1120">
                    <c:v>August</c:v>
                  </c:pt>
                  <c:pt idx="1121">
                    <c:v>August</c:v>
                  </c:pt>
                  <c:pt idx="1122">
                    <c:v>August</c:v>
                  </c:pt>
                  <c:pt idx="1123">
                    <c:v>August</c:v>
                  </c:pt>
                  <c:pt idx="1124">
                    <c:v>August</c:v>
                  </c:pt>
                  <c:pt idx="1125">
                    <c:v>August</c:v>
                  </c:pt>
                  <c:pt idx="1126">
                    <c:v>August</c:v>
                  </c:pt>
                  <c:pt idx="1127">
                    <c:v>August</c:v>
                  </c:pt>
                  <c:pt idx="1128">
                    <c:v>August</c:v>
                  </c:pt>
                  <c:pt idx="1129">
                    <c:v>August</c:v>
                  </c:pt>
                  <c:pt idx="1130">
                    <c:v>August</c:v>
                  </c:pt>
                  <c:pt idx="1131">
                    <c:v>August</c:v>
                  </c:pt>
                  <c:pt idx="1132">
                    <c:v>August</c:v>
                  </c:pt>
                  <c:pt idx="1133">
                    <c:v>August</c:v>
                  </c:pt>
                  <c:pt idx="1134">
                    <c:v>August</c:v>
                  </c:pt>
                  <c:pt idx="1135">
                    <c:v>August</c:v>
                  </c:pt>
                  <c:pt idx="1136">
                    <c:v>August</c:v>
                  </c:pt>
                  <c:pt idx="1137">
                    <c:v>August</c:v>
                  </c:pt>
                  <c:pt idx="1138">
                    <c:v>August</c:v>
                  </c:pt>
                  <c:pt idx="1139">
                    <c:v>August</c:v>
                  </c:pt>
                  <c:pt idx="1140">
                    <c:v>August</c:v>
                  </c:pt>
                  <c:pt idx="1141">
                    <c:v>August</c:v>
                  </c:pt>
                  <c:pt idx="1142">
                    <c:v>August</c:v>
                  </c:pt>
                  <c:pt idx="1143">
                    <c:v>August</c:v>
                  </c:pt>
                  <c:pt idx="1144">
                    <c:v>August</c:v>
                  </c:pt>
                  <c:pt idx="1145">
                    <c:v>August</c:v>
                  </c:pt>
                  <c:pt idx="1146">
                    <c:v>August</c:v>
                  </c:pt>
                  <c:pt idx="1147">
                    <c:v>August</c:v>
                  </c:pt>
                  <c:pt idx="1148">
                    <c:v>August</c:v>
                  </c:pt>
                  <c:pt idx="1149">
                    <c:v>August</c:v>
                  </c:pt>
                  <c:pt idx="1150">
                    <c:v>August</c:v>
                  </c:pt>
                  <c:pt idx="1151">
                    <c:v>August</c:v>
                  </c:pt>
                  <c:pt idx="1152">
                    <c:v>August</c:v>
                  </c:pt>
                  <c:pt idx="1153">
                    <c:v>August</c:v>
                  </c:pt>
                  <c:pt idx="1154">
                    <c:v>August</c:v>
                  </c:pt>
                  <c:pt idx="1155">
                    <c:v>August</c:v>
                  </c:pt>
                  <c:pt idx="1156">
                    <c:v>August</c:v>
                  </c:pt>
                  <c:pt idx="1157">
                    <c:v>August</c:v>
                  </c:pt>
                  <c:pt idx="1158">
                    <c:v>August</c:v>
                  </c:pt>
                  <c:pt idx="1159">
                    <c:v>August</c:v>
                  </c:pt>
                  <c:pt idx="1160">
                    <c:v>August</c:v>
                  </c:pt>
                  <c:pt idx="1161">
                    <c:v>August</c:v>
                  </c:pt>
                  <c:pt idx="1162">
                    <c:v>August</c:v>
                  </c:pt>
                  <c:pt idx="1163">
                    <c:v>August</c:v>
                  </c:pt>
                  <c:pt idx="1164">
                    <c:v>August</c:v>
                  </c:pt>
                  <c:pt idx="1165">
                    <c:v>August</c:v>
                  </c:pt>
                  <c:pt idx="1166">
                    <c:v>August</c:v>
                  </c:pt>
                  <c:pt idx="1167">
                    <c:v>August</c:v>
                  </c:pt>
                  <c:pt idx="1168">
                    <c:v>August</c:v>
                  </c:pt>
                  <c:pt idx="1169">
                    <c:v>August</c:v>
                  </c:pt>
                  <c:pt idx="1170">
                    <c:v>August</c:v>
                  </c:pt>
                  <c:pt idx="1171">
                    <c:v>August</c:v>
                  </c:pt>
                  <c:pt idx="1172">
                    <c:v>August</c:v>
                  </c:pt>
                  <c:pt idx="1173">
                    <c:v>August</c:v>
                  </c:pt>
                  <c:pt idx="1174">
                    <c:v>August</c:v>
                  </c:pt>
                  <c:pt idx="1175">
                    <c:v>August</c:v>
                  </c:pt>
                  <c:pt idx="1176">
                    <c:v>August</c:v>
                  </c:pt>
                  <c:pt idx="1177">
                    <c:v>August</c:v>
                  </c:pt>
                  <c:pt idx="1178">
                    <c:v>August</c:v>
                  </c:pt>
                  <c:pt idx="1179">
                    <c:v>August</c:v>
                  </c:pt>
                  <c:pt idx="1180">
                    <c:v>August</c:v>
                  </c:pt>
                  <c:pt idx="1181">
                    <c:v>August</c:v>
                  </c:pt>
                  <c:pt idx="1182">
                    <c:v>August</c:v>
                  </c:pt>
                  <c:pt idx="1183">
                    <c:v>August</c:v>
                  </c:pt>
                  <c:pt idx="1184">
                    <c:v>August</c:v>
                  </c:pt>
                  <c:pt idx="1185">
                    <c:v>August</c:v>
                  </c:pt>
                  <c:pt idx="1186">
                    <c:v>August</c:v>
                  </c:pt>
                  <c:pt idx="1187">
                    <c:v>August</c:v>
                  </c:pt>
                  <c:pt idx="1188">
                    <c:v>August</c:v>
                  </c:pt>
                  <c:pt idx="1189">
                    <c:v>August</c:v>
                  </c:pt>
                  <c:pt idx="1190">
                    <c:v>August</c:v>
                  </c:pt>
                  <c:pt idx="1191">
                    <c:v>August</c:v>
                  </c:pt>
                  <c:pt idx="1192">
                    <c:v>August</c:v>
                  </c:pt>
                  <c:pt idx="1193">
                    <c:v>August</c:v>
                  </c:pt>
                  <c:pt idx="1194">
                    <c:v>August</c:v>
                  </c:pt>
                  <c:pt idx="1195">
                    <c:v>August</c:v>
                  </c:pt>
                  <c:pt idx="1196">
                    <c:v>August</c:v>
                  </c:pt>
                  <c:pt idx="1197">
                    <c:v>August</c:v>
                  </c:pt>
                  <c:pt idx="1198">
                    <c:v>August</c:v>
                  </c:pt>
                  <c:pt idx="1199">
                    <c:v>August</c:v>
                  </c:pt>
                  <c:pt idx="1200">
                    <c:v>August</c:v>
                  </c:pt>
                  <c:pt idx="1201">
                    <c:v>August</c:v>
                  </c:pt>
                  <c:pt idx="1202">
                    <c:v>August</c:v>
                  </c:pt>
                  <c:pt idx="1203">
                    <c:v>August</c:v>
                  </c:pt>
                  <c:pt idx="1204">
                    <c:v>August</c:v>
                  </c:pt>
                  <c:pt idx="1205">
                    <c:v>August</c:v>
                  </c:pt>
                  <c:pt idx="1206">
                    <c:v>August</c:v>
                  </c:pt>
                  <c:pt idx="1207">
                    <c:v>August</c:v>
                  </c:pt>
                  <c:pt idx="1208">
                    <c:v>August</c:v>
                  </c:pt>
                  <c:pt idx="1209">
                    <c:v>August</c:v>
                  </c:pt>
                  <c:pt idx="1210">
                    <c:v>August</c:v>
                  </c:pt>
                  <c:pt idx="1211">
                    <c:v>August</c:v>
                  </c:pt>
                  <c:pt idx="1212">
                    <c:v>August</c:v>
                  </c:pt>
                  <c:pt idx="1213">
                    <c:v>August</c:v>
                  </c:pt>
                  <c:pt idx="1214">
                    <c:v>August</c:v>
                  </c:pt>
                  <c:pt idx="1215">
                    <c:v>August</c:v>
                  </c:pt>
                  <c:pt idx="1216">
                    <c:v>August</c:v>
                  </c:pt>
                  <c:pt idx="1217">
                    <c:v>August</c:v>
                  </c:pt>
                  <c:pt idx="1218">
                    <c:v>August</c:v>
                  </c:pt>
                  <c:pt idx="1219">
                    <c:v>August</c:v>
                  </c:pt>
                  <c:pt idx="1220">
                    <c:v>August</c:v>
                  </c:pt>
                  <c:pt idx="1221">
                    <c:v>August</c:v>
                  </c:pt>
                  <c:pt idx="1222">
                    <c:v>August</c:v>
                  </c:pt>
                  <c:pt idx="1223">
                    <c:v>August</c:v>
                  </c:pt>
                  <c:pt idx="1224">
                    <c:v>August</c:v>
                  </c:pt>
                  <c:pt idx="1225">
                    <c:v>August</c:v>
                  </c:pt>
                  <c:pt idx="1226">
                    <c:v>August</c:v>
                  </c:pt>
                  <c:pt idx="1227">
                    <c:v>August</c:v>
                  </c:pt>
                  <c:pt idx="1228">
                    <c:v>August</c:v>
                  </c:pt>
                  <c:pt idx="1229">
                    <c:v>August</c:v>
                  </c:pt>
                  <c:pt idx="1230">
                    <c:v>August</c:v>
                  </c:pt>
                  <c:pt idx="1231">
                    <c:v>August</c:v>
                  </c:pt>
                  <c:pt idx="1232">
                    <c:v>August</c:v>
                  </c:pt>
                  <c:pt idx="1233">
                    <c:v>August</c:v>
                  </c:pt>
                  <c:pt idx="1234">
                    <c:v>August</c:v>
                  </c:pt>
                  <c:pt idx="1235">
                    <c:v>August</c:v>
                  </c:pt>
                  <c:pt idx="1236">
                    <c:v>August</c:v>
                  </c:pt>
                  <c:pt idx="1237">
                    <c:v>August</c:v>
                  </c:pt>
                  <c:pt idx="1238">
                    <c:v>August</c:v>
                  </c:pt>
                  <c:pt idx="1239">
                    <c:v>August</c:v>
                  </c:pt>
                  <c:pt idx="1240">
                    <c:v>August</c:v>
                  </c:pt>
                  <c:pt idx="1241">
                    <c:v>August</c:v>
                  </c:pt>
                  <c:pt idx="1242">
                    <c:v>August</c:v>
                  </c:pt>
                  <c:pt idx="1243">
                    <c:v>August</c:v>
                  </c:pt>
                  <c:pt idx="1244">
                    <c:v>August</c:v>
                  </c:pt>
                  <c:pt idx="1245">
                    <c:v>August</c:v>
                  </c:pt>
                  <c:pt idx="1246">
                    <c:v>August</c:v>
                  </c:pt>
                  <c:pt idx="1247">
                    <c:v>August</c:v>
                  </c:pt>
                  <c:pt idx="1248">
                    <c:v>August</c:v>
                  </c:pt>
                  <c:pt idx="1249">
                    <c:v>August</c:v>
                  </c:pt>
                  <c:pt idx="1250">
                    <c:v>August</c:v>
                  </c:pt>
                  <c:pt idx="1251">
                    <c:v>August</c:v>
                  </c:pt>
                  <c:pt idx="1252">
                    <c:v>August</c:v>
                  </c:pt>
                  <c:pt idx="1253">
                    <c:v>August</c:v>
                  </c:pt>
                  <c:pt idx="1254">
                    <c:v>August</c:v>
                  </c:pt>
                  <c:pt idx="1255">
                    <c:v>August</c:v>
                  </c:pt>
                  <c:pt idx="1256">
                    <c:v>August</c:v>
                  </c:pt>
                  <c:pt idx="1257">
                    <c:v>August</c:v>
                  </c:pt>
                  <c:pt idx="1258">
                    <c:v>August</c:v>
                  </c:pt>
                  <c:pt idx="1259">
                    <c:v>August</c:v>
                  </c:pt>
                  <c:pt idx="1260">
                    <c:v>August</c:v>
                  </c:pt>
                  <c:pt idx="1261">
                    <c:v>August</c:v>
                  </c:pt>
                  <c:pt idx="1262">
                    <c:v>August</c:v>
                  </c:pt>
                  <c:pt idx="1263">
                    <c:v>August</c:v>
                  </c:pt>
                  <c:pt idx="1264">
                    <c:v>August</c:v>
                  </c:pt>
                  <c:pt idx="1265">
                    <c:v>August</c:v>
                  </c:pt>
                  <c:pt idx="1266">
                    <c:v>August</c:v>
                  </c:pt>
                  <c:pt idx="1267">
                    <c:v>August</c:v>
                  </c:pt>
                  <c:pt idx="1268">
                    <c:v>August</c:v>
                  </c:pt>
                  <c:pt idx="1269">
                    <c:v>August</c:v>
                  </c:pt>
                  <c:pt idx="1270">
                    <c:v>August</c:v>
                  </c:pt>
                  <c:pt idx="1271">
                    <c:v>August</c:v>
                  </c:pt>
                  <c:pt idx="1272">
                    <c:v>August</c:v>
                  </c:pt>
                  <c:pt idx="1273">
                    <c:v>August</c:v>
                  </c:pt>
                  <c:pt idx="1274">
                    <c:v>August</c:v>
                  </c:pt>
                  <c:pt idx="1275">
                    <c:v>August</c:v>
                  </c:pt>
                  <c:pt idx="1276">
                    <c:v>August</c:v>
                  </c:pt>
                  <c:pt idx="1277">
                    <c:v>August</c:v>
                  </c:pt>
                  <c:pt idx="1278">
                    <c:v>August</c:v>
                  </c:pt>
                  <c:pt idx="1279">
                    <c:v>August</c:v>
                  </c:pt>
                  <c:pt idx="1280">
                    <c:v>August</c:v>
                  </c:pt>
                  <c:pt idx="1281">
                    <c:v>August</c:v>
                  </c:pt>
                  <c:pt idx="1282">
                    <c:v>August</c:v>
                  </c:pt>
                  <c:pt idx="1283">
                    <c:v>August</c:v>
                  </c:pt>
                  <c:pt idx="1284">
                    <c:v>August</c:v>
                  </c:pt>
                  <c:pt idx="1285">
                    <c:v>August</c:v>
                  </c:pt>
                  <c:pt idx="1286">
                    <c:v>August</c:v>
                  </c:pt>
                  <c:pt idx="1287">
                    <c:v>August</c:v>
                  </c:pt>
                  <c:pt idx="1288">
                    <c:v>August</c:v>
                  </c:pt>
                  <c:pt idx="1289">
                    <c:v>August</c:v>
                  </c:pt>
                  <c:pt idx="1290">
                    <c:v>August</c:v>
                  </c:pt>
                  <c:pt idx="1291">
                    <c:v>August</c:v>
                  </c:pt>
                  <c:pt idx="1292">
                    <c:v>August</c:v>
                  </c:pt>
                  <c:pt idx="1293">
                    <c:v>August</c:v>
                  </c:pt>
                  <c:pt idx="1294">
                    <c:v>August</c:v>
                  </c:pt>
                  <c:pt idx="1295">
                    <c:v>August</c:v>
                  </c:pt>
                  <c:pt idx="1296">
                    <c:v>August</c:v>
                  </c:pt>
                  <c:pt idx="1297">
                    <c:v>August</c:v>
                  </c:pt>
                  <c:pt idx="1298">
                    <c:v>August</c:v>
                  </c:pt>
                  <c:pt idx="1299">
                    <c:v>August</c:v>
                  </c:pt>
                  <c:pt idx="1300">
                    <c:v>August</c:v>
                  </c:pt>
                  <c:pt idx="1301">
                    <c:v>August</c:v>
                  </c:pt>
                  <c:pt idx="1302">
                    <c:v>August</c:v>
                  </c:pt>
                  <c:pt idx="1303">
                    <c:v>August</c:v>
                  </c:pt>
                  <c:pt idx="1304">
                    <c:v>August</c:v>
                  </c:pt>
                  <c:pt idx="1305">
                    <c:v>August</c:v>
                  </c:pt>
                  <c:pt idx="1306">
                    <c:v>August</c:v>
                  </c:pt>
                  <c:pt idx="1307">
                    <c:v>August</c:v>
                  </c:pt>
                  <c:pt idx="1308">
                    <c:v>August</c:v>
                  </c:pt>
                  <c:pt idx="1309">
                    <c:v>August</c:v>
                  </c:pt>
                  <c:pt idx="1310">
                    <c:v>August</c:v>
                  </c:pt>
                  <c:pt idx="1311">
                    <c:v>August</c:v>
                  </c:pt>
                  <c:pt idx="1312">
                    <c:v>August</c:v>
                  </c:pt>
                  <c:pt idx="1313">
                    <c:v>August</c:v>
                  </c:pt>
                  <c:pt idx="1314">
                    <c:v>August</c:v>
                  </c:pt>
                  <c:pt idx="1315">
                    <c:v>August</c:v>
                  </c:pt>
                  <c:pt idx="1316">
                    <c:v>August</c:v>
                  </c:pt>
                  <c:pt idx="1317">
                    <c:v>August</c:v>
                  </c:pt>
                  <c:pt idx="1318">
                    <c:v>August</c:v>
                  </c:pt>
                  <c:pt idx="1319">
                    <c:v>August</c:v>
                  </c:pt>
                  <c:pt idx="1320">
                    <c:v>August</c:v>
                  </c:pt>
                  <c:pt idx="1321">
                    <c:v>August</c:v>
                  </c:pt>
                  <c:pt idx="1322">
                    <c:v>August</c:v>
                  </c:pt>
                  <c:pt idx="1323">
                    <c:v>August</c:v>
                  </c:pt>
                  <c:pt idx="1324">
                    <c:v>August</c:v>
                  </c:pt>
                  <c:pt idx="1325">
                    <c:v>August</c:v>
                  </c:pt>
                  <c:pt idx="1326">
                    <c:v>August</c:v>
                  </c:pt>
                  <c:pt idx="1327">
                    <c:v>August</c:v>
                  </c:pt>
                  <c:pt idx="1328">
                    <c:v>August</c:v>
                  </c:pt>
                  <c:pt idx="1329">
                    <c:v>August</c:v>
                  </c:pt>
                  <c:pt idx="1330">
                    <c:v>August</c:v>
                  </c:pt>
                  <c:pt idx="1331">
                    <c:v>August</c:v>
                  </c:pt>
                  <c:pt idx="1332">
                    <c:v>August</c:v>
                  </c:pt>
                  <c:pt idx="1333">
                    <c:v>August</c:v>
                  </c:pt>
                  <c:pt idx="1334">
                    <c:v>August</c:v>
                  </c:pt>
                  <c:pt idx="1335">
                    <c:v>August</c:v>
                  </c:pt>
                  <c:pt idx="1336">
                    <c:v>August</c:v>
                  </c:pt>
                  <c:pt idx="1337">
                    <c:v>August</c:v>
                  </c:pt>
                  <c:pt idx="1338">
                    <c:v>August</c:v>
                  </c:pt>
                  <c:pt idx="1339">
                    <c:v>August</c:v>
                  </c:pt>
                  <c:pt idx="1340">
                    <c:v>August</c:v>
                  </c:pt>
                  <c:pt idx="1341">
                    <c:v>August</c:v>
                  </c:pt>
                  <c:pt idx="1342">
                    <c:v>August</c:v>
                  </c:pt>
                  <c:pt idx="1343">
                    <c:v>August</c:v>
                  </c:pt>
                  <c:pt idx="1344">
                    <c:v>August</c:v>
                  </c:pt>
                  <c:pt idx="1345">
                    <c:v>August</c:v>
                  </c:pt>
                  <c:pt idx="1346">
                    <c:v>August</c:v>
                  </c:pt>
                  <c:pt idx="1347">
                    <c:v>August</c:v>
                  </c:pt>
                  <c:pt idx="1348">
                    <c:v>August</c:v>
                  </c:pt>
                  <c:pt idx="1349">
                    <c:v>August</c:v>
                  </c:pt>
                  <c:pt idx="1350">
                    <c:v>August</c:v>
                  </c:pt>
                  <c:pt idx="1351">
                    <c:v>August</c:v>
                  </c:pt>
                  <c:pt idx="1352">
                    <c:v>August</c:v>
                  </c:pt>
                  <c:pt idx="1353">
                    <c:v>August</c:v>
                  </c:pt>
                  <c:pt idx="1354">
                    <c:v>August</c:v>
                  </c:pt>
                  <c:pt idx="1355">
                    <c:v>August</c:v>
                  </c:pt>
                  <c:pt idx="1356">
                    <c:v>August</c:v>
                  </c:pt>
                  <c:pt idx="1357">
                    <c:v>August</c:v>
                  </c:pt>
                  <c:pt idx="1358">
                    <c:v>August</c:v>
                  </c:pt>
                  <c:pt idx="1359">
                    <c:v>August</c:v>
                  </c:pt>
                  <c:pt idx="1360">
                    <c:v>August</c:v>
                  </c:pt>
                  <c:pt idx="1361">
                    <c:v>August</c:v>
                  </c:pt>
                  <c:pt idx="1362">
                    <c:v>August</c:v>
                  </c:pt>
                  <c:pt idx="1363">
                    <c:v>August</c:v>
                  </c:pt>
                  <c:pt idx="1364">
                    <c:v>August</c:v>
                  </c:pt>
                  <c:pt idx="1365">
                    <c:v>August</c:v>
                  </c:pt>
                  <c:pt idx="1366">
                    <c:v>August</c:v>
                  </c:pt>
                  <c:pt idx="1367">
                    <c:v>August</c:v>
                  </c:pt>
                  <c:pt idx="1368">
                    <c:v>August</c:v>
                  </c:pt>
                  <c:pt idx="1369">
                    <c:v>August</c:v>
                  </c:pt>
                  <c:pt idx="1370">
                    <c:v>August</c:v>
                  </c:pt>
                  <c:pt idx="1371">
                    <c:v>August</c:v>
                  </c:pt>
                  <c:pt idx="1372">
                    <c:v>August</c:v>
                  </c:pt>
                  <c:pt idx="1373">
                    <c:v>August</c:v>
                  </c:pt>
                  <c:pt idx="1374">
                    <c:v>August</c:v>
                  </c:pt>
                  <c:pt idx="1375">
                    <c:v>August</c:v>
                  </c:pt>
                  <c:pt idx="1376">
                    <c:v>August</c:v>
                  </c:pt>
                  <c:pt idx="1377">
                    <c:v>August</c:v>
                  </c:pt>
                  <c:pt idx="1378">
                    <c:v>August</c:v>
                  </c:pt>
                  <c:pt idx="1379">
                    <c:v>August</c:v>
                  </c:pt>
                  <c:pt idx="1380">
                    <c:v>August</c:v>
                  </c:pt>
                  <c:pt idx="1381">
                    <c:v>August</c:v>
                  </c:pt>
                  <c:pt idx="1382">
                    <c:v>August</c:v>
                  </c:pt>
                  <c:pt idx="1383">
                    <c:v>August</c:v>
                  </c:pt>
                  <c:pt idx="1384">
                    <c:v>August</c:v>
                  </c:pt>
                  <c:pt idx="1385">
                    <c:v>August</c:v>
                  </c:pt>
                  <c:pt idx="1386">
                    <c:v>August</c:v>
                  </c:pt>
                  <c:pt idx="1387">
                    <c:v>August</c:v>
                  </c:pt>
                  <c:pt idx="1388">
                    <c:v>August</c:v>
                  </c:pt>
                  <c:pt idx="1389">
                    <c:v>August</c:v>
                  </c:pt>
                  <c:pt idx="1390">
                    <c:v>August</c:v>
                  </c:pt>
                  <c:pt idx="1391">
                    <c:v>August</c:v>
                  </c:pt>
                  <c:pt idx="1392">
                    <c:v>August</c:v>
                  </c:pt>
                  <c:pt idx="1393">
                    <c:v>August</c:v>
                  </c:pt>
                  <c:pt idx="1394">
                    <c:v>August</c:v>
                  </c:pt>
                  <c:pt idx="1395">
                    <c:v>August</c:v>
                  </c:pt>
                  <c:pt idx="1396">
                    <c:v>August</c:v>
                  </c:pt>
                  <c:pt idx="1397">
                    <c:v>August</c:v>
                  </c:pt>
                  <c:pt idx="1398">
                    <c:v>August</c:v>
                  </c:pt>
                  <c:pt idx="1399">
                    <c:v>August</c:v>
                  </c:pt>
                  <c:pt idx="1400">
                    <c:v>August</c:v>
                  </c:pt>
                  <c:pt idx="1401">
                    <c:v>August</c:v>
                  </c:pt>
                  <c:pt idx="1402">
                    <c:v>August</c:v>
                  </c:pt>
                  <c:pt idx="1403">
                    <c:v>August</c:v>
                  </c:pt>
                  <c:pt idx="1404">
                    <c:v>August</c:v>
                  </c:pt>
                  <c:pt idx="1405">
                    <c:v>August</c:v>
                  </c:pt>
                  <c:pt idx="1406">
                    <c:v>August</c:v>
                  </c:pt>
                  <c:pt idx="1407">
                    <c:v>August</c:v>
                  </c:pt>
                  <c:pt idx="1408">
                    <c:v>August</c:v>
                  </c:pt>
                  <c:pt idx="1409">
                    <c:v>August</c:v>
                  </c:pt>
                  <c:pt idx="1410">
                    <c:v>August</c:v>
                  </c:pt>
                  <c:pt idx="1411">
                    <c:v>August</c:v>
                  </c:pt>
                  <c:pt idx="1412">
                    <c:v>August</c:v>
                  </c:pt>
                  <c:pt idx="1413">
                    <c:v>August</c:v>
                  </c:pt>
                  <c:pt idx="1414">
                    <c:v>August</c:v>
                  </c:pt>
                  <c:pt idx="1415">
                    <c:v>August</c:v>
                  </c:pt>
                  <c:pt idx="1416">
                    <c:v>August</c:v>
                  </c:pt>
                  <c:pt idx="1417">
                    <c:v>August</c:v>
                  </c:pt>
                  <c:pt idx="1418">
                    <c:v>August</c:v>
                  </c:pt>
                  <c:pt idx="1419">
                    <c:v>August</c:v>
                  </c:pt>
                  <c:pt idx="1420">
                    <c:v>August</c:v>
                  </c:pt>
                  <c:pt idx="1421">
                    <c:v>August</c:v>
                  </c:pt>
                  <c:pt idx="1422">
                    <c:v>August</c:v>
                  </c:pt>
                  <c:pt idx="1423">
                    <c:v>August</c:v>
                  </c:pt>
                  <c:pt idx="1424">
                    <c:v>August</c:v>
                  </c:pt>
                  <c:pt idx="1425">
                    <c:v>August</c:v>
                  </c:pt>
                  <c:pt idx="1426">
                    <c:v>August</c:v>
                  </c:pt>
                  <c:pt idx="1427">
                    <c:v>August</c:v>
                  </c:pt>
                  <c:pt idx="1428">
                    <c:v>August</c:v>
                  </c:pt>
                  <c:pt idx="1429">
                    <c:v>August</c:v>
                  </c:pt>
                  <c:pt idx="1430">
                    <c:v>August</c:v>
                  </c:pt>
                  <c:pt idx="1431">
                    <c:v>August</c:v>
                  </c:pt>
                  <c:pt idx="1432">
                    <c:v>August</c:v>
                  </c:pt>
                  <c:pt idx="1433">
                    <c:v>August</c:v>
                  </c:pt>
                  <c:pt idx="1434">
                    <c:v>August</c:v>
                  </c:pt>
                  <c:pt idx="1435">
                    <c:v>August</c:v>
                  </c:pt>
                  <c:pt idx="1436">
                    <c:v>August</c:v>
                  </c:pt>
                  <c:pt idx="1437">
                    <c:v>August</c:v>
                  </c:pt>
                  <c:pt idx="1438">
                    <c:v>August</c:v>
                  </c:pt>
                  <c:pt idx="1439">
                    <c:v>August</c:v>
                  </c:pt>
                  <c:pt idx="1440">
                    <c:v>August</c:v>
                  </c:pt>
                  <c:pt idx="1441">
                    <c:v>August</c:v>
                  </c:pt>
                  <c:pt idx="1442">
                    <c:v>August</c:v>
                  </c:pt>
                  <c:pt idx="1443">
                    <c:v>August</c:v>
                  </c:pt>
                  <c:pt idx="1444">
                    <c:v>August</c:v>
                  </c:pt>
                  <c:pt idx="1445">
                    <c:v>August</c:v>
                  </c:pt>
                  <c:pt idx="1446">
                    <c:v>August</c:v>
                  </c:pt>
                  <c:pt idx="1447">
                    <c:v>August</c:v>
                  </c:pt>
                  <c:pt idx="1448">
                    <c:v>August</c:v>
                  </c:pt>
                  <c:pt idx="1449">
                    <c:v>August</c:v>
                  </c:pt>
                  <c:pt idx="1450">
                    <c:v>August</c:v>
                  </c:pt>
                  <c:pt idx="1451">
                    <c:v>August</c:v>
                  </c:pt>
                  <c:pt idx="1452">
                    <c:v>August</c:v>
                  </c:pt>
                  <c:pt idx="1453">
                    <c:v>August</c:v>
                  </c:pt>
                  <c:pt idx="1454">
                    <c:v>August</c:v>
                  </c:pt>
                  <c:pt idx="1455">
                    <c:v>August</c:v>
                  </c:pt>
                  <c:pt idx="1456">
                    <c:v>August</c:v>
                  </c:pt>
                  <c:pt idx="1457">
                    <c:v>August</c:v>
                  </c:pt>
                  <c:pt idx="1458">
                    <c:v>August</c:v>
                  </c:pt>
                  <c:pt idx="1459">
                    <c:v>August</c:v>
                  </c:pt>
                  <c:pt idx="1460">
                    <c:v>August</c:v>
                  </c:pt>
                  <c:pt idx="1461">
                    <c:v>August</c:v>
                  </c:pt>
                  <c:pt idx="1462">
                    <c:v>August</c:v>
                  </c:pt>
                  <c:pt idx="1463">
                    <c:v>August</c:v>
                  </c:pt>
                  <c:pt idx="1464">
                    <c:v>August</c:v>
                  </c:pt>
                  <c:pt idx="1465">
                    <c:v>August</c:v>
                  </c:pt>
                  <c:pt idx="1466">
                    <c:v>August</c:v>
                  </c:pt>
                  <c:pt idx="1467">
                    <c:v>August</c:v>
                  </c:pt>
                  <c:pt idx="1468">
                    <c:v>August</c:v>
                  </c:pt>
                  <c:pt idx="1469">
                    <c:v>August</c:v>
                  </c:pt>
                  <c:pt idx="1470">
                    <c:v>August</c:v>
                  </c:pt>
                  <c:pt idx="1471">
                    <c:v>August</c:v>
                  </c:pt>
                  <c:pt idx="1472">
                    <c:v>August</c:v>
                  </c:pt>
                  <c:pt idx="1473">
                    <c:v>August</c:v>
                  </c:pt>
                  <c:pt idx="1474">
                    <c:v>August</c:v>
                  </c:pt>
                  <c:pt idx="1475">
                    <c:v>August</c:v>
                  </c:pt>
                  <c:pt idx="1476">
                    <c:v>August</c:v>
                  </c:pt>
                  <c:pt idx="1477">
                    <c:v>August</c:v>
                  </c:pt>
                  <c:pt idx="1478">
                    <c:v>August</c:v>
                  </c:pt>
                  <c:pt idx="1479">
                    <c:v>August</c:v>
                  </c:pt>
                  <c:pt idx="1480">
                    <c:v>August</c:v>
                  </c:pt>
                  <c:pt idx="1481">
                    <c:v>August</c:v>
                  </c:pt>
                  <c:pt idx="1482">
                    <c:v>August</c:v>
                  </c:pt>
                  <c:pt idx="1483">
                    <c:v>August</c:v>
                  </c:pt>
                  <c:pt idx="1484">
                    <c:v>August</c:v>
                  </c:pt>
                  <c:pt idx="1485">
                    <c:v>August</c:v>
                  </c:pt>
                  <c:pt idx="1486">
                    <c:v>August</c:v>
                  </c:pt>
                  <c:pt idx="1487">
                    <c:v>August</c:v>
                  </c:pt>
                  <c:pt idx="1488">
                    <c:v>September</c:v>
                  </c:pt>
                  <c:pt idx="1489">
                    <c:v>September</c:v>
                  </c:pt>
                  <c:pt idx="1490">
                    <c:v>September</c:v>
                  </c:pt>
                  <c:pt idx="1491">
                    <c:v>September</c:v>
                  </c:pt>
                  <c:pt idx="1492">
                    <c:v>September</c:v>
                  </c:pt>
                  <c:pt idx="1493">
                    <c:v>September</c:v>
                  </c:pt>
                  <c:pt idx="1494">
                    <c:v>September</c:v>
                  </c:pt>
                  <c:pt idx="1495">
                    <c:v>September</c:v>
                  </c:pt>
                  <c:pt idx="1496">
                    <c:v>September</c:v>
                  </c:pt>
                  <c:pt idx="1497">
                    <c:v>September</c:v>
                  </c:pt>
                  <c:pt idx="1498">
                    <c:v>September</c:v>
                  </c:pt>
                  <c:pt idx="1499">
                    <c:v>September</c:v>
                  </c:pt>
                  <c:pt idx="1500">
                    <c:v>September</c:v>
                  </c:pt>
                  <c:pt idx="1501">
                    <c:v>September</c:v>
                  </c:pt>
                  <c:pt idx="1502">
                    <c:v>September</c:v>
                  </c:pt>
                  <c:pt idx="1503">
                    <c:v>September</c:v>
                  </c:pt>
                  <c:pt idx="1504">
                    <c:v>September</c:v>
                  </c:pt>
                  <c:pt idx="1505">
                    <c:v>September</c:v>
                  </c:pt>
                  <c:pt idx="1506">
                    <c:v>September</c:v>
                  </c:pt>
                  <c:pt idx="1507">
                    <c:v>September</c:v>
                  </c:pt>
                  <c:pt idx="1508">
                    <c:v>September</c:v>
                  </c:pt>
                  <c:pt idx="1509">
                    <c:v>September</c:v>
                  </c:pt>
                  <c:pt idx="1510">
                    <c:v>September</c:v>
                  </c:pt>
                  <c:pt idx="1511">
                    <c:v>September</c:v>
                  </c:pt>
                  <c:pt idx="1512">
                    <c:v>September</c:v>
                  </c:pt>
                  <c:pt idx="1513">
                    <c:v>September</c:v>
                  </c:pt>
                  <c:pt idx="1514">
                    <c:v>September</c:v>
                  </c:pt>
                  <c:pt idx="1515">
                    <c:v>September</c:v>
                  </c:pt>
                  <c:pt idx="1516">
                    <c:v>September</c:v>
                  </c:pt>
                  <c:pt idx="1517">
                    <c:v>September</c:v>
                  </c:pt>
                  <c:pt idx="1518">
                    <c:v>September</c:v>
                  </c:pt>
                  <c:pt idx="1519">
                    <c:v>September</c:v>
                  </c:pt>
                  <c:pt idx="1520">
                    <c:v>September</c:v>
                  </c:pt>
                  <c:pt idx="1521">
                    <c:v>September</c:v>
                  </c:pt>
                  <c:pt idx="1522">
                    <c:v>September</c:v>
                  </c:pt>
                  <c:pt idx="1523">
                    <c:v>September</c:v>
                  </c:pt>
                  <c:pt idx="1524">
                    <c:v>September</c:v>
                  </c:pt>
                  <c:pt idx="1525">
                    <c:v>September</c:v>
                  </c:pt>
                  <c:pt idx="1526">
                    <c:v>September</c:v>
                  </c:pt>
                  <c:pt idx="1527">
                    <c:v>September</c:v>
                  </c:pt>
                  <c:pt idx="1528">
                    <c:v>September</c:v>
                  </c:pt>
                  <c:pt idx="1529">
                    <c:v>September</c:v>
                  </c:pt>
                  <c:pt idx="1530">
                    <c:v>September</c:v>
                  </c:pt>
                  <c:pt idx="1531">
                    <c:v>September</c:v>
                  </c:pt>
                  <c:pt idx="1532">
                    <c:v>September</c:v>
                  </c:pt>
                  <c:pt idx="1533">
                    <c:v>September</c:v>
                  </c:pt>
                  <c:pt idx="1534">
                    <c:v>September</c:v>
                  </c:pt>
                  <c:pt idx="1535">
                    <c:v>September</c:v>
                  </c:pt>
                  <c:pt idx="1536">
                    <c:v>September</c:v>
                  </c:pt>
                  <c:pt idx="1537">
                    <c:v>September</c:v>
                  </c:pt>
                  <c:pt idx="1538">
                    <c:v>September</c:v>
                  </c:pt>
                  <c:pt idx="1539">
                    <c:v>September</c:v>
                  </c:pt>
                  <c:pt idx="1540">
                    <c:v>September</c:v>
                  </c:pt>
                  <c:pt idx="1541">
                    <c:v>September</c:v>
                  </c:pt>
                  <c:pt idx="1542">
                    <c:v>September</c:v>
                  </c:pt>
                  <c:pt idx="1543">
                    <c:v>September</c:v>
                  </c:pt>
                  <c:pt idx="1544">
                    <c:v>September</c:v>
                  </c:pt>
                  <c:pt idx="1545">
                    <c:v>September</c:v>
                  </c:pt>
                  <c:pt idx="1546">
                    <c:v>September</c:v>
                  </c:pt>
                  <c:pt idx="1547">
                    <c:v>September</c:v>
                  </c:pt>
                  <c:pt idx="1548">
                    <c:v>September</c:v>
                  </c:pt>
                  <c:pt idx="1549">
                    <c:v>September</c:v>
                  </c:pt>
                  <c:pt idx="1550">
                    <c:v>September</c:v>
                  </c:pt>
                  <c:pt idx="1551">
                    <c:v>September</c:v>
                  </c:pt>
                  <c:pt idx="1552">
                    <c:v>September</c:v>
                  </c:pt>
                  <c:pt idx="1553">
                    <c:v>September</c:v>
                  </c:pt>
                  <c:pt idx="1554">
                    <c:v>September</c:v>
                  </c:pt>
                  <c:pt idx="1555">
                    <c:v>September</c:v>
                  </c:pt>
                  <c:pt idx="1556">
                    <c:v>September</c:v>
                  </c:pt>
                  <c:pt idx="1557">
                    <c:v>September</c:v>
                  </c:pt>
                  <c:pt idx="1558">
                    <c:v>September</c:v>
                  </c:pt>
                  <c:pt idx="1559">
                    <c:v>September</c:v>
                  </c:pt>
                  <c:pt idx="1560">
                    <c:v>September</c:v>
                  </c:pt>
                  <c:pt idx="1561">
                    <c:v>September</c:v>
                  </c:pt>
                  <c:pt idx="1562">
                    <c:v>September</c:v>
                  </c:pt>
                  <c:pt idx="1563">
                    <c:v>September</c:v>
                  </c:pt>
                  <c:pt idx="1564">
                    <c:v>September</c:v>
                  </c:pt>
                  <c:pt idx="1565">
                    <c:v>September</c:v>
                  </c:pt>
                  <c:pt idx="1566">
                    <c:v>September</c:v>
                  </c:pt>
                  <c:pt idx="1567">
                    <c:v>September</c:v>
                  </c:pt>
                  <c:pt idx="1568">
                    <c:v>September</c:v>
                  </c:pt>
                  <c:pt idx="1569">
                    <c:v>September</c:v>
                  </c:pt>
                  <c:pt idx="1570">
                    <c:v>September</c:v>
                  </c:pt>
                  <c:pt idx="1571">
                    <c:v>September</c:v>
                  </c:pt>
                  <c:pt idx="1572">
                    <c:v>September</c:v>
                  </c:pt>
                  <c:pt idx="1573">
                    <c:v>September</c:v>
                  </c:pt>
                  <c:pt idx="1574">
                    <c:v>September</c:v>
                  </c:pt>
                  <c:pt idx="1575">
                    <c:v>September</c:v>
                  </c:pt>
                  <c:pt idx="1576">
                    <c:v>September</c:v>
                  </c:pt>
                  <c:pt idx="1577">
                    <c:v>September</c:v>
                  </c:pt>
                  <c:pt idx="1578">
                    <c:v>September</c:v>
                  </c:pt>
                  <c:pt idx="1579">
                    <c:v>September</c:v>
                  </c:pt>
                  <c:pt idx="1580">
                    <c:v>September</c:v>
                  </c:pt>
                  <c:pt idx="1581">
                    <c:v>September</c:v>
                  </c:pt>
                  <c:pt idx="1582">
                    <c:v>September</c:v>
                  </c:pt>
                  <c:pt idx="1583">
                    <c:v>September</c:v>
                  </c:pt>
                  <c:pt idx="1584">
                    <c:v>September</c:v>
                  </c:pt>
                  <c:pt idx="1585">
                    <c:v>September</c:v>
                  </c:pt>
                  <c:pt idx="1586">
                    <c:v>September</c:v>
                  </c:pt>
                  <c:pt idx="1587">
                    <c:v>September</c:v>
                  </c:pt>
                  <c:pt idx="1588">
                    <c:v>September</c:v>
                  </c:pt>
                  <c:pt idx="1589">
                    <c:v>September</c:v>
                  </c:pt>
                  <c:pt idx="1590">
                    <c:v>September</c:v>
                  </c:pt>
                  <c:pt idx="1591">
                    <c:v>September</c:v>
                  </c:pt>
                  <c:pt idx="1592">
                    <c:v>September</c:v>
                  </c:pt>
                  <c:pt idx="1593">
                    <c:v>September</c:v>
                  </c:pt>
                  <c:pt idx="1594">
                    <c:v>September</c:v>
                  </c:pt>
                  <c:pt idx="1595">
                    <c:v>September</c:v>
                  </c:pt>
                  <c:pt idx="1596">
                    <c:v>September</c:v>
                  </c:pt>
                  <c:pt idx="1597">
                    <c:v>September</c:v>
                  </c:pt>
                  <c:pt idx="1598">
                    <c:v>September</c:v>
                  </c:pt>
                  <c:pt idx="1599">
                    <c:v>September</c:v>
                  </c:pt>
                  <c:pt idx="1600">
                    <c:v>September</c:v>
                  </c:pt>
                  <c:pt idx="1601">
                    <c:v>September</c:v>
                  </c:pt>
                  <c:pt idx="1602">
                    <c:v>September</c:v>
                  </c:pt>
                  <c:pt idx="1603">
                    <c:v>September</c:v>
                  </c:pt>
                  <c:pt idx="1604">
                    <c:v>September</c:v>
                  </c:pt>
                  <c:pt idx="1605">
                    <c:v>September</c:v>
                  </c:pt>
                  <c:pt idx="1606">
                    <c:v>September</c:v>
                  </c:pt>
                  <c:pt idx="1607">
                    <c:v>September</c:v>
                  </c:pt>
                  <c:pt idx="1608">
                    <c:v>September</c:v>
                  </c:pt>
                  <c:pt idx="1609">
                    <c:v>September</c:v>
                  </c:pt>
                  <c:pt idx="1610">
                    <c:v>September</c:v>
                  </c:pt>
                  <c:pt idx="1611">
                    <c:v>September</c:v>
                  </c:pt>
                  <c:pt idx="1612">
                    <c:v>September</c:v>
                  </c:pt>
                  <c:pt idx="1613">
                    <c:v>September</c:v>
                  </c:pt>
                  <c:pt idx="1614">
                    <c:v>September</c:v>
                  </c:pt>
                  <c:pt idx="1615">
                    <c:v>September</c:v>
                  </c:pt>
                  <c:pt idx="1616">
                    <c:v>September</c:v>
                  </c:pt>
                  <c:pt idx="1617">
                    <c:v>September</c:v>
                  </c:pt>
                  <c:pt idx="1618">
                    <c:v>September</c:v>
                  </c:pt>
                  <c:pt idx="1619">
                    <c:v>September</c:v>
                  </c:pt>
                  <c:pt idx="1620">
                    <c:v>September</c:v>
                  </c:pt>
                  <c:pt idx="1621">
                    <c:v>September</c:v>
                  </c:pt>
                  <c:pt idx="1622">
                    <c:v>September</c:v>
                  </c:pt>
                  <c:pt idx="1623">
                    <c:v>September</c:v>
                  </c:pt>
                  <c:pt idx="1624">
                    <c:v>September</c:v>
                  </c:pt>
                  <c:pt idx="1625">
                    <c:v>September</c:v>
                  </c:pt>
                  <c:pt idx="1626">
                    <c:v>September</c:v>
                  </c:pt>
                  <c:pt idx="1627">
                    <c:v>September</c:v>
                  </c:pt>
                  <c:pt idx="1628">
                    <c:v>September</c:v>
                  </c:pt>
                  <c:pt idx="1629">
                    <c:v>September</c:v>
                  </c:pt>
                  <c:pt idx="1630">
                    <c:v>September</c:v>
                  </c:pt>
                  <c:pt idx="1631">
                    <c:v>September</c:v>
                  </c:pt>
                  <c:pt idx="1632">
                    <c:v>September</c:v>
                  </c:pt>
                  <c:pt idx="1633">
                    <c:v>September</c:v>
                  </c:pt>
                  <c:pt idx="1634">
                    <c:v>September</c:v>
                  </c:pt>
                  <c:pt idx="1635">
                    <c:v>September</c:v>
                  </c:pt>
                  <c:pt idx="1636">
                    <c:v>September</c:v>
                  </c:pt>
                  <c:pt idx="1637">
                    <c:v>September</c:v>
                  </c:pt>
                  <c:pt idx="1638">
                    <c:v>September</c:v>
                  </c:pt>
                  <c:pt idx="1639">
                    <c:v>September</c:v>
                  </c:pt>
                  <c:pt idx="1640">
                    <c:v>September</c:v>
                  </c:pt>
                  <c:pt idx="1641">
                    <c:v>September</c:v>
                  </c:pt>
                  <c:pt idx="1642">
                    <c:v>September</c:v>
                  </c:pt>
                  <c:pt idx="1643">
                    <c:v>September</c:v>
                  </c:pt>
                  <c:pt idx="1644">
                    <c:v>September</c:v>
                  </c:pt>
                  <c:pt idx="1645">
                    <c:v>September</c:v>
                  </c:pt>
                  <c:pt idx="1646">
                    <c:v>September</c:v>
                  </c:pt>
                  <c:pt idx="1647">
                    <c:v>September</c:v>
                  </c:pt>
                  <c:pt idx="1648">
                    <c:v>September</c:v>
                  </c:pt>
                  <c:pt idx="1649">
                    <c:v>September</c:v>
                  </c:pt>
                  <c:pt idx="1650">
                    <c:v>September</c:v>
                  </c:pt>
                  <c:pt idx="1651">
                    <c:v>September</c:v>
                  </c:pt>
                  <c:pt idx="1652">
                    <c:v>September</c:v>
                  </c:pt>
                  <c:pt idx="1653">
                    <c:v>September</c:v>
                  </c:pt>
                  <c:pt idx="1654">
                    <c:v>September</c:v>
                  </c:pt>
                  <c:pt idx="1655">
                    <c:v>September</c:v>
                  </c:pt>
                  <c:pt idx="1656">
                    <c:v>September</c:v>
                  </c:pt>
                  <c:pt idx="1657">
                    <c:v>September</c:v>
                  </c:pt>
                  <c:pt idx="1658">
                    <c:v>September</c:v>
                  </c:pt>
                  <c:pt idx="1659">
                    <c:v>September</c:v>
                  </c:pt>
                  <c:pt idx="1660">
                    <c:v>September</c:v>
                  </c:pt>
                  <c:pt idx="1661">
                    <c:v>September</c:v>
                  </c:pt>
                  <c:pt idx="1662">
                    <c:v>September</c:v>
                  </c:pt>
                  <c:pt idx="1663">
                    <c:v>September</c:v>
                  </c:pt>
                  <c:pt idx="1664">
                    <c:v>September</c:v>
                  </c:pt>
                  <c:pt idx="1665">
                    <c:v>September</c:v>
                  </c:pt>
                  <c:pt idx="1666">
                    <c:v>September</c:v>
                  </c:pt>
                  <c:pt idx="1667">
                    <c:v>September</c:v>
                  </c:pt>
                  <c:pt idx="1668">
                    <c:v>September</c:v>
                  </c:pt>
                  <c:pt idx="1669">
                    <c:v>September</c:v>
                  </c:pt>
                  <c:pt idx="1670">
                    <c:v>September</c:v>
                  </c:pt>
                  <c:pt idx="1671">
                    <c:v>September</c:v>
                  </c:pt>
                  <c:pt idx="1672">
                    <c:v>September</c:v>
                  </c:pt>
                  <c:pt idx="1673">
                    <c:v>September</c:v>
                  </c:pt>
                  <c:pt idx="1674">
                    <c:v>September</c:v>
                  </c:pt>
                  <c:pt idx="1675">
                    <c:v>September</c:v>
                  </c:pt>
                  <c:pt idx="1676">
                    <c:v>September</c:v>
                  </c:pt>
                  <c:pt idx="1677">
                    <c:v>September</c:v>
                  </c:pt>
                  <c:pt idx="1678">
                    <c:v>September</c:v>
                  </c:pt>
                  <c:pt idx="1679">
                    <c:v>September</c:v>
                  </c:pt>
                  <c:pt idx="1680">
                    <c:v>September</c:v>
                  </c:pt>
                  <c:pt idx="1681">
                    <c:v>September</c:v>
                  </c:pt>
                  <c:pt idx="1682">
                    <c:v>September</c:v>
                  </c:pt>
                  <c:pt idx="1683">
                    <c:v>September</c:v>
                  </c:pt>
                  <c:pt idx="1684">
                    <c:v>September</c:v>
                  </c:pt>
                  <c:pt idx="1685">
                    <c:v>September</c:v>
                  </c:pt>
                  <c:pt idx="1686">
                    <c:v>September</c:v>
                  </c:pt>
                  <c:pt idx="1687">
                    <c:v>September</c:v>
                  </c:pt>
                  <c:pt idx="1688">
                    <c:v>September</c:v>
                  </c:pt>
                  <c:pt idx="1689">
                    <c:v>September</c:v>
                  </c:pt>
                  <c:pt idx="1690">
                    <c:v>September</c:v>
                  </c:pt>
                  <c:pt idx="1691">
                    <c:v>September</c:v>
                  </c:pt>
                  <c:pt idx="1692">
                    <c:v>September</c:v>
                  </c:pt>
                  <c:pt idx="1693">
                    <c:v>September</c:v>
                  </c:pt>
                  <c:pt idx="1694">
                    <c:v>September</c:v>
                  </c:pt>
                  <c:pt idx="1695">
                    <c:v>September</c:v>
                  </c:pt>
                  <c:pt idx="1696">
                    <c:v>September</c:v>
                  </c:pt>
                  <c:pt idx="1697">
                    <c:v>September</c:v>
                  </c:pt>
                  <c:pt idx="1698">
                    <c:v>September</c:v>
                  </c:pt>
                  <c:pt idx="1699">
                    <c:v>September</c:v>
                  </c:pt>
                  <c:pt idx="1700">
                    <c:v>September</c:v>
                  </c:pt>
                  <c:pt idx="1701">
                    <c:v>September</c:v>
                  </c:pt>
                  <c:pt idx="1702">
                    <c:v>September</c:v>
                  </c:pt>
                  <c:pt idx="1703">
                    <c:v>September</c:v>
                  </c:pt>
                  <c:pt idx="1704">
                    <c:v>September</c:v>
                  </c:pt>
                  <c:pt idx="1705">
                    <c:v>September</c:v>
                  </c:pt>
                  <c:pt idx="1706">
                    <c:v>September</c:v>
                  </c:pt>
                  <c:pt idx="1707">
                    <c:v>September</c:v>
                  </c:pt>
                  <c:pt idx="1708">
                    <c:v>September</c:v>
                  </c:pt>
                  <c:pt idx="1709">
                    <c:v>September</c:v>
                  </c:pt>
                  <c:pt idx="1710">
                    <c:v>September</c:v>
                  </c:pt>
                  <c:pt idx="1711">
                    <c:v>September</c:v>
                  </c:pt>
                  <c:pt idx="1712">
                    <c:v>September</c:v>
                  </c:pt>
                  <c:pt idx="1713">
                    <c:v>September</c:v>
                  </c:pt>
                  <c:pt idx="1714">
                    <c:v>September</c:v>
                  </c:pt>
                  <c:pt idx="1715">
                    <c:v>September</c:v>
                  </c:pt>
                  <c:pt idx="1716">
                    <c:v>September</c:v>
                  </c:pt>
                  <c:pt idx="1717">
                    <c:v>September</c:v>
                  </c:pt>
                  <c:pt idx="1718">
                    <c:v>September</c:v>
                  </c:pt>
                  <c:pt idx="1719">
                    <c:v>September</c:v>
                  </c:pt>
                  <c:pt idx="1720">
                    <c:v>September</c:v>
                  </c:pt>
                  <c:pt idx="1721">
                    <c:v>September</c:v>
                  </c:pt>
                  <c:pt idx="1722">
                    <c:v>September</c:v>
                  </c:pt>
                  <c:pt idx="1723">
                    <c:v>September</c:v>
                  </c:pt>
                  <c:pt idx="1724">
                    <c:v>September</c:v>
                  </c:pt>
                  <c:pt idx="1725">
                    <c:v>September</c:v>
                  </c:pt>
                  <c:pt idx="1726">
                    <c:v>September</c:v>
                  </c:pt>
                  <c:pt idx="1727">
                    <c:v>September</c:v>
                  </c:pt>
                  <c:pt idx="1728">
                    <c:v>September</c:v>
                  </c:pt>
                  <c:pt idx="1729">
                    <c:v>September</c:v>
                  </c:pt>
                  <c:pt idx="1730">
                    <c:v>September</c:v>
                  </c:pt>
                  <c:pt idx="1731">
                    <c:v>September</c:v>
                  </c:pt>
                  <c:pt idx="1732">
                    <c:v>September</c:v>
                  </c:pt>
                  <c:pt idx="1733">
                    <c:v>September</c:v>
                  </c:pt>
                  <c:pt idx="1734">
                    <c:v>September</c:v>
                  </c:pt>
                  <c:pt idx="1735">
                    <c:v>September</c:v>
                  </c:pt>
                  <c:pt idx="1736">
                    <c:v>September</c:v>
                  </c:pt>
                  <c:pt idx="1737">
                    <c:v>September</c:v>
                  </c:pt>
                  <c:pt idx="1738">
                    <c:v>September</c:v>
                  </c:pt>
                  <c:pt idx="1739">
                    <c:v>September</c:v>
                  </c:pt>
                  <c:pt idx="1740">
                    <c:v>September</c:v>
                  </c:pt>
                  <c:pt idx="1741">
                    <c:v>September</c:v>
                  </c:pt>
                  <c:pt idx="1742">
                    <c:v>September</c:v>
                  </c:pt>
                  <c:pt idx="1743">
                    <c:v>September</c:v>
                  </c:pt>
                  <c:pt idx="1744">
                    <c:v>September</c:v>
                  </c:pt>
                  <c:pt idx="1745">
                    <c:v>September</c:v>
                  </c:pt>
                  <c:pt idx="1746">
                    <c:v>September</c:v>
                  </c:pt>
                  <c:pt idx="1747">
                    <c:v>September</c:v>
                  </c:pt>
                  <c:pt idx="1748">
                    <c:v>September</c:v>
                  </c:pt>
                  <c:pt idx="1749">
                    <c:v>September</c:v>
                  </c:pt>
                  <c:pt idx="1750">
                    <c:v>September</c:v>
                  </c:pt>
                  <c:pt idx="1751">
                    <c:v>September</c:v>
                  </c:pt>
                  <c:pt idx="1752">
                    <c:v>September</c:v>
                  </c:pt>
                  <c:pt idx="1753">
                    <c:v>September</c:v>
                  </c:pt>
                  <c:pt idx="1754">
                    <c:v>September</c:v>
                  </c:pt>
                  <c:pt idx="1755">
                    <c:v>September</c:v>
                  </c:pt>
                  <c:pt idx="1756">
                    <c:v>September</c:v>
                  </c:pt>
                  <c:pt idx="1757">
                    <c:v>September</c:v>
                  </c:pt>
                  <c:pt idx="1758">
                    <c:v>September</c:v>
                  </c:pt>
                  <c:pt idx="1759">
                    <c:v>September</c:v>
                  </c:pt>
                  <c:pt idx="1760">
                    <c:v>September</c:v>
                  </c:pt>
                  <c:pt idx="1761">
                    <c:v>September</c:v>
                  </c:pt>
                  <c:pt idx="1762">
                    <c:v>September</c:v>
                  </c:pt>
                  <c:pt idx="1763">
                    <c:v>September</c:v>
                  </c:pt>
                  <c:pt idx="1764">
                    <c:v>September</c:v>
                  </c:pt>
                  <c:pt idx="1765">
                    <c:v>September</c:v>
                  </c:pt>
                  <c:pt idx="1766">
                    <c:v>September</c:v>
                  </c:pt>
                  <c:pt idx="1767">
                    <c:v>September</c:v>
                  </c:pt>
                  <c:pt idx="1768">
                    <c:v>September</c:v>
                  </c:pt>
                  <c:pt idx="1769">
                    <c:v>September</c:v>
                  </c:pt>
                  <c:pt idx="1770">
                    <c:v>September</c:v>
                  </c:pt>
                  <c:pt idx="1771">
                    <c:v>September</c:v>
                  </c:pt>
                  <c:pt idx="1772">
                    <c:v>September</c:v>
                  </c:pt>
                  <c:pt idx="1773">
                    <c:v>September</c:v>
                  </c:pt>
                  <c:pt idx="1774">
                    <c:v>September</c:v>
                  </c:pt>
                  <c:pt idx="1775">
                    <c:v>September</c:v>
                  </c:pt>
                  <c:pt idx="1776">
                    <c:v>September</c:v>
                  </c:pt>
                  <c:pt idx="1777">
                    <c:v>September</c:v>
                  </c:pt>
                  <c:pt idx="1778">
                    <c:v>September</c:v>
                  </c:pt>
                  <c:pt idx="1779">
                    <c:v>September</c:v>
                  </c:pt>
                  <c:pt idx="1780">
                    <c:v>September</c:v>
                  </c:pt>
                  <c:pt idx="1781">
                    <c:v>September</c:v>
                  </c:pt>
                  <c:pt idx="1782">
                    <c:v>September</c:v>
                  </c:pt>
                  <c:pt idx="1783">
                    <c:v>September</c:v>
                  </c:pt>
                  <c:pt idx="1784">
                    <c:v>September</c:v>
                  </c:pt>
                  <c:pt idx="1785">
                    <c:v>September</c:v>
                  </c:pt>
                  <c:pt idx="1786">
                    <c:v>September</c:v>
                  </c:pt>
                  <c:pt idx="1787">
                    <c:v>September</c:v>
                  </c:pt>
                  <c:pt idx="1788">
                    <c:v>September</c:v>
                  </c:pt>
                  <c:pt idx="1789">
                    <c:v>September</c:v>
                  </c:pt>
                  <c:pt idx="1790">
                    <c:v>September</c:v>
                  </c:pt>
                  <c:pt idx="1791">
                    <c:v>September</c:v>
                  </c:pt>
                  <c:pt idx="1792">
                    <c:v>September</c:v>
                  </c:pt>
                  <c:pt idx="1793">
                    <c:v>September</c:v>
                  </c:pt>
                  <c:pt idx="1794">
                    <c:v>September</c:v>
                  </c:pt>
                  <c:pt idx="1795">
                    <c:v>September</c:v>
                  </c:pt>
                  <c:pt idx="1796">
                    <c:v>September</c:v>
                  </c:pt>
                  <c:pt idx="1797">
                    <c:v>September</c:v>
                  </c:pt>
                  <c:pt idx="1798">
                    <c:v>September</c:v>
                  </c:pt>
                  <c:pt idx="1799">
                    <c:v>September</c:v>
                  </c:pt>
                  <c:pt idx="1800">
                    <c:v>September</c:v>
                  </c:pt>
                  <c:pt idx="1801">
                    <c:v>September</c:v>
                  </c:pt>
                  <c:pt idx="1802">
                    <c:v>September</c:v>
                  </c:pt>
                  <c:pt idx="1803">
                    <c:v>September</c:v>
                  </c:pt>
                  <c:pt idx="1804">
                    <c:v>September</c:v>
                  </c:pt>
                  <c:pt idx="1805">
                    <c:v>September</c:v>
                  </c:pt>
                  <c:pt idx="1806">
                    <c:v>September</c:v>
                  </c:pt>
                  <c:pt idx="1807">
                    <c:v>September</c:v>
                  </c:pt>
                  <c:pt idx="1808">
                    <c:v>September</c:v>
                  </c:pt>
                  <c:pt idx="1809">
                    <c:v>September</c:v>
                  </c:pt>
                  <c:pt idx="1810">
                    <c:v>September</c:v>
                  </c:pt>
                  <c:pt idx="1811">
                    <c:v>September</c:v>
                  </c:pt>
                  <c:pt idx="1812">
                    <c:v>September</c:v>
                  </c:pt>
                  <c:pt idx="1813">
                    <c:v>September</c:v>
                  </c:pt>
                  <c:pt idx="1814">
                    <c:v>September</c:v>
                  </c:pt>
                  <c:pt idx="1815">
                    <c:v>September</c:v>
                  </c:pt>
                  <c:pt idx="1816">
                    <c:v>September</c:v>
                  </c:pt>
                  <c:pt idx="1817">
                    <c:v>September</c:v>
                  </c:pt>
                  <c:pt idx="1818">
                    <c:v>September</c:v>
                  </c:pt>
                  <c:pt idx="1819">
                    <c:v>September</c:v>
                  </c:pt>
                  <c:pt idx="1820">
                    <c:v>September</c:v>
                  </c:pt>
                  <c:pt idx="1821">
                    <c:v>September</c:v>
                  </c:pt>
                  <c:pt idx="1822">
                    <c:v>September</c:v>
                  </c:pt>
                  <c:pt idx="1823">
                    <c:v>September</c:v>
                  </c:pt>
                  <c:pt idx="1824">
                    <c:v>September</c:v>
                  </c:pt>
                  <c:pt idx="1825">
                    <c:v>September</c:v>
                  </c:pt>
                  <c:pt idx="1826">
                    <c:v>September</c:v>
                  </c:pt>
                  <c:pt idx="1827">
                    <c:v>September</c:v>
                  </c:pt>
                  <c:pt idx="1828">
                    <c:v>September</c:v>
                  </c:pt>
                  <c:pt idx="1829">
                    <c:v>September</c:v>
                  </c:pt>
                  <c:pt idx="1830">
                    <c:v>September</c:v>
                  </c:pt>
                  <c:pt idx="1831">
                    <c:v>September</c:v>
                  </c:pt>
                  <c:pt idx="1832">
                    <c:v>September</c:v>
                  </c:pt>
                  <c:pt idx="1833">
                    <c:v>September</c:v>
                  </c:pt>
                  <c:pt idx="1834">
                    <c:v>September</c:v>
                  </c:pt>
                  <c:pt idx="1835">
                    <c:v>September</c:v>
                  </c:pt>
                  <c:pt idx="1836">
                    <c:v>September</c:v>
                  </c:pt>
                  <c:pt idx="1837">
                    <c:v>September</c:v>
                  </c:pt>
                  <c:pt idx="1838">
                    <c:v>September</c:v>
                  </c:pt>
                  <c:pt idx="1839">
                    <c:v>September</c:v>
                  </c:pt>
                  <c:pt idx="1840">
                    <c:v>September</c:v>
                  </c:pt>
                  <c:pt idx="1841">
                    <c:v>September</c:v>
                  </c:pt>
                  <c:pt idx="1842">
                    <c:v>September</c:v>
                  </c:pt>
                  <c:pt idx="1843">
                    <c:v>September</c:v>
                  </c:pt>
                  <c:pt idx="1844">
                    <c:v>September</c:v>
                  </c:pt>
                  <c:pt idx="1845">
                    <c:v>September</c:v>
                  </c:pt>
                  <c:pt idx="1846">
                    <c:v>September</c:v>
                  </c:pt>
                  <c:pt idx="1847">
                    <c:v>September</c:v>
                  </c:pt>
                  <c:pt idx="1848">
                    <c:v>September</c:v>
                  </c:pt>
                  <c:pt idx="1849">
                    <c:v>September</c:v>
                  </c:pt>
                  <c:pt idx="1850">
                    <c:v>September</c:v>
                  </c:pt>
                  <c:pt idx="1851">
                    <c:v>September</c:v>
                  </c:pt>
                  <c:pt idx="1852">
                    <c:v>September</c:v>
                  </c:pt>
                  <c:pt idx="1853">
                    <c:v>September</c:v>
                  </c:pt>
                  <c:pt idx="1854">
                    <c:v>September</c:v>
                  </c:pt>
                  <c:pt idx="1855">
                    <c:v>September</c:v>
                  </c:pt>
                  <c:pt idx="1856">
                    <c:v>September</c:v>
                  </c:pt>
                  <c:pt idx="1857">
                    <c:v>September</c:v>
                  </c:pt>
                  <c:pt idx="1858">
                    <c:v>September</c:v>
                  </c:pt>
                  <c:pt idx="1859">
                    <c:v>September</c:v>
                  </c:pt>
                  <c:pt idx="1860">
                    <c:v>September</c:v>
                  </c:pt>
                  <c:pt idx="1861">
                    <c:v>September</c:v>
                  </c:pt>
                  <c:pt idx="1862">
                    <c:v>September</c:v>
                  </c:pt>
                  <c:pt idx="1863">
                    <c:v>September</c:v>
                  </c:pt>
                  <c:pt idx="1864">
                    <c:v>September</c:v>
                  </c:pt>
                  <c:pt idx="1865">
                    <c:v>September</c:v>
                  </c:pt>
                  <c:pt idx="1866">
                    <c:v>September</c:v>
                  </c:pt>
                  <c:pt idx="1867">
                    <c:v>September</c:v>
                  </c:pt>
                  <c:pt idx="1868">
                    <c:v>September</c:v>
                  </c:pt>
                  <c:pt idx="1869">
                    <c:v>September</c:v>
                  </c:pt>
                  <c:pt idx="1870">
                    <c:v>September</c:v>
                  </c:pt>
                  <c:pt idx="1871">
                    <c:v>September</c:v>
                  </c:pt>
                  <c:pt idx="1872">
                    <c:v>September</c:v>
                  </c:pt>
                  <c:pt idx="1873">
                    <c:v>September</c:v>
                  </c:pt>
                  <c:pt idx="1874">
                    <c:v>September</c:v>
                  </c:pt>
                  <c:pt idx="1875">
                    <c:v>September</c:v>
                  </c:pt>
                  <c:pt idx="1876">
                    <c:v>September</c:v>
                  </c:pt>
                  <c:pt idx="1877">
                    <c:v>September</c:v>
                  </c:pt>
                  <c:pt idx="1878">
                    <c:v>September</c:v>
                  </c:pt>
                  <c:pt idx="1879">
                    <c:v>September</c:v>
                  </c:pt>
                  <c:pt idx="1880">
                    <c:v>September</c:v>
                  </c:pt>
                  <c:pt idx="1881">
                    <c:v>September</c:v>
                  </c:pt>
                  <c:pt idx="1882">
                    <c:v>September</c:v>
                  </c:pt>
                  <c:pt idx="1883">
                    <c:v>September</c:v>
                  </c:pt>
                  <c:pt idx="1884">
                    <c:v>September</c:v>
                  </c:pt>
                  <c:pt idx="1885">
                    <c:v>September</c:v>
                  </c:pt>
                  <c:pt idx="1886">
                    <c:v>September</c:v>
                  </c:pt>
                  <c:pt idx="1887">
                    <c:v>September</c:v>
                  </c:pt>
                  <c:pt idx="1888">
                    <c:v>September</c:v>
                  </c:pt>
                  <c:pt idx="1889">
                    <c:v>September</c:v>
                  </c:pt>
                  <c:pt idx="1890">
                    <c:v>September</c:v>
                  </c:pt>
                  <c:pt idx="1891">
                    <c:v>September</c:v>
                  </c:pt>
                  <c:pt idx="1892">
                    <c:v>September</c:v>
                  </c:pt>
                  <c:pt idx="1893">
                    <c:v>September</c:v>
                  </c:pt>
                  <c:pt idx="1894">
                    <c:v>September</c:v>
                  </c:pt>
                  <c:pt idx="1895">
                    <c:v>September</c:v>
                  </c:pt>
                  <c:pt idx="1896">
                    <c:v>September</c:v>
                  </c:pt>
                  <c:pt idx="1897">
                    <c:v>September</c:v>
                  </c:pt>
                  <c:pt idx="1898">
                    <c:v>September</c:v>
                  </c:pt>
                  <c:pt idx="1899">
                    <c:v>September</c:v>
                  </c:pt>
                  <c:pt idx="1900">
                    <c:v>September</c:v>
                  </c:pt>
                  <c:pt idx="1901">
                    <c:v>September</c:v>
                  </c:pt>
                  <c:pt idx="1902">
                    <c:v>September</c:v>
                  </c:pt>
                  <c:pt idx="1903">
                    <c:v>September</c:v>
                  </c:pt>
                  <c:pt idx="1904">
                    <c:v>September</c:v>
                  </c:pt>
                  <c:pt idx="1905">
                    <c:v>September</c:v>
                  </c:pt>
                  <c:pt idx="1906">
                    <c:v>September</c:v>
                  </c:pt>
                  <c:pt idx="1907">
                    <c:v>September</c:v>
                  </c:pt>
                  <c:pt idx="1908">
                    <c:v>September</c:v>
                  </c:pt>
                  <c:pt idx="1909">
                    <c:v>September</c:v>
                  </c:pt>
                  <c:pt idx="1910">
                    <c:v>September</c:v>
                  </c:pt>
                  <c:pt idx="1911">
                    <c:v>September</c:v>
                  </c:pt>
                  <c:pt idx="1912">
                    <c:v>September</c:v>
                  </c:pt>
                  <c:pt idx="1913">
                    <c:v>September</c:v>
                  </c:pt>
                  <c:pt idx="1914">
                    <c:v>September</c:v>
                  </c:pt>
                  <c:pt idx="1915">
                    <c:v>September</c:v>
                  </c:pt>
                  <c:pt idx="1916">
                    <c:v>September</c:v>
                  </c:pt>
                  <c:pt idx="1917">
                    <c:v>September</c:v>
                  </c:pt>
                  <c:pt idx="1918">
                    <c:v>September</c:v>
                  </c:pt>
                  <c:pt idx="1919">
                    <c:v>September</c:v>
                  </c:pt>
                  <c:pt idx="1920">
                    <c:v>September</c:v>
                  </c:pt>
                  <c:pt idx="1921">
                    <c:v>September</c:v>
                  </c:pt>
                  <c:pt idx="1922">
                    <c:v>September</c:v>
                  </c:pt>
                  <c:pt idx="1923">
                    <c:v>September</c:v>
                  </c:pt>
                  <c:pt idx="1924">
                    <c:v>September</c:v>
                  </c:pt>
                  <c:pt idx="1925">
                    <c:v>September</c:v>
                  </c:pt>
                  <c:pt idx="1926">
                    <c:v>September</c:v>
                  </c:pt>
                  <c:pt idx="1927">
                    <c:v>September</c:v>
                  </c:pt>
                  <c:pt idx="1928">
                    <c:v>September</c:v>
                  </c:pt>
                  <c:pt idx="1929">
                    <c:v>September</c:v>
                  </c:pt>
                  <c:pt idx="1930">
                    <c:v>September</c:v>
                  </c:pt>
                  <c:pt idx="1931">
                    <c:v>September</c:v>
                  </c:pt>
                  <c:pt idx="1932">
                    <c:v>September</c:v>
                  </c:pt>
                  <c:pt idx="1933">
                    <c:v>September</c:v>
                  </c:pt>
                  <c:pt idx="1934">
                    <c:v>September</c:v>
                  </c:pt>
                  <c:pt idx="1935">
                    <c:v>September</c:v>
                  </c:pt>
                  <c:pt idx="1936">
                    <c:v>September</c:v>
                  </c:pt>
                  <c:pt idx="1937">
                    <c:v>September</c:v>
                  </c:pt>
                  <c:pt idx="1938">
                    <c:v>September</c:v>
                  </c:pt>
                  <c:pt idx="1939">
                    <c:v>September</c:v>
                  </c:pt>
                  <c:pt idx="1940">
                    <c:v>September</c:v>
                  </c:pt>
                  <c:pt idx="1941">
                    <c:v>September</c:v>
                  </c:pt>
                  <c:pt idx="1942">
                    <c:v>September</c:v>
                  </c:pt>
                  <c:pt idx="1943">
                    <c:v>September</c:v>
                  </c:pt>
                  <c:pt idx="1944">
                    <c:v>September</c:v>
                  </c:pt>
                  <c:pt idx="1945">
                    <c:v>September</c:v>
                  </c:pt>
                  <c:pt idx="1946">
                    <c:v>September</c:v>
                  </c:pt>
                  <c:pt idx="1947">
                    <c:v>September</c:v>
                  </c:pt>
                  <c:pt idx="1948">
                    <c:v>September</c:v>
                  </c:pt>
                  <c:pt idx="1949">
                    <c:v>September</c:v>
                  </c:pt>
                  <c:pt idx="1950">
                    <c:v>September</c:v>
                  </c:pt>
                  <c:pt idx="1951">
                    <c:v>September</c:v>
                  </c:pt>
                  <c:pt idx="1952">
                    <c:v>September</c:v>
                  </c:pt>
                  <c:pt idx="1953">
                    <c:v>September</c:v>
                  </c:pt>
                  <c:pt idx="1954">
                    <c:v>September</c:v>
                  </c:pt>
                  <c:pt idx="1955">
                    <c:v>September</c:v>
                  </c:pt>
                  <c:pt idx="1956">
                    <c:v>September</c:v>
                  </c:pt>
                  <c:pt idx="1957">
                    <c:v>September</c:v>
                  </c:pt>
                  <c:pt idx="1958">
                    <c:v>September</c:v>
                  </c:pt>
                  <c:pt idx="1959">
                    <c:v>September</c:v>
                  </c:pt>
                  <c:pt idx="1960">
                    <c:v>September</c:v>
                  </c:pt>
                  <c:pt idx="1961">
                    <c:v>September</c:v>
                  </c:pt>
                  <c:pt idx="1962">
                    <c:v>September</c:v>
                  </c:pt>
                  <c:pt idx="1963">
                    <c:v>September</c:v>
                  </c:pt>
                  <c:pt idx="1964">
                    <c:v>September</c:v>
                  </c:pt>
                  <c:pt idx="1965">
                    <c:v>September</c:v>
                  </c:pt>
                  <c:pt idx="1966">
                    <c:v>September</c:v>
                  </c:pt>
                  <c:pt idx="1967">
                    <c:v>September</c:v>
                  </c:pt>
                  <c:pt idx="1968">
                    <c:v>September</c:v>
                  </c:pt>
                  <c:pt idx="1969">
                    <c:v>September</c:v>
                  </c:pt>
                  <c:pt idx="1970">
                    <c:v>September</c:v>
                  </c:pt>
                  <c:pt idx="1971">
                    <c:v>September</c:v>
                  </c:pt>
                  <c:pt idx="1972">
                    <c:v>September</c:v>
                  </c:pt>
                  <c:pt idx="1973">
                    <c:v>September</c:v>
                  </c:pt>
                  <c:pt idx="1974">
                    <c:v>September</c:v>
                  </c:pt>
                  <c:pt idx="1975">
                    <c:v>September</c:v>
                  </c:pt>
                  <c:pt idx="1976">
                    <c:v>September</c:v>
                  </c:pt>
                  <c:pt idx="1977">
                    <c:v>September</c:v>
                  </c:pt>
                  <c:pt idx="1978">
                    <c:v>September</c:v>
                  </c:pt>
                  <c:pt idx="1979">
                    <c:v>September</c:v>
                  </c:pt>
                  <c:pt idx="1980">
                    <c:v>September</c:v>
                  </c:pt>
                  <c:pt idx="1981">
                    <c:v>September</c:v>
                  </c:pt>
                  <c:pt idx="1982">
                    <c:v>September</c:v>
                  </c:pt>
                  <c:pt idx="1983">
                    <c:v>September</c:v>
                  </c:pt>
                  <c:pt idx="1984">
                    <c:v>September</c:v>
                  </c:pt>
                  <c:pt idx="1985">
                    <c:v>September</c:v>
                  </c:pt>
                  <c:pt idx="1986">
                    <c:v>September</c:v>
                  </c:pt>
                  <c:pt idx="1987">
                    <c:v>September</c:v>
                  </c:pt>
                  <c:pt idx="1988">
                    <c:v>September</c:v>
                  </c:pt>
                  <c:pt idx="1989">
                    <c:v>September</c:v>
                  </c:pt>
                  <c:pt idx="1990">
                    <c:v>September</c:v>
                  </c:pt>
                  <c:pt idx="1991">
                    <c:v>September</c:v>
                  </c:pt>
                  <c:pt idx="1992">
                    <c:v>September</c:v>
                  </c:pt>
                  <c:pt idx="1993">
                    <c:v>September</c:v>
                  </c:pt>
                  <c:pt idx="1994">
                    <c:v>September</c:v>
                  </c:pt>
                  <c:pt idx="1995">
                    <c:v>September</c:v>
                  </c:pt>
                  <c:pt idx="1996">
                    <c:v>September</c:v>
                  </c:pt>
                  <c:pt idx="1997">
                    <c:v>September</c:v>
                  </c:pt>
                  <c:pt idx="1998">
                    <c:v>September</c:v>
                  </c:pt>
                  <c:pt idx="1999">
                    <c:v>September</c:v>
                  </c:pt>
                  <c:pt idx="2000">
                    <c:v>September</c:v>
                  </c:pt>
                  <c:pt idx="2001">
                    <c:v>September</c:v>
                  </c:pt>
                  <c:pt idx="2002">
                    <c:v>September</c:v>
                  </c:pt>
                  <c:pt idx="2003">
                    <c:v>September</c:v>
                  </c:pt>
                  <c:pt idx="2004">
                    <c:v>September</c:v>
                  </c:pt>
                  <c:pt idx="2005">
                    <c:v>September</c:v>
                  </c:pt>
                  <c:pt idx="2006">
                    <c:v>September</c:v>
                  </c:pt>
                  <c:pt idx="2007">
                    <c:v>September</c:v>
                  </c:pt>
                  <c:pt idx="2008">
                    <c:v>September</c:v>
                  </c:pt>
                  <c:pt idx="2009">
                    <c:v>September</c:v>
                  </c:pt>
                  <c:pt idx="2010">
                    <c:v>September</c:v>
                  </c:pt>
                  <c:pt idx="2011">
                    <c:v>September</c:v>
                  </c:pt>
                  <c:pt idx="2012">
                    <c:v>September</c:v>
                  </c:pt>
                  <c:pt idx="2013">
                    <c:v>September</c:v>
                  </c:pt>
                  <c:pt idx="2014">
                    <c:v>September</c:v>
                  </c:pt>
                  <c:pt idx="2015">
                    <c:v>September</c:v>
                  </c:pt>
                  <c:pt idx="2016">
                    <c:v>September</c:v>
                  </c:pt>
                  <c:pt idx="2017">
                    <c:v>September</c:v>
                  </c:pt>
                  <c:pt idx="2018">
                    <c:v>September</c:v>
                  </c:pt>
                  <c:pt idx="2019">
                    <c:v>September</c:v>
                  </c:pt>
                  <c:pt idx="2020">
                    <c:v>September</c:v>
                  </c:pt>
                  <c:pt idx="2021">
                    <c:v>September</c:v>
                  </c:pt>
                  <c:pt idx="2022">
                    <c:v>September</c:v>
                  </c:pt>
                  <c:pt idx="2023">
                    <c:v>September</c:v>
                  </c:pt>
                  <c:pt idx="2024">
                    <c:v>September</c:v>
                  </c:pt>
                  <c:pt idx="2025">
                    <c:v>September</c:v>
                  </c:pt>
                  <c:pt idx="2026">
                    <c:v>September</c:v>
                  </c:pt>
                  <c:pt idx="2027">
                    <c:v>September</c:v>
                  </c:pt>
                  <c:pt idx="2028">
                    <c:v>September</c:v>
                  </c:pt>
                  <c:pt idx="2029">
                    <c:v>September</c:v>
                  </c:pt>
                  <c:pt idx="2030">
                    <c:v>September</c:v>
                  </c:pt>
                  <c:pt idx="2031">
                    <c:v>September</c:v>
                  </c:pt>
                  <c:pt idx="2032">
                    <c:v>September</c:v>
                  </c:pt>
                  <c:pt idx="2033">
                    <c:v>September</c:v>
                  </c:pt>
                  <c:pt idx="2034">
                    <c:v>September</c:v>
                  </c:pt>
                  <c:pt idx="2035">
                    <c:v>September</c:v>
                  </c:pt>
                  <c:pt idx="2036">
                    <c:v>September</c:v>
                  </c:pt>
                  <c:pt idx="2037">
                    <c:v>September</c:v>
                  </c:pt>
                  <c:pt idx="2038">
                    <c:v>September</c:v>
                  </c:pt>
                  <c:pt idx="2039">
                    <c:v>September</c:v>
                  </c:pt>
                  <c:pt idx="2040">
                    <c:v>September</c:v>
                  </c:pt>
                  <c:pt idx="2041">
                    <c:v>September</c:v>
                  </c:pt>
                  <c:pt idx="2042">
                    <c:v>September</c:v>
                  </c:pt>
                  <c:pt idx="2043">
                    <c:v>September</c:v>
                  </c:pt>
                  <c:pt idx="2044">
                    <c:v>September</c:v>
                  </c:pt>
                  <c:pt idx="2045">
                    <c:v>September</c:v>
                  </c:pt>
                  <c:pt idx="2046">
                    <c:v>September</c:v>
                  </c:pt>
                  <c:pt idx="2047">
                    <c:v>September</c:v>
                  </c:pt>
                  <c:pt idx="2048">
                    <c:v>September</c:v>
                  </c:pt>
                  <c:pt idx="2049">
                    <c:v>September</c:v>
                  </c:pt>
                  <c:pt idx="2050">
                    <c:v>September</c:v>
                  </c:pt>
                  <c:pt idx="2051">
                    <c:v>September</c:v>
                  </c:pt>
                  <c:pt idx="2052">
                    <c:v>September</c:v>
                  </c:pt>
                  <c:pt idx="2053">
                    <c:v>September</c:v>
                  </c:pt>
                  <c:pt idx="2054">
                    <c:v>September</c:v>
                  </c:pt>
                  <c:pt idx="2055">
                    <c:v>September</c:v>
                  </c:pt>
                  <c:pt idx="2056">
                    <c:v>September</c:v>
                  </c:pt>
                  <c:pt idx="2057">
                    <c:v>September</c:v>
                  </c:pt>
                  <c:pt idx="2058">
                    <c:v>September</c:v>
                  </c:pt>
                  <c:pt idx="2059">
                    <c:v>September</c:v>
                  </c:pt>
                  <c:pt idx="2060">
                    <c:v>September</c:v>
                  </c:pt>
                  <c:pt idx="2061">
                    <c:v>September</c:v>
                  </c:pt>
                  <c:pt idx="2062">
                    <c:v>September</c:v>
                  </c:pt>
                  <c:pt idx="2063">
                    <c:v>September</c:v>
                  </c:pt>
                  <c:pt idx="2064">
                    <c:v>September</c:v>
                  </c:pt>
                  <c:pt idx="2065">
                    <c:v>September</c:v>
                  </c:pt>
                  <c:pt idx="2066">
                    <c:v>September</c:v>
                  </c:pt>
                  <c:pt idx="2067">
                    <c:v>September</c:v>
                  </c:pt>
                  <c:pt idx="2068">
                    <c:v>September</c:v>
                  </c:pt>
                  <c:pt idx="2069">
                    <c:v>September</c:v>
                  </c:pt>
                  <c:pt idx="2070">
                    <c:v>September</c:v>
                  </c:pt>
                  <c:pt idx="2071">
                    <c:v>September</c:v>
                  </c:pt>
                  <c:pt idx="2072">
                    <c:v>September</c:v>
                  </c:pt>
                  <c:pt idx="2073">
                    <c:v>September</c:v>
                  </c:pt>
                  <c:pt idx="2074">
                    <c:v>September</c:v>
                  </c:pt>
                  <c:pt idx="2075">
                    <c:v>September</c:v>
                  </c:pt>
                  <c:pt idx="2076">
                    <c:v>September</c:v>
                  </c:pt>
                  <c:pt idx="2077">
                    <c:v>September</c:v>
                  </c:pt>
                  <c:pt idx="2078">
                    <c:v>September</c:v>
                  </c:pt>
                  <c:pt idx="2079">
                    <c:v>September</c:v>
                  </c:pt>
                  <c:pt idx="2080">
                    <c:v>September</c:v>
                  </c:pt>
                  <c:pt idx="2081">
                    <c:v>September</c:v>
                  </c:pt>
                  <c:pt idx="2082">
                    <c:v>September</c:v>
                  </c:pt>
                  <c:pt idx="2083">
                    <c:v>September</c:v>
                  </c:pt>
                  <c:pt idx="2084">
                    <c:v>September</c:v>
                  </c:pt>
                  <c:pt idx="2085">
                    <c:v>September</c:v>
                  </c:pt>
                  <c:pt idx="2086">
                    <c:v>September</c:v>
                  </c:pt>
                  <c:pt idx="2087">
                    <c:v>September</c:v>
                  </c:pt>
                  <c:pt idx="2088">
                    <c:v>September</c:v>
                  </c:pt>
                  <c:pt idx="2089">
                    <c:v>September</c:v>
                  </c:pt>
                  <c:pt idx="2090">
                    <c:v>September</c:v>
                  </c:pt>
                  <c:pt idx="2091">
                    <c:v>September</c:v>
                  </c:pt>
                  <c:pt idx="2092">
                    <c:v>September</c:v>
                  </c:pt>
                  <c:pt idx="2093">
                    <c:v>September</c:v>
                  </c:pt>
                  <c:pt idx="2094">
                    <c:v>September</c:v>
                  </c:pt>
                  <c:pt idx="2095">
                    <c:v>September</c:v>
                  </c:pt>
                  <c:pt idx="2096">
                    <c:v>September</c:v>
                  </c:pt>
                  <c:pt idx="2097">
                    <c:v>September</c:v>
                  </c:pt>
                  <c:pt idx="2098">
                    <c:v>September</c:v>
                  </c:pt>
                  <c:pt idx="2099">
                    <c:v>September</c:v>
                  </c:pt>
                  <c:pt idx="2100">
                    <c:v>September</c:v>
                  </c:pt>
                  <c:pt idx="2101">
                    <c:v>September</c:v>
                  </c:pt>
                  <c:pt idx="2102">
                    <c:v>September</c:v>
                  </c:pt>
                  <c:pt idx="2103">
                    <c:v>September</c:v>
                  </c:pt>
                  <c:pt idx="2104">
                    <c:v>September</c:v>
                  </c:pt>
                  <c:pt idx="2105">
                    <c:v>September</c:v>
                  </c:pt>
                  <c:pt idx="2106">
                    <c:v>September</c:v>
                  </c:pt>
                  <c:pt idx="2107">
                    <c:v>September</c:v>
                  </c:pt>
                  <c:pt idx="2108">
                    <c:v>September</c:v>
                  </c:pt>
                  <c:pt idx="2109">
                    <c:v>September</c:v>
                  </c:pt>
                  <c:pt idx="2110">
                    <c:v>September</c:v>
                  </c:pt>
                  <c:pt idx="2111">
                    <c:v>September</c:v>
                  </c:pt>
                  <c:pt idx="2112">
                    <c:v>September</c:v>
                  </c:pt>
                  <c:pt idx="2113">
                    <c:v>September</c:v>
                  </c:pt>
                  <c:pt idx="2114">
                    <c:v>September</c:v>
                  </c:pt>
                  <c:pt idx="2115">
                    <c:v>September</c:v>
                  </c:pt>
                  <c:pt idx="2116">
                    <c:v>September</c:v>
                  </c:pt>
                  <c:pt idx="2117">
                    <c:v>September</c:v>
                  </c:pt>
                  <c:pt idx="2118">
                    <c:v>September</c:v>
                  </c:pt>
                  <c:pt idx="2119">
                    <c:v>September</c:v>
                  </c:pt>
                  <c:pt idx="2120">
                    <c:v>September</c:v>
                  </c:pt>
                  <c:pt idx="2121">
                    <c:v>September</c:v>
                  </c:pt>
                  <c:pt idx="2122">
                    <c:v>September</c:v>
                  </c:pt>
                  <c:pt idx="2123">
                    <c:v>September</c:v>
                  </c:pt>
                  <c:pt idx="2124">
                    <c:v>September</c:v>
                  </c:pt>
                  <c:pt idx="2125">
                    <c:v>September</c:v>
                  </c:pt>
                  <c:pt idx="2126">
                    <c:v>September</c:v>
                  </c:pt>
                  <c:pt idx="2127">
                    <c:v>September</c:v>
                  </c:pt>
                  <c:pt idx="2128">
                    <c:v>September</c:v>
                  </c:pt>
                  <c:pt idx="2129">
                    <c:v>September</c:v>
                  </c:pt>
                  <c:pt idx="2130">
                    <c:v>September</c:v>
                  </c:pt>
                  <c:pt idx="2131">
                    <c:v>September</c:v>
                  </c:pt>
                  <c:pt idx="2132">
                    <c:v>September</c:v>
                  </c:pt>
                  <c:pt idx="2133">
                    <c:v>September</c:v>
                  </c:pt>
                  <c:pt idx="2134">
                    <c:v>September</c:v>
                  </c:pt>
                  <c:pt idx="2135">
                    <c:v>September</c:v>
                  </c:pt>
                  <c:pt idx="2136">
                    <c:v>September</c:v>
                  </c:pt>
                  <c:pt idx="2137">
                    <c:v>September</c:v>
                  </c:pt>
                  <c:pt idx="2138">
                    <c:v>September</c:v>
                  </c:pt>
                  <c:pt idx="2139">
                    <c:v>September</c:v>
                  </c:pt>
                  <c:pt idx="2140">
                    <c:v>September</c:v>
                  </c:pt>
                  <c:pt idx="2141">
                    <c:v>September</c:v>
                  </c:pt>
                  <c:pt idx="2142">
                    <c:v>September</c:v>
                  </c:pt>
                  <c:pt idx="2143">
                    <c:v>September</c:v>
                  </c:pt>
                  <c:pt idx="2144">
                    <c:v>September</c:v>
                  </c:pt>
                  <c:pt idx="2145">
                    <c:v>September</c:v>
                  </c:pt>
                  <c:pt idx="2146">
                    <c:v>September</c:v>
                  </c:pt>
                  <c:pt idx="2147">
                    <c:v>September</c:v>
                  </c:pt>
                  <c:pt idx="2148">
                    <c:v>September</c:v>
                  </c:pt>
                  <c:pt idx="2149">
                    <c:v>September</c:v>
                  </c:pt>
                  <c:pt idx="2150">
                    <c:v>September</c:v>
                  </c:pt>
                  <c:pt idx="2151">
                    <c:v>September</c:v>
                  </c:pt>
                  <c:pt idx="2152">
                    <c:v>September</c:v>
                  </c:pt>
                  <c:pt idx="2153">
                    <c:v>September</c:v>
                  </c:pt>
                  <c:pt idx="2154">
                    <c:v>September</c:v>
                  </c:pt>
                  <c:pt idx="2155">
                    <c:v>September</c:v>
                  </c:pt>
                  <c:pt idx="2156">
                    <c:v>September</c:v>
                  </c:pt>
                  <c:pt idx="2157">
                    <c:v>September</c:v>
                  </c:pt>
                  <c:pt idx="2158">
                    <c:v>September</c:v>
                  </c:pt>
                  <c:pt idx="2159">
                    <c:v>September</c:v>
                  </c:pt>
                  <c:pt idx="2160">
                    <c:v>September</c:v>
                  </c:pt>
                  <c:pt idx="2161">
                    <c:v>September</c:v>
                  </c:pt>
                  <c:pt idx="2162">
                    <c:v>September</c:v>
                  </c:pt>
                  <c:pt idx="2163">
                    <c:v>September</c:v>
                  </c:pt>
                  <c:pt idx="2164">
                    <c:v>September</c:v>
                  </c:pt>
                  <c:pt idx="2165">
                    <c:v>September</c:v>
                  </c:pt>
                  <c:pt idx="2166">
                    <c:v>September</c:v>
                  </c:pt>
                  <c:pt idx="2167">
                    <c:v>September</c:v>
                  </c:pt>
                  <c:pt idx="2168">
                    <c:v>September</c:v>
                  </c:pt>
                  <c:pt idx="2169">
                    <c:v>September</c:v>
                  </c:pt>
                  <c:pt idx="2170">
                    <c:v>September</c:v>
                  </c:pt>
                  <c:pt idx="2171">
                    <c:v>September</c:v>
                  </c:pt>
                  <c:pt idx="2172">
                    <c:v>September</c:v>
                  </c:pt>
                  <c:pt idx="2173">
                    <c:v>September</c:v>
                  </c:pt>
                  <c:pt idx="2174">
                    <c:v>September</c:v>
                  </c:pt>
                  <c:pt idx="2175">
                    <c:v>September</c:v>
                  </c:pt>
                  <c:pt idx="2176">
                    <c:v>September</c:v>
                  </c:pt>
                  <c:pt idx="2177">
                    <c:v>September</c:v>
                  </c:pt>
                  <c:pt idx="2178">
                    <c:v>September</c:v>
                  </c:pt>
                  <c:pt idx="2179">
                    <c:v>September</c:v>
                  </c:pt>
                  <c:pt idx="2180">
                    <c:v>September</c:v>
                  </c:pt>
                  <c:pt idx="2181">
                    <c:v>September</c:v>
                  </c:pt>
                  <c:pt idx="2182">
                    <c:v>September</c:v>
                  </c:pt>
                  <c:pt idx="2183">
                    <c:v>September</c:v>
                  </c:pt>
                  <c:pt idx="2184">
                    <c:v>September</c:v>
                  </c:pt>
                  <c:pt idx="2185">
                    <c:v>September</c:v>
                  </c:pt>
                  <c:pt idx="2186">
                    <c:v>September</c:v>
                  </c:pt>
                  <c:pt idx="2187">
                    <c:v>September</c:v>
                  </c:pt>
                  <c:pt idx="2188">
                    <c:v>September</c:v>
                  </c:pt>
                  <c:pt idx="2189">
                    <c:v>September</c:v>
                  </c:pt>
                  <c:pt idx="2190">
                    <c:v>September</c:v>
                  </c:pt>
                  <c:pt idx="2191">
                    <c:v>September</c:v>
                  </c:pt>
                  <c:pt idx="2192">
                    <c:v>September</c:v>
                  </c:pt>
                  <c:pt idx="2193">
                    <c:v>September</c:v>
                  </c:pt>
                  <c:pt idx="2194">
                    <c:v>September</c:v>
                  </c:pt>
                  <c:pt idx="2195">
                    <c:v>September</c:v>
                  </c:pt>
                  <c:pt idx="2196">
                    <c:v>September</c:v>
                  </c:pt>
                  <c:pt idx="2197">
                    <c:v>September</c:v>
                  </c:pt>
                  <c:pt idx="2198">
                    <c:v>September</c:v>
                  </c:pt>
                  <c:pt idx="2199">
                    <c:v>September</c:v>
                  </c:pt>
                  <c:pt idx="2200">
                    <c:v>September</c:v>
                  </c:pt>
                  <c:pt idx="2201">
                    <c:v>September</c:v>
                  </c:pt>
                  <c:pt idx="2202">
                    <c:v>September</c:v>
                  </c:pt>
                  <c:pt idx="2203">
                    <c:v>September</c:v>
                  </c:pt>
                  <c:pt idx="2204">
                    <c:v>September</c:v>
                  </c:pt>
                  <c:pt idx="2205">
                    <c:v>September</c:v>
                  </c:pt>
                  <c:pt idx="2206">
                    <c:v>September</c:v>
                  </c:pt>
                  <c:pt idx="2207">
                    <c:v>September</c:v>
                  </c:pt>
                  <c:pt idx="2208">
                    <c:v>September</c:v>
                  </c:pt>
                  <c:pt idx="2209">
                    <c:v>September</c:v>
                  </c:pt>
                  <c:pt idx="2210">
                    <c:v>September</c:v>
                  </c:pt>
                  <c:pt idx="2211">
                    <c:v>September</c:v>
                  </c:pt>
                  <c:pt idx="2212">
                    <c:v>September</c:v>
                  </c:pt>
                  <c:pt idx="2213">
                    <c:v>September</c:v>
                  </c:pt>
                  <c:pt idx="2214">
                    <c:v>September</c:v>
                  </c:pt>
                  <c:pt idx="2215">
                    <c:v>September</c:v>
                  </c:pt>
                  <c:pt idx="2216">
                    <c:v>September</c:v>
                  </c:pt>
                  <c:pt idx="2217">
                    <c:v>September</c:v>
                  </c:pt>
                  <c:pt idx="2218">
                    <c:v>September</c:v>
                  </c:pt>
                  <c:pt idx="2219">
                    <c:v>September</c:v>
                  </c:pt>
                  <c:pt idx="2220">
                    <c:v>September</c:v>
                  </c:pt>
                  <c:pt idx="2221">
                    <c:v>September</c:v>
                  </c:pt>
                  <c:pt idx="2222">
                    <c:v>September</c:v>
                  </c:pt>
                  <c:pt idx="2223">
                    <c:v>September</c:v>
                  </c:pt>
                  <c:pt idx="2224">
                    <c:v>September</c:v>
                  </c:pt>
                  <c:pt idx="2225">
                    <c:v>September</c:v>
                  </c:pt>
                  <c:pt idx="2226">
                    <c:v>September</c:v>
                  </c:pt>
                  <c:pt idx="2227">
                    <c:v>September</c:v>
                  </c:pt>
                  <c:pt idx="2228">
                    <c:v>September</c:v>
                  </c:pt>
                  <c:pt idx="2229">
                    <c:v>September</c:v>
                  </c:pt>
                  <c:pt idx="2230">
                    <c:v>September</c:v>
                  </c:pt>
                  <c:pt idx="2231">
                    <c:v>September</c:v>
                  </c:pt>
                </c:lvl>
              </c:multiLvlStrCache>
            </c:multiLvlStrRef>
          </c:cat>
          <c:val>
            <c:numRef>
              <c:f>Sheet4!$H$7:$H$2238</c:f>
              <c:numCache>
                <c:formatCode>General</c:formatCode>
                <c:ptCount val="2232"/>
                <c:pt idx="0">
                  <c:v>0.15826000000000001</c:v>
                </c:pt>
                <c:pt idx="1">
                  <c:v>0.15575</c:v>
                </c:pt>
                <c:pt idx="2">
                  <c:v>0.15532000000000001</c:v>
                </c:pt>
                <c:pt idx="3">
                  <c:v>0.15507000000000001</c:v>
                </c:pt>
                <c:pt idx="4">
                  <c:v>0.15345</c:v>
                </c:pt>
                <c:pt idx="5">
                  <c:v>0.15348000000000001</c:v>
                </c:pt>
                <c:pt idx="6">
                  <c:v>0.16195000000000001</c:v>
                </c:pt>
                <c:pt idx="7">
                  <c:v>0.17971000000000001</c:v>
                </c:pt>
                <c:pt idx="8">
                  <c:v>0.1847</c:v>
                </c:pt>
                <c:pt idx="9">
                  <c:v>0.18314</c:v>
                </c:pt>
                <c:pt idx="10">
                  <c:v>0.18206</c:v>
                </c:pt>
                <c:pt idx="11">
                  <c:v>0.18312</c:v>
                </c:pt>
                <c:pt idx="12">
                  <c:v>0.17910000000000001</c:v>
                </c:pt>
                <c:pt idx="13">
                  <c:v>0.1797</c:v>
                </c:pt>
                <c:pt idx="14">
                  <c:v>0.17988999999999999</c:v>
                </c:pt>
                <c:pt idx="15">
                  <c:v>0.16456999999999999</c:v>
                </c:pt>
                <c:pt idx="16">
                  <c:v>0.17924000000000001</c:v>
                </c:pt>
                <c:pt idx="17">
                  <c:v>0.17932999999999999</c:v>
                </c:pt>
                <c:pt idx="18">
                  <c:v>0.17388999999999999</c:v>
                </c:pt>
                <c:pt idx="19">
                  <c:v>0.16891</c:v>
                </c:pt>
                <c:pt idx="20">
                  <c:v>0.16406000000000001</c:v>
                </c:pt>
                <c:pt idx="21">
                  <c:v>0.16181999999999999</c:v>
                </c:pt>
                <c:pt idx="22">
                  <c:v>0.15878999999999999</c:v>
                </c:pt>
                <c:pt idx="23">
                  <c:v>0.15584000000000001</c:v>
                </c:pt>
                <c:pt idx="24">
                  <c:v>0.16167000000000001</c:v>
                </c:pt>
                <c:pt idx="25">
                  <c:v>0.16028999999999999</c:v>
                </c:pt>
                <c:pt idx="26">
                  <c:v>0.15828</c:v>
                </c:pt>
                <c:pt idx="27">
                  <c:v>0.15776000000000001</c:v>
                </c:pt>
                <c:pt idx="28">
                  <c:v>0.15740000000000001</c:v>
                </c:pt>
                <c:pt idx="29">
                  <c:v>0.15737000000000001</c:v>
                </c:pt>
                <c:pt idx="30">
                  <c:v>0.15769</c:v>
                </c:pt>
                <c:pt idx="31">
                  <c:v>0.15823000000000001</c:v>
                </c:pt>
                <c:pt idx="32">
                  <c:v>0.15797</c:v>
                </c:pt>
                <c:pt idx="33">
                  <c:v>0.15784999999999999</c:v>
                </c:pt>
                <c:pt idx="34">
                  <c:v>0.15126999999999999</c:v>
                </c:pt>
                <c:pt idx="35">
                  <c:v>0.12975999999999999</c:v>
                </c:pt>
                <c:pt idx="36">
                  <c:v>0.11996999999999999</c:v>
                </c:pt>
                <c:pt idx="37">
                  <c:v>0.12102</c:v>
                </c:pt>
                <c:pt idx="38">
                  <c:v>0.13488</c:v>
                </c:pt>
                <c:pt idx="39">
                  <c:v>0.14885000000000001</c:v>
                </c:pt>
                <c:pt idx="40">
                  <c:v>0.1575</c:v>
                </c:pt>
                <c:pt idx="41">
                  <c:v>0.15765000000000001</c:v>
                </c:pt>
                <c:pt idx="42">
                  <c:v>0.15836</c:v>
                </c:pt>
                <c:pt idx="43">
                  <c:v>0.15792</c:v>
                </c:pt>
                <c:pt idx="44">
                  <c:v>0.15761</c:v>
                </c:pt>
                <c:pt idx="45">
                  <c:v>0.15742</c:v>
                </c:pt>
                <c:pt idx="46">
                  <c:v>0.15758</c:v>
                </c:pt>
                <c:pt idx="47">
                  <c:v>0.15740999999999999</c:v>
                </c:pt>
                <c:pt idx="48">
                  <c:v>0.15970999999999999</c:v>
                </c:pt>
                <c:pt idx="49">
                  <c:v>0.15701999999999999</c:v>
                </c:pt>
                <c:pt idx="50">
                  <c:v>0.15536</c:v>
                </c:pt>
                <c:pt idx="51">
                  <c:v>0.15479000000000001</c:v>
                </c:pt>
                <c:pt idx="52">
                  <c:v>0.15443000000000001</c:v>
                </c:pt>
                <c:pt idx="53">
                  <c:v>0.15429000000000001</c:v>
                </c:pt>
                <c:pt idx="54">
                  <c:v>0.15490999999999999</c:v>
                </c:pt>
                <c:pt idx="55">
                  <c:v>0.15514</c:v>
                </c:pt>
                <c:pt idx="56">
                  <c:v>0.15594</c:v>
                </c:pt>
                <c:pt idx="57">
                  <c:v>0.15457000000000001</c:v>
                </c:pt>
                <c:pt idx="58">
                  <c:v>0.14451</c:v>
                </c:pt>
                <c:pt idx="59">
                  <c:v>0.10784000000000001</c:v>
                </c:pt>
                <c:pt idx="60">
                  <c:v>9.6070000000000003E-2</c:v>
                </c:pt>
                <c:pt idx="61">
                  <c:v>7.0749999999999993E-2</c:v>
                </c:pt>
                <c:pt idx="62">
                  <c:v>7.7759999999999996E-2</c:v>
                </c:pt>
                <c:pt idx="63">
                  <c:v>0.13250999999999999</c:v>
                </c:pt>
                <c:pt idx="64">
                  <c:v>0.15891</c:v>
                </c:pt>
                <c:pt idx="65">
                  <c:v>0.16066</c:v>
                </c:pt>
                <c:pt idx="66">
                  <c:v>0.16117000000000001</c:v>
                </c:pt>
                <c:pt idx="67">
                  <c:v>0.16137000000000001</c:v>
                </c:pt>
                <c:pt idx="68">
                  <c:v>0.16322</c:v>
                </c:pt>
                <c:pt idx="69">
                  <c:v>0.16286999999999999</c:v>
                </c:pt>
                <c:pt idx="70">
                  <c:v>0.16141</c:v>
                </c:pt>
                <c:pt idx="71">
                  <c:v>0.16066</c:v>
                </c:pt>
                <c:pt idx="72">
                  <c:v>0.15917999999999999</c:v>
                </c:pt>
                <c:pt idx="73">
                  <c:v>0.15826000000000001</c:v>
                </c:pt>
                <c:pt idx="74">
                  <c:v>0.15783</c:v>
                </c:pt>
                <c:pt idx="75">
                  <c:v>0.15770000000000001</c:v>
                </c:pt>
                <c:pt idx="76">
                  <c:v>0.15759000000000001</c:v>
                </c:pt>
                <c:pt idx="77">
                  <c:v>0.15825</c:v>
                </c:pt>
                <c:pt idx="78">
                  <c:v>0.15934999999999999</c:v>
                </c:pt>
                <c:pt idx="79">
                  <c:v>0.15864</c:v>
                </c:pt>
                <c:pt idx="80">
                  <c:v>0.16070000000000001</c:v>
                </c:pt>
                <c:pt idx="81">
                  <c:v>0.16153000000000001</c:v>
                </c:pt>
                <c:pt idx="82">
                  <c:v>0.16234000000000001</c:v>
                </c:pt>
                <c:pt idx="83">
                  <c:v>0.16199</c:v>
                </c:pt>
                <c:pt idx="84">
                  <c:v>0.16292999999999999</c:v>
                </c:pt>
                <c:pt idx="85">
                  <c:v>0.16286</c:v>
                </c:pt>
                <c:pt idx="86">
                  <c:v>0.16178000000000001</c:v>
                </c:pt>
                <c:pt idx="87">
                  <c:v>0.16106999999999999</c:v>
                </c:pt>
                <c:pt idx="88">
                  <c:v>0.15848000000000001</c:v>
                </c:pt>
                <c:pt idx="89">
                  <c:v>0.16270999999999999</c:v>
                </c:pt>
                <c:pt idx="90">
                  <c:v>0.16278999999999999</c:v>
                </c:pt>
                <c:pt idx="91">
                  <c:v>0.16163</c:v>
                </c:pt>
                <c:pt idx="92">
                  <c:v>0.15856000000000001</c:v>
                </c:pt>
                <c:pt idx="93">
                  <c:v>0.15805</c:v>
                </c:pt>
                <c:pt idx="94">
                  <c:v>0.15662000000000001</c:v>
                </c:pt>
                <c:pt idx="95">
                  <c:v>0.15454000000000001</c:v>
                </c:pt>
                <c:pt idx="96">
                  <c:v>0.16441</c:v>
                </c:pt>
                <c:pt idx="97">
                  <c:v>0.16386000000000001</c:v>
                </c:pt>
                <c:pt idx="98">
                  <c:v>0.16334000000000001</c:v>
                </c:pt>
                <c:pt idx="99">
                  <c:v>0.16300999999999999</c:v>
                </c:pt>
                <c:pt idx="100">
                  <c:v>0.16261</c:v>
                </c:pt>
                <c:pt idx="101">
                  <c:v>0.16374</c:v>
                </c:pt>
                <c:pt idx="102">
                  <c:v>0.16181999999999999</c:v>
                </c:pt>
                <c:pt idx="103">
                  <c:v>0.14602999999999999</c:v>
                </c:pt>
                <c:pt idx="104">
                  <c:v>0.16334000000000001</c:v>
                </c:pt>
                <c:pt idx="105">
                  <c:v>0.16153999999999999</c:v>
                </c:pt>
                <c:pt idx="106">
                  <c:v>0.16400999999999999</c:v>
                </c:pt>
                <c:pt idx="107">
                  <c:v>0.16345999999999999</c:v>
                </c:pt>
                <c:pt idx="108">
                  <c:v>0.16322</c:v>
                </c:pt>
                <c:pt idx="109">
                  <c:v>0.1636</c:v>
                </c:pt>
                <c:pt idx="110">
                  <c:v>0.16399</c:v>
                </c:pt>
                <c:pt idx="111">
                  <c:v>0.16219</c:v>
                </c:pt>
                <c:pt idx="112">
                  <c:v>0.16292000000000001</c:v>
                </c:pt>
                <c:pt idx="113">
                  <c:v>0.16278999999999999</c:v>
                </c:pt>
                <c:pt idx="114">
                  <c:v>0.16220999999999999</c:v>
                </c:pt>
                <c:pt idx="115">
                  <c:v>0.16406000000000001</c:v>
                </c:pt>
                <c:pt idx="116">
                  <c:v>0.16231000000000001</c:v>
                </c:pt>
                <c:pt idx="117">
                  <c:v>0.16194</c:v>
                </c:pt>
                <c:pt idx="118">
                  <c:v>0.16045999999999999</c:v>
                </c:pt>
                <c:pt idx="119">
                  <c:v>0.14646999999999999</c:v>
                </c:pt>
                <c:pt idx="120">
                  <c:v>0.16349</c:v>
                </c:pt>
                <c:pt idx="121">
                  <c:v>0.14432</c:v>
                </c:pt>
                <c:pt idx="122">
                  <c:v>0.13988999999999999</c:v>
                </c:pt>
                <c:pt idx="123">
                  <c:v>0.13789999999999999</c:v>
                </c:pt>
                <c:pt idx="124">
                  <c:v>0.13633999999999999</c:v>
                </c:pt>
                <c:pt idx="125">
                  <c:v>0.13736999999999999</c:v>
                </c:pt>
                <c:pt idx="126">
                  <c:v>0.15747</c:v>
                </c:pt>
                <c:pt idx="127">
                  <c:v>0.16633999999999999</c:v>
                </c:pt>
                <c:pt idx="128">
                  <c:v>0.17108999999999999</c:v>
                </c:pt>
                <c:pt idx="129">
                  <c:v>0.1711</c:v>
                </c:pt>
                <c:pt idx="130">
                  <c:v>0.17297999999999999</c:v>
                </c:pt>
                <c:pt idx="131">
                  <c:v>0.17127000000000001</c:v>
                </c:pt>
                <c:pt idx="132">
                  <c:v>0.16919000000000001</c:v>
                </c:pt>
                <c:pt idx="133">
                  <c:v>0.16822000000000001</c:v>
                </c:pt>
                <c:pt idx="134">
                  <c:v>0.16703999999999999</c:v>
                </c:pt>
                <c:pt idx="135">
                  <c:v>0.16320999999999999</c:v>
                </c:pt>
                <c:pt idx="136">
                  <c:v>0.17049</c:v>
                </c:pt>
                <c:pt idx="137">
                  <c:v>0.17179</c:v>
                </c:pt>
                <c:pt idx="138">
                  <c:v>0.17126</c:v>
                </c:pt>
                <c:pt idx="139">
                  <c:v>0.17219999999999999</c:v>
                </c:pt>
                <c:pt idx="140">
                  <c:v>0.17135</c:v>
                </c:pt>
                <c:pt idx="141">
                  <c:v>0.17097000000000001</c:v>
                </c:pt>
                <c:pt idx="142">
                  <c:v>0.16891</c:v>
                </c:pt>
                <c:pt idx="143">
                  <c:v>0.16775999999999999</c:v>
                </c:pt>
                <c:pt idx="144">
                  <c:v>0.15998999999999999</c:v>
                </c:pt>
                <c:pt idx="145">
                  <c:v>0.15887999999999999</c:v>
                </c:pt>
                <c:pt idx="146">
                  <c:v>0.15345</c:v>
                </c:pt>
                <c:pt idx="147">
                  <c:v>0.14061000000000001</c:v>
                </c:pt>
                <c:pt idx="148">
                  <c:v>0.13991999999999999</c:v>
                </c:pt>
                <c:pt idx="149">
                  <c:v>0.15112999999999999</c:v>
                </c:pt>
                <c:pt idx="150">
                  <c:v>0.16447999999999999</c:v>
                </c:pt>
                <c:pt idx="151">
                  <c:v>0.16694000000000001</c:v>
                </c:pt>
                <c:pt idx="152">
                  <c:v>0.16908999999999999</c:v>
                </c:pt>
                <c:pt idx="153">
                  <c:v>0.16872999999999999</c:v>
                </c:pt>
                <c:pt idx="154">
                  <c:v>0.16880999999999999</c:v>
                </c:pt>
                <c:pt idx="155">
                  <c:v>0.16891999999999999</c:v>
                </c:pt>
                <c:pt idx="156">
                  <c:v>0.16775000000000001</c:v>
                </c:pt>
                <c:pt idx="157">
                  <c:v>0.16667999999999999</c:v>
                </c:pt>
                <c:pt idx="158">
                  <c:v>0.16561999999999999</c:v>
                </c:pt>
                <c:pt idx="159">
                  <c:v>0.15906999999999999</c:v>
                </c:pt>
                <c:pt idx="160">
                  <c:v>0.15501999999999999</c:v>
                </c:pt>
                <c:pt idx="161">
                  <c:v>0.16771</c:v>
                </c:pt>
                <c:pt idx="162">
                  <c:v>0.16747999999999999</c:v>
                </c:pt>
                <c:pt idx="163">
                  <c:v>0.16717000000000001</c:v>
                </c:pt>
                <c:pt idx="164">
                  <c:v>0.16661000000000001</c:v>
                </c:pt>
                <c:pt idx="165">
                  <c:v>0.16556999999999999</c:v>
                </c:pt>
                <c:pt idx="166">
                  <c:v>0.16103999999999999</c:v>
                </c:pt>
                <c:pt idx="167">
                  <c:v>0.15906000000000001</c:v>
                </c:pt>
                <c:pt idx="168">
                  <c:v>0.15784999999999999</c:v>
                </c:pt>
                <c:pt idx="169">
                  <c:v>0.15307999999999999</c:v>
                </c:pt>
                <c:pt idx="170">
                  <c:v>0.15149000000000001</c:v>
                </c:pt>
                <c:pt idx="171">
                  <c:v>0.15062</c:v>
                </c:pt>
                <c:pt idx="172">
                  <c:v>0.14552999999999999</c:v>
                </c:pt>
                <c:pt idx="173">
                  <c:v>0.15093000000000001</c:v>
                </c:pt>
                <c:pt idx="174">
                  <c:v>0.15756999999999999</c:v>
                </c:pt>
                <c:pt idx="175">
                  <c:v>0.16697000000000001</c:v>
                </c:pt>
                <c:pt idx="176">
                  <c:v>0.16975999999999999</c:v>
                </c:pt>
                <c:pt idx="177">
                  <c:v>0.16980000000000001</c:v>
                </c:pt>
                <c:pt idx="178">
                  <c:v>0.17007</c:v>
                </c:pt>
                <c:pt idx="179">
                  <c:v>0.16958999999999999</c:v>
                </c:pt>
                <c:pt idx="180">
                  <c:v>0.16919999999999999</c:v>
                </c:pt>
                <c:pt idx="181">
                  <c:v>0.16358</c:v>
                </c:pt>
                <c:pt idx="182">
                  <c:v>0.15815000000000001</c:v>
                </c:pt>
                <c:pt idx="183">
                  <c:v>0.15934999999999999</c:v>
                </c:pt>
                <c:pt idx="184">
                  <c:v>0.16611000000000001</c:v>
                </c:pt>
                <c:pt idx="185">
                  <c:v>0.16889000000000001</c:v>
                </c:pt>
                <c:pt idx="186">
                  <c:v>0.16919000000000001</c:v>
                </c:pt>
                <c:pt idx="187">
                  <c:v>0.16763</c:v>
                </c:pt>
                <c:pt idx="188">
                  <c:v>0.16008</c:v>
                </c:pt>
                <c:pt idx="189">
                  <c:v>0.16284000000000001</c:v>
                </c:pt>
                <c:pt idx="190">
                  <c:v>0.15998000000000001</c:v>
                </c:pt>
                <c:pt idx="191">
                  <c:v>0.15994</c:v>
                </c:pt>
                <c:pt idx="192">
                  <c:v>0.16175999999999999</c:v>
                </c:pt>
                <c:pt idx="193">
                  <c:v>0.15909000000000001</c:v>
                </c:pt>
                <c:pt idx="194">
                  <c:v>0.15795999999999999</c:v>
                </c:pt>
                <c:pt idx="195">
                  <c:v>0.15512999999999999</c:v>
                </c:pt>
                <c:pt idx="196">
                  <c:v>0.14602000000000001</c:v>
                </c:pt>
                <c:pt idx="197">
                  <c:v>0.13607</c:v>
                </c:pt>
                <c:pt idx="198">
                  <c:v>0.13195999999999999</c:v>
                </c:pt>
                <c:pt idx="199">
                  <c:v>0.14596999999999999</c:v>
                </c:pt>
                <c:pt idx="200">
                  <c:v>0.14990000000000001</c:v>
                </c:pt>
                <c:pt idx="201">
                  <c:v>0.14323</c:v>
                </c:pt>
                <c:pt idx="202">
                  <c:v>0.1076</c:v>
                </c:pt>
                <c:pt idx="203">
                  <c:v>0.10682</c:v>
                </c:pt>
                <c:pt idx="204">
                  <c:v>9.6530000000000005E-2</c:v>
                </c:pt>
                <c:pt idx="205">
                  <c:v>7.6730000000000007E-2</c:v>
                </c:pt>
                <c:pt idx="206">
                  <c:v>2.264E-2</c:v>
                </c:pt>
                <c:pt idx="207">
                  <c:v>1.2319999999999999E-2</c:v>
                </c:pt>
                <c:pt idx="208">
                  <c:v>1.6539999999999999E-2</c:v>
                </c:pt>
                <c:pt idx="209">
                  <c:v>5.185E-2</c:v>
                </c:pt>
                <c:pt idx="210">
                  <c:v>9.0020000000000003E-2</c:v>
                </c:pt>
                <c:pt idx="211">
                  <c:v>9.4979999999999995E-2</c:v>
                </c:pt>
                <c:pt idx="212">
                  <c:v>0.10086000000000001</c:v>
                </c:pt>
                <c:pt idx="213">
                  <c:v>9.4649999999999998E-2</c:v>
                </c:pt>
                <c:pt idx="214">
                  <c:v>0.11305999999999999</c:v>
                </c:pt>
                <c:pt idx="215">
                  <c:v>7.9890000000000003E-2</c:v>
                </c:pt>
                <c:pt idx="216">
                  <c:v>7.7119999999999994E-2</c:v>
                </c:pt>
                <c:pt idx="217">
                  <c:v>4.9320000000000003E-2</c:v>
                </c:pt>
                <c:pt idx="218">
                  <c:v>5.0029999999999998E-2</c:v>
                </c:pt>
                <c:pt idx="219">
                  <c:v>3.1390000000000001E-2</c:v>
                </c:pt>
                <c:pt idx="220">
                  <c:v>6.3310000000000005E-2</c:v>
                </c:pt>
                <c:pt idx="221">
                  <c:v>5.8569999999999997E-2</c:v>
                </c:pt>
                <c:pt idx="222">
                  <c:v>6.7669999999999994E-2</c:v>
                </c:pt>
                <c:pt idx="223">
                  <c:v>4.1889999999999997E-2</c:v>
                </c:pt>
                <c:pt idx="224">
                  <c:v>3.6749999999999998E-2</c:v>
                </c:pt>
                <c:pt idx="225">
                  <c:v>3.0009999999999998E-2</c:v>
                </c:pt>
                <c:pt idx="226">
                  <c:v>3.0079999999999999E-2</c:v>
                </c:pt>
                <c:pt idx="227">
                  <c:v>4.9770000000000002E-2</c:v>
                </c:pt>
                <c:pt idx="228">
                  <c:v>2.2929999999999999E-2</c:v>
                </c:pt>
                <c:pt idx="229">
                  <c:v>2.3820000000000001E-2</c:v>
                </c:pt>
                <c:pt idx="230">
                  <c:v>2.3810000000000001E-2</c:v>
                </c:pt>
                <c:pt idx="231">
                  <c:v>7.8810000000000005E-2</c:v>
                </c:pt>
                <c:pt idx="232">
                  <c:v>0.12559999999999999</c:v>
                </c:pt>
                <c:pt idx="233">
                  <c:v>0.14853</c:v>
                </c:pt>
                <c:pt idx="234">
                  <c:v>0.14985000000000001</c:v>
                </c:pt>
                <c:pt idx="235">
                  <c:v>0.16114000000000001</c:v>
                </c:pt>
                <c:pt idx="236">
                  <c:v>0.16297</c:v>
                </c:pt>
                <c:pt idx="237">
                  <c:v>0.16044</c:v>
                </c:pt>
                <c:pt idx="238">
                  <c:v>0.16042999999999999</c:v>
                </c:pt>
                <c:pt idx="239">
                  <c:v>0.15998999999999999</c:v>
                </c:pt>
                <c:pt idx="240">
                  <c:v>0.15139</c:v>
                </c:pt>
                <c:pt idx="241">
                  <c:v>0.15021000000000001</c:v>
                </c:pt>
                <c:pt idx="242">
                  <c:v>0.14956</c:v>
                </c:pt>
                <c:pt idx="243">
                  <c:v>0.14928</c:v>
                </c:pt>
                <c:pt idx="244">
                  <c:v>0.14927000000000001</c:v>
                </c:pt>
                <c:pt idx="245">
                  <c:v>0.15028</c:v>
                </c:pt>
                <c:pt idx="246">
                  <c:v>0.15769</c:v>
                </c:pt>
                <c:pt idx="247">
                  <c:v>0.1724</c:v>
                </c:pt>
                <c:pt idx="248">
                  <c:v>0.18994</c:v>
                </c:pt>
                <c:pt idx="249">
                  <c:v>0.19325999999999999</c:v>
                </c:pt>
                <c:pt idx="250">
                  <c:v>0.18990000000000001</c:v>
                </c:pt>
                <c:pt idx="251">
                  <c:v>0.18742</c:v>
                </c:pt>
                <c:pt idx="252">
                  <c:v>0.18676000000000001</c:v>
                </c:pt>
                <c:pt idx="253">
                  <c:v>0.18371999999999999</c:v>
                </c:pt>
                <c:pt idx="254">
                  <c:v>0.18</c:v>
                </c:pt>
                <c:pt idx="255">
                  <c:v>0.17996999999999999</c:v>
                </c:pt>
                <c:pt idx="256">
                  <c:v>0.18504999999999999</c:v>
                </c:pt>
                <c:pt idx="257">
                  <c:v>0.18840000000000001</c:v>
                </c:pt>
                <c:pt idx="258">
                  <c:v>0.18686</c:v>
                </c:pt>
                <c:pt idx="259">
                  <c:v>0.18623999999999999</c:v>
                </c:pt>
                <c:pt idx="260">
                  <c:v>0.18246000000000001</c:v>
                </c:pt>
                <c:pt idx="261">
                  <c:v>0.1807</c:v>
                </c:pt>
                <c:pt idx="262">
                  <c:v>0.17799000000000001</c:v>
                </c:pt>
                <c:pt idx="263">
                  <c:v>0.17230999999999999</c:v>
                </c:pt>
                <c:pt idx="264">
                  <c:v>0.18676000000000001</c:v>
                </c:pt>
                <c:pt idx="265">
                  <c:v>0.18536</c:v>
                </c:pt>
                <c:pt idx="266">
                  <c:v>0.18212999999999999</c:v>
                </c:pt>
                <c:pt idx="267">
                  <c:v>0.17888999999999999</c:v>
                </c:pt>
                <c:pt idx="268">
                  <c:v>0.17562</c:v>
                </c:pt>
                <c:pt idx="269">
                  <c:v>0.18165000000000001</c:v>
                </c:pt>
                <c:pt idx="270">
                  <c:v>0.18617</c:v>
                </c:pt>
                <c:pt idx="271">
                  <c:v>0.18901999999999999</c:v>
                </c:pt>
                <c:pt idx="272">
                  <c:v>0.18926000000000001</c:v>
                </c:pt>
                <c:pt idx="273">
                  <c:v>0.18776999999999999</c:v>
                </c:pt>
                <c:pt idx="274">
                  <c:v>0.18828</c:v>
                </c:pt>
                <c:pt idx="275">
                  <c:v>0.18740000000000001</c:v>
                </c:pt>
                <c:pt idx="276">
                  <c:v>0.18665999999999999</c:v>
                </c:pt>
                <c:pt idx="277">
                  <c:v>0.18615000000000001</c:v>
                </c:pt>
                <c:pt idx="278">
                  <c:v>0.18615999999999999</c:v>
                </c:pt>
                <c:pt idx="279">
                  <c:v>0.18573999999999999</c:v>
                </c:pt>
                <c:pt idx="280">
                  <c:v>0.18589</c:v>
                </c:pt>
                <c:pt idx="281">
                  <c:v>0.17435999999999999</c:v>
                </c:pt>
                <c:pt idx="282">
                  <c:v>0.17874000000000001</c:v>
                </c:pt>
                <c:pt idx="283">
                  <c:v>0.18004000000000001</c:v>
                </c:pt>
                <c:pt idx="284">
                  <c:v>0.18670999999999999</c:v>
                </c:pt>
                <c:pt idx="285">
                  <c:v>0.17838000000000001</c:v>
                </c:pt>
                <c:pt idx="286">
                  <c:v>0.17025000000000001</c:v>
                </c:pt>
                <c:pt idx="287">
                  <c:v>0.16732</c:v>
                </c:pt>
                <c:pt idx="288">
                  <c:v>0.17723</c:v>
                </c:pt>
                <c:pt idx="289">
                  <c:v>0.17591000000000001</c:v>
                </c:pt>
                <c:pt idx="290">
                  <c:v>0.17521</c:v>
                </c:pt>
                <c:pt idx="291">
                  <c:v>0.17299999999999999</c:v>
                </c:pt>
                <c:pt idx="292">
                  <c:v>0.17502000000000001</c:v>
                </c:pt>
                <c:pt idx="293">
                  <c:v>0.17594000000000001</c:v>
                </c:pt>
                <c:pt idx="294">
                  <c:v>0.17882999999999999</c:v>
                </c:pt>
                <c:pt idx="295">
                  <c:v>0.18797</c:v>
                </c:pt>
                <c:pt idx="296">
                  <c:v>0.18861</c:v>
                </c:pt>
                <c:pt idx="297">
                  <c:v>0.18887000000000001</c:v>
                </c:pt>
                <c:pt idx="298">
                  <c:v>0.18790000000000001</c:v>
                </c:pt>
                <c:pt idx="299">
                  <c:v>0.18509</c:v>
                </c:pt>
                <c:pt idx="300">
                  <c:v>0.17807000000000001</c:v>
                </c:pt>
                <c:pt idx="301">
                  <c:v>0.17599999999999999</c:v>
                </c:pt>
                <c:pt idx="302">
                  <c:v>0.17108000000000001</c:v>
                </c:pt>
                <c:pt idx="303">
                  <c:v>0.15176000000000001</c:v>
                </c:pt>
                <c:pt idx="304">
                  <c:v>0.15196000000000001</c:v>
                </c:pt>
                <c:pt idx="305">
                  <c:v>0.15543999999999999</c:v>
                </c:pt>
                <c:pt idx="306">
                  <c:v>0.17524999999999999</c:v>
                </c:pt>
                <c:pt idx="307">
                  <c:v>0.17771000000000001</c:v>
                </c:pt>
                <c:pt idx="308">
                  <c:v>0.18135000000000001</c:v>
                </c:pt>
                <c:pt idx="309">
                  <c:v>0.17627000000000001</c:v>
                </c:pt>
                <c:pt idx="310">
                  <c:v>0.17604</c:v>
                </c:pt>
                <c:pt idx="311">
                  <c:v>0.17577999999999999</c:v>
                </c:pt>
                <c:pt idx="312">
                  <c:v>0.16691</c:v>
                </c:pt>
                <c:pt idx="313">
                  <c:v>0.16499</c:v>
                </c:pt>
                <c:pt idx="314">
                  <c:v>0.16435</c:v>
                </c:pt>
                <c:pt idx="315">
                  <c:v>0.16389999999999999</c:v>
                </c:pt>
                <c:pt idx="316">
                  <c:v>0.16356000000000001</c:v>
                </c:pt>
                <c:pt idx="317">
                  <c:v>0.16405</c:v>
                </c:pt>
                <c:pt idx="318">
                  <c:v>0.16627</c:v>
                </c:pt>
                <c:pt idx="319">
                  <c:v>0.16903000000000001</c:v>
                </c:pt>
                <c:pt idx="320">
                  <c:v>0.16683000000000001</c:v>
                </c:pt>
                <c:pt idx="321">
                  <c:v>0.16997000000000001</c:v>
                </c:pt>
                <c:pt idx="322">
                  <c:v>0.17191999999999999</c:v>
                </c:pt>
                <c:pt idx="323">
                  <c:v>0.17455000000000001</c:v>
                </c:pt>
                <c:pt idx="324">
                  <c:v>0.17574000000000001</c:v>
                </c:pt>
                <c:pt idx="325">
                  <c:v>0.17554</c:v>
                </c:pt>
                <c:pt idx="326">
                  <c:v>0.16783000000000001</c:v>
                </c:pt>
                <c:pt idx="327">
                  <c:v>0.16499</c:v>
                </c:pt>
                <c:pt idx="328">
                  <c:v>0.16395999999999999</c:v>
                </c:pt>
                <c:pt idx="329">
                  <c:v>0.16477</c:v>
                </c:pt>
                <c:pt idx="330">
                  <c:v>0.16667999999999999</c:v>
                </c:pt>
                <c:pt idx="331">
                  <c:v>0.16807</c:v>
                </c:pt>
                <c:pt idx="332">
                  <c:v>0.17091000000000001</c:v>
                </c:pt>
                <c:pt idx="333">
                  <c:v>0.16832</c:v>
                </c:pt>
                <c:pt idx="334">
                  <c:v>0.16814000000000001</c:v>
                </c:pt>
                <c:pt idx="335">
                  <c:v>0.16575000000000001</c:v>
                </c:pt>
                <c:pt idx="336">
                  <c:v>0.15106</c:v>
                </c:pt>
                <c:pt idx="337">
                  <c:v>0.13682</c:v>
                </c:pt>
                <c:pt idx="338">
                  <c:v>0.13616</c:v>
                </c:pt>
                <c:pt idx="339">
                  <c:v>0.13619999999999999</c:v>
                </c:pt>
                <c:pt idx="340">
                  <c:v>0.13908000000000001</c:v>
                </c:pt>
                <c:pt idx="341">
                  <c:v>0.13897000000000001</c:v>
                </c:pt>
                <c:pt idx="342">
                  <c:v>0.17016000000000001</c:v>
                </c:pt>
                <c:pt idx="343">
                  <c:v>0.16728999999999999</c:v>
                </c:pt>
                <c:pt idx="344">
                  <c:v>0.16664000000000001</c:v>
                </c:pt>
                <c:pt idx="345">
                  <c:v>0.16711999999999999</c:v>
                </c:pt>
                <c:pt idx="346">
                  <c:v>0.16206999999999999</c:v>
                </c:pt>
                <c:pt idx="347">
                  <c:v>0.16208</c:v>
                </c:pt>
                <c:pt idx="348">
                  <c:v>0.16491</c:v>
                </c:pt>
                <c:pt idx="349">
                  <c:v>0.16647000000000001</c:v>
                </c:pt>
                <c:pt idx="350">
                  <c:v>0.16617999999999999</c:v>
                </c:pt>
                <c:pt idx="351">
                  <c:v>0.16633999999999999</c:v>
                </c:pt>
                <c:pt idx="352">
                  <c:v>0.16693</c:v>
                </c:pt>
                <c:pt idx="353">
                  <c:v>0.16663</c:v>
                </c:pt>
                <c:pt idx="354">
                  <c:v>0.16696</c:v>
                </c:pt>
                <c:pt idx="355">
                  <c:v>0.16575999999999999</c:v>
                </c:pt>
                <c:pt idx="356">
                  <c:v>0.16538</c:v>
                </c:pt>
                <c:pt idx="357">
                  <c:v>0.16458</c:v>
                </c:pt>
                <c:pt idx="358">
                  <c:v>0.16034999999999999</c:v>
                </c:pt>
                <c:pt idx="359">
                  <c:v>0.15805</c:v>
                </c:pt>
                <c:pt idx="360">
                  <c:v>0.16550000000000001</c:v>
                </c:pt>
                <c:pt idx="361">
                  <c:v>0.16424</c:v>
                </c:pt>
                <c:pt idx="362">
                  <c:v>0.16319</c:v>
                </c:pt>
                <c:pt idx="363">
                  <c:v>0.16259000000000001</c:v>
                </c:pt>
                <c:pt idx="364">
                  <c:v>0.15472</c:v>
                </c:pt>
                <c:pt idx="365">
                  <c:v>0.14998</c:v>
                </c:pt>
                <c:pt idx="366">
                  <c:v>0.15168999999999999</c:v>
                </c:pt>
                <c:pt idx="367">
                  <c:v>0.16002</c:v>
                </c:pt>
                <c:pt idx="368">
                  <c:v>0.13825999999999999</c:v>
                </c:pt>
                <c:pt idx="369">
                  <c:v>5.4170000000000003E-2</c:v>
                </c:pt>
                <c:pt idx="370">
                  <c:v>3.6670000000000001E-2</c:v>
                </c:pt>
                <c:pt idx="371">
                  <c:v>2.9839999999999998E-2</c:v>
                </c:pt>
                <c:pt idx="372">
                  <c:v>1.0800000000000001E-2</c:v>
                </c:pt>
                <c:pt idx="373">
                  <c:v>1.97E-3</c:v>
                </c:pt>
                <c:pt idx="374">
                  <c:v>1.9300000000000001E-3</c:v>
                </c:pt>
                <c:pt idx="375">
                  <c:v>1.73E-3</c:v>
                </c:pt>
                <c:pt idx="376">
                  <c:v>1.06E-3</c:v>
                </c:pt>
                <c:pt idx="377">
                  <c:v>5.5149999999999998E-2</c:v>
                </c:pt>
                <c:pt idx="378">
                  <c:v>0.1648</c:v>
                </c:pt>
                <c:pt idx="379">
                  <c:v>0.16882</c:v>
                </c:pt>
                <c:pt idx="380">
                  <c:v>0.16825000000000001</c:v>
                </c:pt>
                <c:pt idx="381">
                  <c:v>0.16736000000000001</c:v>
                </c:pt>
                <c:pt idx="382">
                  <c:v>0.16711999999999999</c:v>
                </c:pt>
                <c:pt idx="383">
                  <c:v>0.16697999999999999</c:v>
                </c:pt>
                <c:pt idx="384">
                  <c:v>0.16009999999999999</c:v>
                </c:pt>
                <c:pt idx="385">
                  <c:v>0.15916</c:v>
                </c:pt>
                <c:pt idx="386">
                  <c:v>0.15804000000000001</c:v>
                </c:pt>
                <c:pt idx="387">
                  <c:v>0.15706999999999999</c:v>
                </c:pt>
                <c:pt idx="388">
                  <c:v>0.15806000000000001</c:v>
                </c:pt>
                <c:pt idx="389">
                  <c:v>0.15842000000000001</c:v>
                </c:pt>
                <c:pt idx="390">
                  <c:v>0.16162000000000001</c:v>
                </c:pt>
                <c:pt idx="391">
                  <c:v>0.16203000000000001</c:v>
                </c:pt>
                <c:pt idx="392">
                  <c:v>0.16159000000000001</c:v>
                </c:pt>
                <c:pt idx="393">
                  <c:v>0.15734999999999999</c:v>
                </c:pt>
                <c:pt idx="394">
                  <c:v>0.12952</c:v>
                </c:pt>
                <c:pt idx="395">
                  <c:v>0.1198</c:v>
                </c:pt>
                <c:pt idx="396">
                  <c:v>9.2740000000000003E-2</c:v>
                </c:pt>
                <c:pt idx="397">
                  <c:v>8.8200000000000001E-2</c:v>
                </c:pt>
                <c:pt idx="398">
                  <c:v>0.12153</c:v>
                </c:pt>
                <c:pt idx="399">
                  <c:v>0.15234</c:v>
                </c:pt>
                <c:pt idx="400">
                  <c:v>0.16087000000000001</c:v>
                </c:pt>
                <c:pt idx="401">
                  <c:v>0.16095000000000001</c:v>
                </c:pt>
                <c:pt idx="402">
                  <c:v>0.16141</c:v>
                </c:pt>
                <c:pt idx="403">
                  <c:v>0.16027</c:v>
                </c:pt>
                <c:pt idx="404">
                  <c:v>0.16006999999999999</c:v>
                </c:pt>
                <c:pt idx="405">
                  <c:v>0.15967999999999999</c:v>
                </c:pt>
                <c:pt idx="406">
                  <c:v>0.15508</c:v>
                </c:pt>
                <c:pt idx="407">
                  <c:v>0.15720000000000001</c:v>
                </c:pt>
                <c:pt idx="408">
                  <c:v>0.15855</c:v>
                </c:pt>
                <c:pt idx="409">
                  <c:v>0.15731000000000001</c:v>
                </c:pt>
                <c:pt idx="410">
                  <c:v>0.15659999999999999</c:v>
                </c:pt>
                <c:pt idx="411">
                  <c:v>0.15626999999999999</c:v>
                </c:pt>
                <c:pt idx="412">
                  <c:v>0.15604000000000001</c:v>
                </c:pt>
                <c:pt idx="413">
                  <c:v>0.15701999999999999</c:v>
                </c:pt>
                <c:pt idx="414">
                  <c:v>0.16072</c:v>
                </c:pt>
                <c:pt idx="415">
                  <c:v>0.16081999999999999</c:v>
                </c:pt>
                <c:pt idx="416">
                  <c:v>0.15970999999999999</c:v>
                </c:pt>
                <c:pt idx="417">
                  <c:v>0.16020999999999999</c:v>
                </c:pt>
                <c:pt idx="418">
                  <c:v>0.16045000000000001</c:v>
                </c:pt>
                <c:pt idx="419">
                  <c:v>0.16034999999999999</c:v>
                </c:pt>
                <c:pt idx="420">
                  <c:v>0.15898999999999999</c:v>
                </c:pt>
                <c:pt idx="421">
                  <c:v>0.16009000000000001</c:v>
                </c:pt>
                <c:pt idx="422">
                  <c:v>0.16052</c:v>
                </c:pt>
                <c:pt idx="423">
                  <c:v>0.16056999999999999</c:v>
                </c:pt>
                <c:pt idx="424">
                  <c:v>0.16023000000000001</c:v>
                </c:pt>
                <c:pt idx="425">
                  <c:v>0.16008</c:v>
                </c:pt>
                <c:pt idx="426">
                  <c:v>0.16005</c:v>
                </c:pt>
                <c:pt idx="427">
                  <c:v>0.16002</c:v>
                </c:pt>
                <c:pt idx="428">
                  <c:v>0.16006000000000001</c:v>
                </c:pt>
                <c:pt idx="429">
                  <c:v>0.16009000000000001</c:v>
                </c:pt>
                <c:pt idx="430">
                  <c:v>0.15787000000000001</c:v>
                </c:pt>
                <c:pt idx="431">
                  <c:v>0.15740999999999999</c:v>
                </c:pt>
                <c:pt idx="432">
                  <c:v>0.15667</c:v>
                </c:pt>
                <c:pt idx="433">
                  <c:v>0.15658</c:v>
                </c:pt>
                <c:pt idx="434">
                  <c:v>0.15673000000000001</c:v>
                </c:pt>
                <c:pt idx="435">
                  <c:v>0.15601000000000001</c:v>
                </c:pt>
                <c:pt idx="436">
                  <c:v>0.15537000000000001</c:v>
                </c:pt>
                <c:pt idx="437">
                  <c:v>0.15573999999999999</c:v>
                </c:pt>
                <c:pt idx="438">
                  <c:v>0.16188</c:v>
                </c:pt>
                <c:pt idx="439">
                  <c:v>0.16272</c:v>
                </c:pt>
                <c:pt idx="440">
                  <c:v>0.16633000000000001</c:v>
                </c:pt>
                <c:pt idx="441">
                  <c:v>0.16624</c:v>
                </c:pt>
                <c:pt idx="442">
                  <c:v>0.16567000000000001</c:v>
                </c:pt>
                <c:pt idx="443">
                  <c:v>0.16447999999999999</c:v>
                </c:pt>
                <c:pt idx="444">
                  <c:v>0.16331000000000001</c:v>
                </c:pt>
                <c:pt idx="445">
                  <c:v>0.16266</c:v>
                </c:pt>
                <c:pt idx="446">
                  <c:v>0.16192999999999999</c:v>
                </c:pt>
                <c:pt idx="447">
                  <c:v>0.16084000000000001</c:v>
                </c:pt>
                <c:pt idx="448">
                  <c:v>0.16188</c:v>
                </c:pt>
                <c:pt idx="449">
                  <c:v>0.16353000000000001</c:v>
                </c:pt>
                <c:pt idx="450">
                  <c:v>0.16420000000000001</c:v>
                </c:pt>
                <c:pt idx="451">
                  <c:v>0.16381000000000001</c:v>
                </c:pt>
                <c:pt idx="452">
                  <c:v>0.16278999999999999</c:v>
                </c:pt>
                <c:pt idx="453">
                  <c:v>0.16086</c:v>
                </c:pt>
                <c:pt idx="454">
                  <c:v>0.15783</c:v>
                </c:pt>
                <c:pt idx="455">
                  <c:v>0.1532</c:v>
                </c:pt>
                <c:pt idx="456">
                  <c:v>0.16045000000000001</c:v>
                </c:pt>
                <c:pt idx="457">
                  <c:v>0.16034000000000001</c:v>
                </c:pt>
                <c:pt idx="458">
                  <c:v>0.16008</c:v>
                </c:pt>
                <c:pt idx="459">
                  <c:v>0.1593</c:v>
                </c:pt>
                <c:pt idx="460">
                  <c:v>0.15775</c:v>
                </c:pt>
                <c:pt idx="461">
                  <c:v>0.15395</c:v>
                </c:pt>
                <c:pt idx="462">
                  <c:v>0.16014999999999999</c:v>
                </c:pt>
                <c:pt idx="463">
                  <c:v>0.16081000000000001</c:v>
                </c:pt>
                <c:pt idx="464">
                  <c:v>0.16528999999999999</c:v>
                </c:pt>
                <c:pt idx="465">
                  <c:v>0.16606000000000001</c:v>
                </c:pt>
                <c:pt idx="466">
                  <c:v>0.16533999999999999</c:v>
                </c:pt>
                <c:pt idx="467">
                  <c:v>0.16578000000000001</c:v>
                </c:pt>
                <c:pt idx="468">
                  <c:v>0.16635</c:v>
                </c:pt>
                <c:pt idx="469">
                  <c:v>0.16681000000000001</c:v>
                </c:pt>
                <c:pt idx="470">
                  <c:v>0.16636999999999999</c:v>
                </c:pt>
                <c:pt idx="471">
                  <c:v>0.16602</c:v>
                </c:pt>
                <c:pt idx="472">
                  <c:v>0.16600000000000001</c:v>
                </c:pt>
                <c:pt idx="473">
                  <c:v>0.16447000000000001</c:v>
                </c:pt>
                <c:pt idx="474">
                  <c:v>0.16381000000000001</c:v>
                </c:pt>
                <c:pt idx="475">
                  <c:v>0.16309000000000001</c:v>
                </c:pt>
                <c:pt idx="476">
                  <c:v>0.16400000000000001</c:v>
                </c:pt>
                <c:pt idx="477">
                  <c:v>0.16322999999999999</c:v>
                </c:pt>
                <c:pt idx="478">
                  <c:v>0.16231999999999999</c:v>
                </c:pt>
                <c:pt idx="479">
                  <c:v>0.1605</c:v>
                </c:pt>
                <c:pt idx="480">
                  <c:v>0.16195000000000001</c:v>
                </c:pt>
                <c:pt idx="481">
                  <c:v>0.16219</c:v>
                </c:pt>
                <c:pt idx="482">
                  <c:v>0.16224</c:v>
                </c:pt>
                <c:pt idx="483">
                  <c:v>0.16208</c:v>
                </c:pt>
                <c:pt idx="484">
                  <c:v>0.16183</c:v>
                </c:pt>
                <c:pt idx="485">
                  <c:v>0.16250000000000001</c:v>
                </c:pt>
                <c:pt idx="486">
                  <c:v>0.16938</c:v>
                </c:pt>
                <c:pt idx="487">
                  <c:v>0.1759</c:v>
                </c:pt>
                <c:pt idx="488">
                  <c:v>0.21992999999999999</c:v>
                </c:pt>
                <c:pt idx="489">
                  <c:v>0.21919</c:v>
                </c:pt>
                <c:pt idx="490">
                  <c:v>0.21937000000000001</c:v>
                </c:pt>
                <c:pt idx="491">
                  <c:v>0.21970000000000001</c:v>
                </c:pt>
                <c:pt idx="492">
                  <c:v>0.23357</c:v>
                </c:pt>
                <c:pt idx="493">
                  <c:v>0.23288</c:v>
                </c:pt>
                <c:pt idx="494">
                  <c:v>0.20591999999999999</c:v>
                </c:pt>
                <c:pt idx="495">
                  <c:v>0.18729999999999999</c:v>
                </c:pt>
                <c:pt idx="496">
                  <c:v>0.18608</c:v>
                </c:pt>
                <c:pt idx="497">
                  <c:v>0.18740000000000001</c:v>
                </c:pt>
                <c:pt idx="498">
                  <c:v>0.19905</c:v>
                </c:pt>
                <c:pt idx="499">
                  <c:v>0.19900000000000001</c:v>
                </c:pt>
                <c:pt idx="500">
                  <c:v>0.18734999999999999</c:v>
                </c:pt>
                <c:pt idx="501">
                  <c:v>0.18867</c:v>
                </c:pt>
                <c:pt idx="502">
                  <c:v>0.17859</c:v>
                </c:pt>
                <c:pt idx="503">
                  <c:v>0.16442999999999999</c:v>
                </c:pt>
                <c:pt idx="504">
                  <c:v>0.16575999999999999</c:v>
                </c:pt>
                <c:pt idx="505">
                  <c:v>0.16470000000000001</c:v>
                </c:pt>
                <c:pt idx="506">
                  <c:v>0.16392000000000001</c:v>
                </c:pt>
                <c:pt idx="507">
                  <c:v>0.16361000000000001</c:v>
                </c:pt>
                <c:pt idx="508">
                  <c:v>0.16334000000000001</c:v>
                </c:pt>
                <c:pt idx="509">
                  <c:v>0.16394</c:v>
                </c:pt>
                <c:pt idx="510">
                  <c:v>0.16447999999999999</c:v>
                </c:pt>
                <c:pt idx="511">
                  <c:v>0.16508999999999999</c:v>
                </c:pt>
                <c:pt idx="512">
                  <c:v>0.17118</c:v>
                </c:pt>
                <c:pt idx="513">
                  <c:v>0.18137</c:v>
                </c:pt>
                <c:pt idx="514">
                  <c:v>0.19902</c:v>
                </c:pt>
                <c:pt idx="515">
                  <c:v>0.19905999999999999</c:v>
                </c:pt>
                <c:pt idx="516">
                  <c:v>0.1981</c:v>
                </c:pt>
                <c:pt idx="517">
                  <c:v>0.19164</c:v>
                </c:pt>
                <c:pt idx="518">
                  <c:v>0.17929</c:v>
                </c:pt>
                <c:pt idx="519">
                  <c:v>0.17929</c:v>
                </c:pt>
                <c:pt idx="520">
                  <c:v>0.17466000000000001</c:v>
                </c:pt>
                <c:pt idx="521">
                  <c:v>0.18737999999999999</c:v>
                </c:pt>
                <c:pt idx="522">
                  <c:v>0.18737999999999999</c:v>
                </c:pt>
                <c:pt idx="523">
                  <c:v>0.16947000000000001</c:v>
                </c:pt>
                <c:pt idx="524">
                  <c:v>0.16542999999999999</c:v>
                </c:pt>
                <c:pt idx="525">
                  <c:v>0.16425999999999999</c:v>
                </c:pt>
                <c:pt idx="526">
                  <c:v>0.16355</c:v>
                </c:pt>
                <c:pt idx="527">
                  <c:v>0.16364999999999999</c:v>
                </c:pt>
                <c:pt idx="528">
                  <c:v>0.16889999999999999</c:v>
                </c:pt>
                <c:pt idx="529">
                  <c:v>0.16797000000000001</c:v>
                </c:pt>
                <c:pt idx="530">
                  <c:v>0.16766</c:v>
                </c:pt>
                <c:pt idx="531">
                  <c:v>0.16625000000000001</c:v>
                </c:pt>
                <c:pt idx="532">
                  <c:v>0.16478999999999999</c:v>
                </c:pt>
                <c:pt idx="533">
                  <c:v>0.16608999999999999</c:v>
                </c:pt>
                <c:pt idx="534">
                  <c:v>0.16442999999999999</c:v>
                </c:pt>
                <c:pt idx="535">
                  <c:v>0.16245999999999999</c:v>
                </c:pt>
                <c:pt idx="536">
                  <c:v>0.16381000000000001</c:v>
                </c:pt>
                <c:pt idx="537">
                  <c:v>0.16721</c:v>
                </c:pt>
                <c:pt idx="538">
                  <c:v>0.16833999999999999</c:v>
                </c:pt>
                <c:pt idx="539">
                  <c:v>0.16847999999999999</c:v>
                </c:pt>
                <c:pt idx="540">
                  <c:v>0.16864000000000001</c:v>
                </c:pt>
                <c:pt idx="541">
                  <c:v>0.16783999999999999</c:v>
                </c:pt>
                <c:pt idx="542">
                  <c:v>0.16738</c:v>
                </c:pt>
                <c:pt idx="543">
                  <c:v>0.16616</c:v>
                </c:pt>
                <c:pt idx="544">
                  <c:v>0.16349</c:v>
                </c:pt>
                <c:pt idx="545">
                  <c:v>0.16450000000000001</c:v>
                </c:pt>
                <c:pt idx="546">
                  <c:v>0.16835</c:v>
                </c:pt>
                <c:pt idx="547">
                  <c:v>0.16874</c:v>
                </c:pt>
                <c:pt idx="548">
                  <c:v>0.16844999999999999</c:v>
                </c:pt>
                <c:pt idx="549">
                  <c:v>0.16607</c:v>
                </c:pt>
                <c:pt idx="550">
                  <c:v>0.16497000000000001</c:v>
                </c:pt>
                <c:pt idx="551">
                  <c:v>0.16491</c:v>
                </c:pt>
                <c:pt idx="552">
                  <c:v>0.1734</c:v>
                </c:pt>
                <c:pt idx="553">
                  <c:v>0.17286000000000001</c:v>
                </c:pt>
                <c:pt idx="554">
                  <c:v>0.17269000000000001</c:v>
                </c:pt>
                <c:pt idx="555">
                  <c:v>0.17258000000000001</c:v>
                </c:pt>
                <c:pt idx="556">
                  <c:v>0.17091000000000001</c:v>
                </c:pt>
                <c:pt idx="557">
                  <c:v>0.17163</c:v>
                </c:pt>
                <c:pt idx="558">
                  <c:v>0.17016000000000001</c:v>
                </c:pt>
                <c:pt idx="559">
                  <c:v>0.16991000000000001</c:v>
                </c:pt>
                <c:pt idx="560">
                  <c:v>0.16839999999999999</c:v>
                </c:pt>
                <c:pt idx="561">
                  <c:v>0.16322999999999999</c:v>
                </c:pt>
                <c:pt idx="562">
                  <c:v>0.15029999999999999</c:v>
                </c:pt>
                <c:pt idx="563">
                  <c:v>0.10037</c:v>
                </c:pt>
                <c:pt idx="564">
                  <c:v>7.1720000000000006E-2</c:v>
                </c:pt>
                <c:pt idx="565">
                  <c:v>6.0350000000000001E-2</c:v>
                </c:pt>
                <c:pt idx="566">
                  <c:v>5.0090000000000003E-2</c:v>
                </c:pt>
                <c:pt idx="567">
                  <c:v>8.8139999999999996E-2</c:v>
                </c:pt>
                <c:pt idx="568">
                  <c:v>0.15054000000000001</c:v>
                </c:pt>
                <c:pt idx="569">
                  <c:v>0.17180999999999999</c:v>
                </c:pt>
                <c:pt idx="570">
                  <c:v>0.16930999999999999</c:v>
                </c:pt>
                <c:pt idx="571">
                  <c:v>0.16933999999999999</c:v>
                </c:pt>
                <c:pt idx="572">
                  <c:v>0.16877</c:v>
                </c:pt>
                <c:pt idx="573">
                  <c:v>0.16813</c:v>
                </c:pt>
                <c:pt idx="574">
                  <c:v>0.16803999999999999</c:v>
                </c:pt>
                <c:pt idx="575">
                  <c:v>0.16732</c:v>
                </c:pt>
                <c:pt idx="576">
                  <c:v>0.17129</c:v>
                </c:pt>
                <c:pt idx="577">
                  <c:v>0.17113999999999999</c:v>
                </c:pt>
                <c:pt idx="578">
                  <c:v>0.17055000000000001</c:v>
                </c:pt>
                <c:pt idx="579">
                  <c:v>0.1699</c:v>
                </c:pt>
                <c:pt idx="580">
                  <c:v>0.16827</c:v>
                </c:pt>
                <c:pt idx="581">
                  <c:v>0.15569</c:v>
                </c:pt>
                <c:pt idx="582">
                  <c:v>0.16269</c:v>
                </c:pt>
                <c:pt idx="583">
                  <c:v>0.17780000000000001</c:v>
                </c:pt>
                <c:pt idx="584">
                  <c:v>0.17435</c:v>
                </c:pt>
                <c:pt idx="585">
                  <c:v>0.17419999999999999</c:v>
                </c:pt>
                <c:pt idx="586">
                  <c:v>0.17391999999999999</c:v>
                </c:pt>
                <c:pt idx="587">
                  <c:v>0.17393</c:v>
                </c:pt>
                <c:pt idx="588">
                  <c:v>0.17323</c:v>
                </c:pt>
                <c:pt idx="589">
                  <c:v>0.17008000000000001</c:v>
                </c:pt>
                <c:pt idx="590">
                  <c:v>0.16949</c:v>
                </c:pt>
                <c:pt idx="591">
                  <c:v>0.16907</c:v>
                </c:pt>
                <c:pt idx="592">
                  <c:v>0.16879</c:v>
                </c:pt>
                <c:pt idx="593">
                  <c:v>0.16855999999999999</c:v>
                </c:pt>
                <c:pt idx="594">
                  <c:v>0.16894000000000001</c:v>
                </c:pt>
                <c:pt idx="595">
                  <c:v>0.16863</c:v>
                </c:pt>
                <c:pt idx="596">
                  <c:v>0.16816</c:v>
                </c:pt>
                <c:pt idx="597">
                  <c:v>0.16893</c:v>
                </c:pt>
                <c:pt idx="598">
                  <c:v>0.16883000000000001</c:v>
                </c:pt>
                <c:pt idx="599">
                  <c:v>0.16827</c:v>
                </c:pt>
                <c:pt idx="600">
                  <c:v>0.16264999999999999</c:v>
                </c:pt>
                <c:pt idx="601">
                  <c:v>0.16636999999999999</c:v>
                </c:pt>
                <c:pt idx="602">
                  <c:v>0.16471</c:v>
                </c:pt>
                <c:pt idx="603">
                  <c:v>0.16320999999999999</c:v>
                </c:pt>
                <c:pt idx="604">
                  <c:v>0.16266</c:v>
                </c:pt>
                <c:pt idx="605">
                  <c:v>0.15708</c:v>
                </c:pt>
                <c:pt idx="606">
                  <c:v>0.17480999999999999</c:v>
                </c:pt>
                <c:pt idx="607">
                  <c:v>0.17821999999999999</c:v>
                </c:pt>
                <c:pt idx="608">
                  <c:v>0.17731</c:v>
                </c:pt>
                <c:pt idx="609">
                  <c:v>0.17693999999999999</c:v>
                </c:pt>
                <c:pt idx="610">
                  <c:v>0.17713999999999999</c:v>
                </c:pt>
                <c:pt idx="611">
                  <c:v>0.16458</c:v>
                </c:pt>
                <c:pt idx="612">
                  <c:v>0.13089000000000001</c:v>
                </c:pt>
                <c:pt idx="613">
                  <c:v>0.12609999999999999</c:v>
                </c:pt>
                <c:pt idx="614">
                  <c:v>0.12234</c:v>
                </c:pt>
                <c:pt idx="615">
                  <c:v>0.11892</c:v>
                </c:pt>
                <c:pt idx="616">
                  <c:v>0.12124</c:v>
                </c:pt>
                <c:pt idx="617">
                  <c:v>0.12720000000000001</c:v>
                </c:pt>
                <c:pt idx="618">
                  <c:v>0.13678999999999999</c:v>
                </c:pt>
                <c:pt idx="619">
                  <c:v>0.15265999999999999</c:v>
                </c:pt>
                <c:pt idx="620">
                  <c:v>0.17510999999999999</c:v>
                </c:pt>
                <c:pt idx="621">
                  <c:v>0.14990000000000001</c:v>
                </c:pt>
                <c:pt idx="622">
                  <c:v>0.14959</c:v>
                </c:pt>
                <c:pt idx="623">
                  <c:v>0.13496</c:v>
                </c:pt>
                <c:pt idx="624">
                  <c:v>0.15404000000000001</c:v>
                </c:pt>
                <c:pt idx="625">
                  <c:v>0.13963999999999999</c:v>
                </c:pt>
                <c:pt idx="626">
                  <c:v>0.13743</c:v>
                </c:pt>
                <c:pt idx="627">
                  <c:v>0.13761999999999999</c:v>
                </c:pt>
                <c:pt idx="628">
                  <c:v>0.13979</c:v>
                </c:pt>
                <c:pt idx="629">
                  <c:v>0.13586000000000001</c:v>
                </c:pt>
                <c:pt idx="630">
                  <c:v>0.17302999999999999</c:v>
                </c:pt>
                <c:pt idx="631">
                  <c:v>0.16916</c:v>
                </c:pt>
                <c:pt idx="632">
                  <c:v>0.17299999999999999</c:v>
                </c:pt>
                <c:pt idx="633">
                  <c:v>0.17305999999999999</c:v>
                </c:pt>
                <c:pt idx="634">
                  <c:v>0.17313999999999999</c:v>
                </c:pt>
                <c:pt idx="635">
                  <c:v>0.18994</c:v>
                </c:pt>
                <c:pt idx="636">
                  <c:v>0.18992000000000001</c:v>
                </c:pt>
                <c:pt idx="637">
                  <c:v>0.19</c:v>
                </c:pt>
                <c:pt idx="638">
                  <c:v>0.19</c:v>
                </c:pt>
                <c:pt idx="639">
                  <c:v>0.18994</c:v>
                </c:pt>
                <c:pt idx="640">
                  <c:v>0.18992000000000001</c:v>
                </c:pt>
                <c:pt idx="641">
                  <c:v>0.19023000000000001</c:v>
                </c:pt>
                <c:pt idx="642">
                  <c:v>0.19106000000000001</c:v>
                </c:pt>
                <c:pt idx="643">
                  <c:v>0.19078000000000001</c:v>
                </c:pt>
                <c:pt idx="644">
                  <c:v>0.17505000000000001</c:v>
                </c:pt>
                <c:pt idx="645">
                  <c:v>0.18162</c:v>
                </c:pt>
                <c:pt idx="646">
                  <c:v>0.17316999999999999</c:v>
                </c:pt>
                <c:pt idx="647">
                  <c:v>0.17307</c:v>
                </c:pt>
                <c:pt idx="648">
                  <c:v>0.20232</c:v>
                </c:pt>
                <c:pt idx="649">
                  <c:v>0.2021</c:v>
                </c:pt>
                <c:pt idx="650">
                  <c:v>0.19941</c:v>
                </c:pt>
                <c:pt idx="651">
                  <c:v>0.19669</c:v>
                </c:pt>
                <c:pt idx="652">
                  <c:v>0.18965000000000001</c:v>
                </c:pt>
                <c:pt idx="653">
                  <c:v>0.19547999999999999</c:v>
                </c:pt>
                <c:pt idx="654">
                  <c:v>0.20430999999999999</c:v>
                </c:pt>
                <c:pt idx="655">
                  <c:v>0.20305000000000001</c:v>
                </c:pt>
                <c:pt idx="656">
                  <c:v>0.20005000000000001</c:v>
                </c:pt>
                <c:pt idx="657">
                  <c:v>0.20657</c:v>
                </c:pt>
                <c:pt idx="658">
                  <c:v>0.20992</c:v>
                </c:pt>
                <c:pt idx="659">
                  <c:v>0.20998</c:v>
                </c:pt>
                <c:pt idx="660">
                  <c:v>0.20996999999999999</c:v>
                </c:pt>
                <c:pt idx="661">
                  <c:v>0.19719</c:v>
                </c:pt>
                <c:pt idx="662">
                  <c:v>0.20424999999999999</c:v>
                </c:pt>
                <c:pt idx="663">
                  <c:v>0.20008999999999999</c:v>
                </c:pt>
                <c:pt idx="664">
                  <c:v>0.20573</c:v>
                </c:pt>
                <c:pt idx="665">
                  <c:v>0.21448999999999999</c:v>
                </c:pt>
                <c:pt idx="666">
                  <c:v>0.22097</c:v>
                </c:pt>
                <c:pt idx="667">
                  <c:v>0.22095999999999999</c:v>
                </c:pt>
                <c:pt idx="668">
                  <c:v>0.21490999999999999</c:v>
                </c:pt>
                <c:pt idx="669">
                  <c:v>0.21282999999999999</c:v>
                </c:pt>
                <c:pt idx="670">
                  <c:v>0.20724999999999999</c:v>
                </c:pt>
                <c:pt idx="671">
                  <c:v>0.20286000000000001</c:v>
                </c:pt>
                <c:pt idx="672">
                  <c:v>0.21021000000000001</c:v>
                </c:pt>
                <c:pt idx="673">
                  <c:v>0.20810999999999999</c:v>
                </c:pt>
                <c:pt idx="674">
                  <c:v>0.20788999999999999</c:v>
                </c:pt>
                <c:pt idx="675">
                  <c:v>0.20763000000000001</c:v>
                </c:pt>
                <c:pt idx="676">
                  <c:v>0.20738999999999999</c:v>
                </c:pt>
                <c:pt idx="677">
                  <c:v>0.20762</c:v>
                </c:pt>
                <c:pt idx="678">
                  <c:v>0.20741999999999999</c:v>
                </c:pt>
                <c:pt idx="679">
                  <c:v>0.21324000000000001</c:v>
                </c:pt>
                <c:pt idx="680">
                  <c:v>0.21715000000000001</c:v>
                </c:pt>
                <c:pt idx="681">
                  <c:v>0.21611</c:v>
                </c:pt>
                <c:pt idx="682">
                  <c:v>0.21487999999999999</c:v>
                </c:pt>
                <c:pt idx="683">
                  <c:v>0.21407000000000001</c:v>
                </c:pt>
                <c:pt idx="684">
                  <c:v>0.21431</c:v>
                </c:pt>
                <c:pt idx="685">
                  <c:v>0.21235000000000001</c:v>
                </c:pt>
                <c:pt idx="686">
                  <c:v>0.21326000000000001</c:v>
                </c:pt>
                <c:pt idx="687">
                  <c:v>0.2127</c:v>
                </c:pt>
                <c:pt idx="688">
                  <c:v>0.21299000000000001</c:v>
                </c:pt>
                <c:pt idx="689">
                  <c:v>0.21604999999999999</c:v>
                </c:pt>
                <c:pt idx="690">
                  <c:v>0.21955</c:v>
                </c:pt>
                <c:pt idx="691">
                  <c:v>0.21532999999999999</c:v>
                </c:pt>
                <c:pt idx="692">
                  <c:v>0.2104</c:v>
                </c:pt>
                <c:pt idx="693">
                  <c:v>0.20766999999999999</c:v>
                </c:pt>
                <c:pt idx="694">
                  <c:v>0.20751</c:v>
                </c:pt>
                <c:pt idx="695">
                  <c:v>0.20757999999999999</c:v>
                </c:pt>
                <c:pt idx="696">
                  <c:v>0.21331</c:v>
                </c:pt>
                <c:pt idx="697">
                  <c:v>0.21265000000000001</c:v>
                </c:pt>
                <c:pt idx="698">
                  <c:v>0.21228</c:v>
                </c:pt>
                <c:pt idx="699">
                  <c:v>0.21207999999999999</c:v>
                </c:pt>
                <c:pt idx="700">
                  <c:v>0.21084</c:v>
                </c:pt>
                <c:pt idx="701">
                  <c:v>0.21007999999999999</c:v>
                </c:pt>
                <c:pt idx="702">
                  <c:v>0.21017</c:v>
                </c:pt>
                <c:pt idx="703">
                  <c:v>0.20952000000000001</c:v>
                </c:pt>
                <c:pt idx="704">
                  <c:v>0.21218000000000001</c:v>
                </c:pt>
                <c:pt idx="705">
                  <c:v>0.21259</c:v>
                </c:pt>
                <c:pt idx="706">
                  <c:v>0.21298</c:v>
                </c:pt>
                <c:pt idx="707">
                  <c:v>0.21307000000000001</c:v>
                </c:pt>
                <c:pt idx="708">
                  <c:v>0.21290000000000001</c:v>
                </c:pt>
                <c:pt idx="709">
                  <c:v>0.21268999999999999</c:v>
                </c:pt>
                <c:pt idx="710">
                  <c:v>0.21251</c:v>
                </c:pt>
                <c:pt idx="711">
                  <c:v>0.21243999999999999</c:v>
                </c:pt>
                <c:pt idx="712">
                  <c:v>0.21257999999999999</c:v>
                </c:pt>
                <c:pt idx="713">
                  <c:v>0.21276999999999999</c:v>
                </c:pt>
                <c:pt idx="714">
                  <c:v>0.21378</c:v>
                </c:pt>
                <c:pt idx="715">
                  <c:v>0.21337</c:v>
                </c:pt>
                <c:pt idx="716">
                  <c:v>0.21231</c:v>
                </c:pt>
                <c:pt idx="717">
                  <c:v>0.21223</c:v>
                </c:pt>
                <c:pt idx="718">
                  <c:v>0.2122</c:v>
                </c:pt>
                <c:pt idx="719">
                  <c:v>0.21240000000000001</c:v>
                </c:pt>
                <c:pt idx="720">
                  <c:v>0.21615000000000001</c:v>
                </c:pt>
                <c:pt idx="721">
                  <c:v>0.21590000000000001</c:v>
                </c:pt>
                <c:pt idx="722">
                  <c:v>0.21551999999999999</c:v>
                </c:pt>
                <c:pt idx="723">
                  <c:v>0.21531</c:v>
                </c:pt>
                <c:pt idx="724">
                  <c:v>0.21507999999999999</c:v>
                </c:pt>
                <c:pt idx="725">
                  <c:v>0.21432999999999999</c:v>
                </c:pt>
                <c:pt idx="726">
                  <c:v>0.21193999999999999</c:v>
                </c:pt>
                <c:pt idx="727">
                  <c:v>0.21192</c:v>
                </c:pt>
                <c:pt idx="728">
                  <c:v>0.21504000000000001</c:v>
                </c:pt>
                <c:pt idx="729">
                  <c:v>0.21512000000000001</c:v>
                </c:pt>
                <c:pt idx="730">
                  <c:v>0.216</c:v>
                </c:pt>
                <c:pt idx="731">
                  <c:v>0.21634</c:v>
                </c:pt>
                <c:pt idx="732">
                  <c:v>0.21653</c:v>
                </c:pt>
                <c:pt idx="733">
                  <c:v>0.21656</c:v>
                </c:pt>
                <c:pt idx="734">
                  <c:v>0.21104999999999999</c:v>
                </c:pt>
                <c:pt idx="735">
                  <c:v>0.21656</c:v>
                </c:pt>
                <c:pt idx="736">
                  <c:v>0.21615999999999999</c:v>
                </c:pt>
                <c:pt idx="737">
                  <c:v>0.21612999999999999</c:v>
                </c:pt>
                <c:pt idx="738">
                  <c:v>0.21731</c:v>
                </c:pt>
                <c:pt idx="739">
                  <c:v>0.218</c:v>
                </c:pt>
                <c:pt idx="740">
                  <c:v>0.21637000000000001</c:v>
                </c:pt>
                <c:pt idx="741">
                  <c:v>0.21621000000000001</c:v>
                </c:pt>
                <c:pt idx="742">
                  <c:v>0.21609</c:v>
                </c:pt>
                <c:pt idx="743">
                  <c:v>0.21609</c:v>
                </c:pt>
                <c:pt idx="744">
                  <c:v>0.22091</c:v>
                </c:pt>
                <c:pt idx="745">
                  <c:v>0.21895999999999999</c:v>
                </c:pt>
                <c:pt idx="746">
                  <c:v>0.21848999999999999</c:v>
                </c:pt>
                <c:pt idx="747">
                  <c:v>0.21826999999999999</c:v>
                </c:pt>
                <c:pt idx="748">
                  <c:v>0.21814</c:v>
                </c:pt>
                <c:pt idx="749">
                  <c:v>0.21892</c:v>
                </c:pt>
                <c:pt idx="750">
                  <c:v>0.21989</c:v>
                </c:pt>
                <c:pt idx="751">
                  <c:v>0.21865999999999999</c:v>
                </c:pt>
                <c:pt idx="752">
                  <c:v>0.22262000000000001</c:v>
                </c:pt>
                <c:pt idx="753">
                  <c:v>0.22733</c:v>
                </c:pt>
                <c:pt idx="754">
                  <c:v>0.23232</c:v>
                </c:pt>
                <c:pt idx="755">
                  <c:v>0.22797999999999999</c:v>
                </c:pt>
                <c:pt idx="756">
                  <c:v>0.22785</c:v>
                </c:pt>
                <c:pt idx="757">
                  <c:v>0.22635</c:v>
                </c:pt>
                <c:pt idx="758">
                  <c:v>0.2235</c:v>
                </c:pt>
                <c:pt idx="759">
                  <c:v>0.2185</c:v>
                </c:pt>
                <c:pt idx="760">
                  <c:v>0.21872</c:v>
                </c:pt>
                <c:pt idx="761">
                  <c:v>0.22506999999999999</c:v>
                </c:pt>
                <c:pt idx="762">
                  <c:v>0.22328999999999999</c:v>
                </c:pt>
                <c:pt idx="763">
                  <c:v>0.22105</c:v>
                </c:pt>
                <c:pt idx="764">
                  <c:v>0.22095000000000001</c:v>
                </c:pt>
                <c:pt idx="765">
                  <c:v>0.22095999999999999</c:v>
                </c:pt>
                <c:pt idx="766">
                  <c:v>0.22083</c:v>
                </c:pt>
                <c:pt idx="767">
                  <c:v>0.21948000000000001</c:v>
                </c:pt>
                <c:pt idx="768">
                  <c:v>0.25101000000000001</c:v>
                </c:pt>
                <c:pt idx="769">
                  <c:v>0.23283000000000001</c:v>
                </c:pt>
                <c:pt idx="770">
                  <c:v>0.22993</c:v>
                </c:pt>
                <c:pt idx="771">
                  <c:v>0.22927</c:v>
                </c:pt>
                <c:pt idx="772">
                  <c:v>0.22903000000000001</c:v>
                </c:pt>
                <c:pt idx="773">
                  <c:v>0.23171</c:v>
                </c:pt>
                <c:pt idx="774">
                  <c:v>0.25002000000000002</c:v>
                </c:pt>
                <c:pt idx="775">
                  <c:v>0.23880999999999999</c:v>
                </c:pt>
                <c:pt idx="776">
                  <c:v>0.26501000000000002</c:v>
                </c:pt>
                <c:pt idx="777">
                  <c:v>0.27392</c:v>
                </c:pt>
                <c:pt idx="778">
                  <c:v>0.27000999999999997</c:v>
                </c:pt>
                <c:pt idx="779">
                  <c:v>0.24318000000000001</c:v>
                </c:pt>
                <c:pt idx="780">
                  <c:v>0.22758999999999999</c:v>
                </c:pt>
                <c:pt idx="781">
                  <c:v>0.21811</c:v>
                </c:pt>
                <c:pt idx="782">
                  <c:v>0.19223999999999999</c:v>
                </c:pt>
                <c:pt idx="783">
                  <c:v>0.19814999999999999</c:v>
                </c:pt>
                <c:pt idx="784">
                  <c:v>0.22208</c:v>
                </c:pt>
                <c:pt idx="785">
                  <c:v>0.23279</c:v>
                </c:pt>
                <c:pt idx="786">
                  <c:v>0.25008000000000002</c:v>
                </c:pt>
                <c:pt idx="787">
                  <c:v>0.23888000000000001</c:v>
                </c:pt>
                <c:pt idx="788">
                  <c:v>0.23580999999999999</c:v>
                </c:pt>
                <c:pt idx="789">
                  <c:v>0.23709</c:v>
                </c:pt>
                <c:pt idx="790">
                  <c:v>0.23286999999999999</c:v>
                </c:pt>
                <c:pt idx="791">
                  <c:v>0.22803000000000001</c:v>
                </c:pt>
                <c:pt idx="792">
                  <c:v>0.24812000000000001</c:v>
                </c:pt>
                <c:pt idx="793">
                  <c:v>0.24801000000000001</c:v>
                </c:pt>
                <c:pt idx="794">
                  <c:v>0.248</c:v>
                </c:pt>
                <c:pt idx="795">
                  <c:v>0.24621000000000001</c:v>
                </c:pt>
                <c:pt idx="796">
                  <c:v>0.24174000000000001</c:v>
                </c:pt>
                <c:pt idx="797">
                  <c:v>0.24055000000000001</c:v>
                </c:pt>
                <c:pt idx="798">
                  <c:v>0.24102999999999999</c:v>
                </c:pt>
                <c:pt idx="799">
                  <c:v>0.23927000000000001</c:v>
                </c:pt>
                <c:pt idx="800">
                  <c:v>0.27596999999999999</c:v>
                </c:pt>
                <c:pt idx="801">
                  <c:v>0.26878000000000002</c:v>
                </c:pt>
                <c:pt idx="802">
                  <c:v>0.23574999999999999</c:v>
                </c:pt>
                <c:pt idx="803">
                  <c:v>0.18486</c:v>
                </c:pt>
                <c:pt idx="804">
                  <c:v>0.20885000000000001</c:v>
                </c:pt>
                <c:pt idx="805">
                  <c:v>0.18459</c:v>
                </c:pt>
                <c:pt idx="806">
                  <c:v>0.22201000000000001</c:v>
                </c:pt>
                <c:pt idx="807">
                  <c:v>0.23638000000000001</c:v>
                </c:pt>
                <c:pt idx="808">
                  <c:v>0.23687</c:v>
                </c:pt>
                <c:pt idx="809">
                  <c:v>0.23798</c:v>
                </c:pt>
                <c:pt idx="810">
                  <c:v>0.23924999999999999</c:v>
                </c:pt>
                <c:pt idx="811">
                  <c:v>0.23877000000000001</c:v>
                </c:pt>
                <c:pt idx="812">
                  <c:v>0.23860999999999999</c:v>
                </c:pt>
                <c:pt idx="813">
                  <c:v>0.24395</c:v>
                </c:pt>
                <c:pt idx="814">
                  <c:v>0.24268000000000001</c:v>
                </c:pt>
                <c:pt idx="815">
                  <c:v>0.23896000000000001</c:v>
                </c:pt>
                <c:pt idx="816">
                  <c:v>0.23538999999999999</c:v>
                </c:pt>
                <c:pt idx="817">
                  <c:v>0.2326</c:v>
                </c:pt>
                <c:pt idx="818">
                  <c:v>0.23204</c:v>
                </c:pt>
                <c:pt idx="819">
                  <c:v>0.23175000000000001</c:v>
                </c:pt>
                <c:pt idx="820">
                  <c:v>0.23163</c:v>
                </c:pt>
                <c:pt idx="821">
                  <c:v>0.23283000000000001</c:v>
                </c:pt>
                <c:pt idx="822">
                  <c:v>0.23654</c:v>
                </c:pt>
                <c:pt idx="823">
                  <c:v>0.24237</c:v>
                </c:pt>
                <c:pt idx="824">
                  <c:v>0.24747</c:v>
                </c:pt>
                <c:pt idx="825">
                  <c:v>0.24992</c:v>
                </c:pt>
                <c:pt idx="826">
                  <c:v>0.24995999999999999</c:v>
                </c:pt>
                <c:pt idx="827">
                  <c:v>0.24993000000000001</c:v>
                </c:pt>
                <c:pt idx="828">
                  <c:v>0.24007000000000001</c:v>
                </c:pt>
                <c:pt idx="829">
                  <c:v>0.23577999999999999</c:v>
                </c:pt>
                <c:pt idx="830">
                  <c:v>0.23344999999999999</c:v>
                </c:pt>
                <c:pt idx="831">
                  <c:v>0.23951</c:v>
                </c:pt>
                <c:pt idx="832">
                  <c:v>0.24995000000000001</c:v>
                </c:pt>
                <c:pt idx="833">
                  <c:v>0.24998999999999999</c:v>
                </c:pt>
                <c:pt idx="834">
                  <c:v>0.24995999999999999</c:v>
                </c:pt>
                <c:pt idx="835">
                  <c:v>0.25024999999999997</c:v>
                </c:pt>
                <c:pt idx="836">
                  <c:v>0.25042999999999999</c:v>
                </c:pt>
                <c:pt idx="837">
                  <c:v>0.24998000000000001</c:v>
                </c:pt>
                <c:pt idx="838">
                  <c:v>0.24612000000000001</c:v>
                </c:pt>
                <c:pt idx="839">
                  <c:v>0.23746999999999999</c:v>
                </c:pt>
                <c:pt idx="840">
                  <c:v>0.2339</c:v>
                </c:pt>
                <c:pt idx="841">
                  <c:v>0.22999</c:v>
                </c:pt>
                <c:pt idx="842">
                  <c:v>0.22972000000000001</c:v>
                </c:pt>
                <c:pt idx="843">
                  <c:v>0.22964000000000001</c:v>
                </c:pt>
                <c:pt idx="844">
                  <c:v>0.22968</c:v>
                </c:pt>
                <c:pt idx="845">
                  <c:v>0.23121</c:v>
                </c:pt>
                <c:pt idx="846">
                  <c:v>0.23624999999999999</c:v>
                </c:pt>
                <c:pt idx="847">
                  <c:v>0.23763000000000001</c:v>
                </c:pt>
                <c:pt idx="848">
                  <c:v>0.23885000000000001</c:v>
                </c:pt>
                <c:pt idx="849">
                  <c:v>0.23960999999999999</c:v>
                </c:pt>
                <c:pt idx="850">
                  <c:v>0.24160999999999999</c:v>
                </c:pt>
                <c:pt idx="851">
                  <c:v>0.23907</c:v>
                </c:pt>
                <c:pt idx="852">
                  <c:v>0.23935999999999999</c:v>
                </c:pt>
                <c:pt idx="853">
                  <c:v>0.23916000000000001</c:v>
                </c:pt>
                <c:pt idx="854">
                  <c:v>0.23899000000000001</c:v>
                </c:pt>
                <c:pt idx="855">
                  <c:v>0.23674000000000001</c:v>
                </c:pt>
                <c:pt idx="856">
                  <c:v>0.23752000000000001</c:v>
                </c:pt>
                <c:pt idx="857">
                  <c:v>0.23798</c:v>
                </c:pt>
                <c:pt idx="858">
                  <c:v>0.23776</c:v>
                </c:pt>
                <c:pt idx="859">
                  <c:v>0.23796999999999999</c:v>
                </c:pt>
                <c:pt idx="860">
                  <c:v>0.23765</c:v>
                </c:pt>
                <c:pt idx="861">
                  <c:v>0.23841000000000001</c:v>
                </c:pt>
                <c:pt idx="862">
                  <c:v>0.23830999999999999</c:v>
                </c:pt>
                <c:pt idx="863">
                  <c:v>0.23672000000000001</c:v>
                </c:pt>
                <c:pt idx="864">
                  <c:v>0.22869</c:v>
                </c:pt>
                <c:pt idx="865">
                  <c:v>0.22928999999999999</c:v>
                </c:pt>
                <c:pt idx="866">
                  <c:v>0.22699</c:v>
                </c:pt>
                <c:pt idx="867">
                  <c:v>0.22567000000000001</c:v>
                </c:pt>
                <c:pt idx="868">
                  <c:v>0.2248</c:v>
                </c:pt>
                <c:pt idx="869">
                  <c:v>0.22458</c:v>
                </c:pt>
                <c:pt idx="870">
                  <c:v>0.22714000000000001</c:v>
                </c:pt>
                <c:pt idx="871">
                  <c:v>0.22733999999999999</c:v>
                </c:pt>
                <c:pt idx="872">
                  <c:v>0.23008999999999999</c:v>
                </c:pt>
                <c:pt idx="873">
                  <c:v>0.22808</c:v>
                </c:pt>
                <c:pt idx="874">
                  <c:v>0.22128</c:v>
                </c:pt>
                <c:pt idx="875">
                  <c:v>0.18618000000000001</c:v>
                </c:pt>
                <c:pt idx="876">
                  <c:v>0.14232</c:v>
                </c:pt>
                <c:pt idx="877">
                  <c:v>0.14237</c:v>
                </c:pt>
                <c:pt idx="878">
                  <c:v>0.13069</c:v>
                </c:pt>
                <c:pt idx="879">
                  <c:v>0.13977000000000001</c:v>
                </c:pt>
                <c:pt idx="880">
                  <c:v>0.18673000000000001</c:v>
                </c:pt>
                <c:pt idx="881">
                  <c:v>0.23002</c:v>
                </c:pt>
                <c:pt idx="882">
                  <c:v>0.23637</c:v>
                </c:pt>
                <c:pt idx="883">
                  <c:v>0.23629</c:v>
                </c:pt>
                <c:pt idx="884">
                  <c:v>0.23588999999999999</c:v>
                </c:pt>
                <c:pt idx="885">
                  <c:v>0.23516000000000001</c:v>
                </c:pt>
                <c:pt idx="886">
                  <c:v>0.23544999999999999</c:v>
                </c:pt>
                <c:pt idx="887">
                  <c:v>0.23405999999999999</c:v>
                </c:pt>
                <c:pt idx="888">
                  <c:v>0.24514</c:v>
                </c:pt>
                <c:pt idx="889">
                  <c:v>0.23393</c:v>
                </c:pt>
                <c:pt idx="890">
                  <c:v>0.22525999999999999</c:v>
                </c:pt>
                <c:pt idx="891">
                  <c:v>0.2064</c:v>
                </c:pt>
                <c:pt idx="892">
                  <c:v>0.20047000000000001</c:v>
                </c:pt>
                <c:pt idx="893">
                  <c:v>0.20523</c:v>
                </c:pt>
                <c:pt idx="894">
                  <c:v>0.20499999999999999</c:v>
                </c:pt>
                <c:pt idx="895">
                  <c:v>0.20629</c:v>
                </c:pt>
                <c:pt idx="896">
                  <c:v>0.16227</c:v>
                </c:pt>
                <c:pt idx="897">
                  <c:v>0.14557</c:v>
                </c:pt>
                <c:pt idx="898">
                  <c:v>0.10438</c:v>
                </c:pt>
                <c:pt idx="899">
                  <c:v>0.13444999999999999</c:v>
                </c:pt>
                <c:pt idx="900">
                  <c:v>0.19358</c:v>
                </c:pt>
                <c:pt idx="901">
                  <c:v>0.22208</c:v>
                </c:pt>
                <c:pt idx="902">
                  <c:v>0.21876999999999999</c:v>
                </c:pt>
                <c:pt idx="903">
                  <c:v>0.18139</c:v>
                </c:pt>
                <c:pt idx="904">
                  <c:v>0.17254</c:v>
                </c:pt>
                <c:pt idx="905">
                  <c:v>0.22619</c:v>
                </c:pt>
                <c:pt idx="906">
                  <c:v>0.24906</c:v>
                </c:pt>
                <c:pt idx="907">
                  <c:v>0.26445000000000002</c:v>
                </c:pt>
                <c:pt idx="908">
                  <c:v>0.27989999999999998</c:v>
                </c:pt>
                <c:pt idx="909">
                  <c:v>0.27778000000000003</c:v>
                </c:pt>
                <c:pt idx="910">
                  <c:v>0.27573999999999999</c:v>
                </c:pt>
                <c:pt idx="911">
                  <c:v>0.25320999999999999</c:v>
                </c:pt>
                <c:pt idx="912">
                  <c:v>0.24512</c:v>
                </c:pt>
                <c:pt idx="913">
                  <c:v>0.23902000000000001</c:v>
                </c:pt>
                <c:pt idx="914">
                  <c:v>0.23782</c:v>
                </c:pt>
                <c:pt idx="915">
                  <c:v>0.23637</c:v>
                </c:pt>
                <c:pt idx="916">
                  <c:v>0.23734</c:v>
                </c:pt>
                <c:pt idx="917">
                  <c:v>0.23930999999999999</c:v>
                </c:pt>
                <c:pt idx="918">
                  <c:v>0.26778000000000002</c:v>
                </c:pt>
                <c:pt idx="919">
                  <c:v>0.29243000000000002</c:v>
                </c:pt>
                <c:pt idx="920">
                  <c:v>0.33495000000000003</c:v>
                </c:pt>
                <c:pt idx="921">
                  <c:v>0.31002000000000002</c:v>
                </c:pt>
                <c:pt idx="922">
                  <c:v>0.30041000000000001</c:v>
                </c:pt>
                <c:pt idx="923">
                  <c:v>0.29754999999999998</c:v>
                </c:pt>
                <c:pt idx="924">
                  <c:v>0.28478999999999999</c:v>
                </c:pt>
                <c:pt idx="925">
                  <c:v>0.28199000000000002</c:v>
                </c:pt>
                <c:pt idx="926">
                  <c:v>0.28097</c:v>
                </c:pt>
                <c:pt idx="927">
                  <c:v>0.28292</c:v>
                </c:pt>
                <c:pt idx="928">
                  <c:v>0.28778999999999999</c:v>
                </c:pt>
                <c:pt idx="929">
                  <c:v>0.28783999999999998</c:v>
                </c:pt>
                <c:pt idx="930">
                  <c:v>0.27717999999999998</c:v>
                </c:pt>
                <c:pt idx="931">
                  <c:v>0.27501999999999999</c:v>
                </c:pt>
                <c:pt idx="932">
                  <c:v>0.27500000000000002</c:v>
                </c:pt>
                <c:pt idx="933">
                  <c:v>0.28871000000000002</c:v>
                </c:pt>
                <c:pt idx="934">
                  <c:v>0.27260000000000001</c:v>
                </c:pt>
                <c:pt idx="935">
                  <c:v>0.24560999999999999</c:v>
                </c:pt>
                <c:pt idx="936">
                  <c:v>0.26494000000000001</c:v>
                </c:pt>
                <c:pt idx="937">
                  <c:v>0.26062000000000002</c:v>
                </c:pt>
                <c:pt idx="938">
                  <c:v>0.25952999999999998</c:v>
                </c:pt>
                <c:pt idx="939">
                  <c:v>0.25391000000000002</c:v>
                </c:pt>
                <c:pt idx="940">
                  <c:v>0.25503999999999999</c:v>
                </c:pt>
                <c:pt idx="941">
                  <c:v>0.26012000000000002</c:v>
                </c:pt>
                <c:pt idx="942">
                  <c:v>0.26055</c:v>
                </c:pt>
                <c:pt idx="943">
                  <c:v>0.27449000000000001</c:v>
                </c:pt>
                <c:pt idx="944">
                  <c:v>0.29508000000000001</c:v>
                </c:pt>
                <c:pt idx="945">
                  <c:v>0.30686999999999998</c:v>
                </c:pt>
                <c:pt idx="946">
                  <c:v>0.30264999999999997</c:v>
                </c:pt>
                <c:pt idx="947">
                  <c:v>0.27566000000000002</c:v>
                </c:pt>
                <c:pt idx="948">
                  <c:v>0.27090999999999998</c:v>
                </c:pt>
                <c:pt idx="949">
                  <c:v>0.25894</c:v>
                </c:pt>
                <c:pt idx="950">
                  <c:v>0.26063999999999998</c:v>
                </c:pt>
                <c:pt idx="951">
                  <c:v>0.26049</c:v>
                </c:pt>
                <c:pt idx="952">
                  <c:v>0.27294000000000002</c:v>
                </c:pt>
                <c:pt idx="953">
                  <c:v>0.27499000000000001</c:v>
                </c:pt>
                <c:pt idx="954">
                  <c:v>0.27366000000000001</c:v>
                </c:pt>
                <c:pt idx="955">
                  <c:v>0.27446999999999999</c:v>
                </c:pt>
                <c:pt idx="956">
                  <c:v>0.26277</c:v>
                </c:pt>
                <c:pt idx="957">
                  <c:v>0.26296000000000003</c:v>
                </c:pt>
                <c:pt idx="958">
                  <c:v>0.26207999999999998</c:v>
                </c:pt>
                <c:pt idx="959">
                  <c:v>0.26052999999999998</c:v>
                </c:pt>
                <c:pt idx="960">
                  <c:v>0.25452999999999998</c:v>
                </c:pt>
                <c:pt idx="961">
                  <c:v>0.25273000000000001</c:v>
                </c:pt>
                <c:pt idx="962">
                  <c:v>0.25244</c:v>
                </c:pt>
                <c:pt idx="963">
                  <c:v>0.25235000000000002</c:v>
                </c:pt>
                <c:pt idx="964">
                  <c:v>0.25239</c:v>
                </c:pt>
                <c:pt idx="965">
                  <c:v>0.25202000000000002</c:v>
                </c:pt>
                <c:pt idx="966">
                  <c:v>0.25713999999999998</c:v>
                </c:pt>
                <c:pt idx="967">
                  <c:v>0.26524999999999999</c:v>
                </c:pt>
                <c:pt idx="968">
                  <c:v>0.27127000000000001</c:v>
                </c:pt>
                <c:pt idx="969">
                  <c:v>0.28494999999999998</c:v>
                </c:pt>
                <c:pt idx="970">
                  <c:v>0.29333999999999999</c:v>
                </c:pt>
                <c:pt idx="971">
                  <c:v>0.28489999999999999</c:v>
                </c:pt>
                <c:pt idx="972">
                  <c:v>0.27422999999999997</c:v>
                </c:pt>
                <c:pt idx="973">
                  <c:v>0.25352000000000002</c:v>
                </c:pt>
                <c:pt idx="974">
                  <c:v>0.25447999999999998</c:v>
                </c:pt>
                <c:pt idx="975">
                  <c:v>0.26343</c:v>
                </c:pt>
                <c:pt idx="976">
                  <c:v>0.26317000000000002</c:v>
                </c:pt>
                <c:pt idx="977">
                  <c:v>0.26329000000000002</c:v>
                </c:pt>
                <c:pt idx="978">
                  <c:v>0.26328000000000001</c:v>
                </c:pt>
                <c:pt idx="979">
                  <c:v>0.26252999999999999</c:v>
                </c:pt>
                <c:pt idx="980">
                  <c:v>0.26212999999999997</c:v>
                </c:pt>
                <c:pt idx="981">
                  <c:v>0.26302999999999999</c:v>
                </c:pt>
                <c:pt idx="982">
                  <c:v>0.26062000000000002</c:v>
                </c:pt>
                <c:pt idx="983">
                  <c:v>0.25712000000000002</c:v>
                </c:pt>
                <c:pt idx="984">
                  <c:v>0.25176999999999999</c:v>
                </c:pt>
                <c:pt idx="985">
                  <c:v>0.24911</c:v>
                </c:pt>
                <c:pt idx="986">
                  <c:v>0.24798000000000001</c:v>
                </c:pt>
                <c:pt idx="987">
                  <c:v>0.24790000000000001</c:v>
                </c:pt>
                <c:pt idx="988">
                  <c:v>0.24787999999999999</c:v>
                </c:pt>
                <c:pt idx="989">
                  <c:v>0.24879000000000001</c:v>
                </c:pt>
                <c:pt idx="990">
                  <c:v>0.25629999999999997</c:v>
                </c:pt>
                <c:pt idx="991">
                  <c:v>0.26127</c:v>
                </c:pt>
                <c:pt idx="992">
                  <c:v>0.26088</c:v>
                </c:pt>
                <c:pt idx="993">
                  <c:v>0.25967000000000001</c:v>
                </c:pt>
                <c:pt idx="994">
                  <c:v>0.25988</c:v>
                </c:pt>
                <c:pt idx="995">
                  <c:v>0.26246999999999998</c:v>
                </c:pt>
                <c:pt idx="996">
                  <c:v>0.2621</c:v>
                </c:pt>
                <c:pt idx="997">
                  <c:v>0.26072000000000001</c:v>
                </c:pt>
                <c:pt idx="998">
                  <c:v>0.26499</c:v>
                </c:pt>
                <c:pt idx="999">
                  <c:v>0.26153999999999999</c:v>
                </c:pt>
                <c:pt idx="1000">
                  <c:v>0.26090000000000002</c:v>
                </c:pt>
                <c:pt idx="1001">
                  <c:v>0.26397999999999999</c:v>
                </c:pt>
                <c:pt idx="1002">
                  <c:v>0.26229999999999998</c:v>
                </c:pt>
                <c:pt idx="1003">
                  <c:v>0.26101999999999997</c:v>
                </c:pt>
                <c:pt idx="1004">
                  <c:v>0.25773000000000001</c:v>
                </c:pt>
                <c:pt idx="1005">
                  <c:v>0.25819999999999999</c:v>
                </c:pt>
                <c:pt idx="1006">
                  <c:v>0.25663999999999998</c:v>
                </c:pt>
                <c:pt idx="1007">
                  <c:v>0.26644000000000001</c:v>
                </c:pt>
                <c:pt idx="1008">
                  <c:v>0.26490999999999998</c:v>
                </c:pt>
                <c:pt idx="1009">
                  <c:v>0.25775999999999999</c:v>
                </c:pt>
                <c:pt idx="1010">
                  <c:v>0.25446000000000002</c:v>
                </c:pt>
                <c:pt idx="1011">
                  <c:v>0.25324000000000002</c:v>
                </c:pt>
                <c:pt idx="1012">
                  <c:v>0.25514999999999999</c:v>
                </c:pt>
                <c:pt idx="1013">
                  <c:v>0.25995000000000001</c:v>
                </c:pt>
                <c:pt idx="1014">
                  <c:v>0.26493</c:v>
                </c:pt>
                <c:pt idx="1015">
                  <c:v>0.31406000000000001</c:v>
                </c:pt>
                <c:pt idx="1016">
                  <c:v>0.34523999999999999</c:v>
                </c:pt>
                <c:pt idx="1017">
                  <c:v>0.35415999999999997</c:v>
                </c:pt>
                <c:pt idx="1018">
                  <c:v>0.35116000000000003</c:v>
                </c:pt>
                <c:pt idx="1019">
                  <c:v>0.32183</c:v>
                </c:pt>
                <c:pt idx="1020">
                  <c:v>0.29415999999999998</c:v>
                </c:pt>
                <c:pt idx="1021">
                  <c:v>0.28993000000000002</c:v>
                </c:pt>
                <c:pt idx="1022">
                  <c:v>0.28749000000000002</c:v>
                </c:pt>
                <c:pt idx="1023">
                  <c:v>0.25996999999999998</c:v>
                </c:pt>
                <c:pt idx="1024">
                  <c:v>0.26491999999999999</c:v>
                </c:pt>
                <c:pt idx="1025">
                  <c:v>0.26295000000000002</c:v>
                </c:pt>
                <c:pt idx="1026">
                  <c:v>0.25913000000000003</c:v>
                </c:pt>
                <c:pt idx="1027">
                  <c:v>0.26329999999999998</c:v>
                </c:pt>
                <c:pt idx="1028">
                  <c:v>0.25813000000000003</c:v>
                </c:pt>
                <c:pt idx="1029">
                  <c:v>0.26405000000000001</c:v>
                </c:pt>
                <c:pt idx="1030">
                  <c:v>0.25999</c:v>
                </c:pt>
                <c:pt idx="1031">
                  <c:v>0.24797</c:v>
                </c:pt>
                <c:pt idx="1032">
                  <c:v>0.27166000000000001</c:v>
                </c:pt>
                <c:pt idx="1033">
                  <c:v>0.25901999999999997</c:v>
                </c:pt>
                <c:pt idx="1034">
                  <c:v>0.25785999999999998</c:v>
                </c:pt>
                <c:pt idx="1035">
                  <c:v>0.25716</c:v>
                </c:pt>
                <c:pt idx="1036">
                  <c:v>0.25705</c:v>
                </c:pt>
                <c:pt idx="1037">
                  <c:v>0.25768000000000002</c:v>
                </c:pt>
                <c:pt idx="1038">
                  <c:v>0.25413999999999998</c:v>
                </c:pt>
                <c:pt idx="1039">
                  <c:v>0.25352999999999998</c:v>
                </c:pt>
                <c:pt idx="1040">
                  <c:v>0.25298999999999999</c:v>
                </c:pt>
                <c:pt idx="1041">
                  <c:v>0.25872000000000001</c:v>
                </c:pt>
                <c:pt idx="1042">
                  <c:v>0.26423000000000002</c:v>
                </c:pt>
                <c:pt idx="1043">
                  <c:v>0.26799000000000001</c:v>
                </c:pt>
                <c:pt idx="1044">
                  <c:v>0.25341000000000002</c:v>
                </c:pt>
                <c:pt idx="1045">
                  <c:v>0.23685</c:v>
                </c:pt>
                <c:pt idx="1046">
                  <c:v>0.25235999999999997</c:v>
                </c:pt>
                <c:pt idx="1047">
                  <c:v>0.25519999999999998</c:v>
                </c:pt>
                <c:pt idx="1048">
                  <c:v>0.25758999999999999</c:v>
                </c:pt>
                <c:pt idx="1049">
                  <c:v>0.26495999999999997</c:v>
                </c:pt>
                <c:pt idx="1050">
                  <c:v>0.26562999999999998</c:v>
                </c:pt>
                <c:pt idx="1051">
                  <c:v>0.26490999999999998</c:v>
                </c:pt>
                <c:pt idx="1052">
                  <c:v>0.25946000000000002</c:v>
                </c:pt>
                <c:pt idx="1053">
                  <c:v>0.27390999999999999</c:v>
                </c:pt>
                <c:pt idx="1054">
                  <c:v>0.26357999999999998</c:v>
                </c:pt>
                <c:pt idx="1055">
                  <c:v>0.2651</c:v>
                </c:pt>
                <c:pt idx="1056">
                  <c:v>0.26956000000000002</c:v>
                </c:pt>
                <c:pt idx="1057">
                  <c:v>0.26585999999999999</c:v>
                </c:pt>
                <c:pt idx="1058">
                  <c:v>0.26429000000000002</c:v>
                </c:pt>
                <c:pt idx="1059">
                  <c:v>0.26277</c:v>
                </c:pt>
                <c:pt idx="1060">
                  <c:v>0.26213999999999998</c:v>
                </c:pt>
                <c:pt idx="1061">
                  <c:v>0.26321</c:v>
                </c:pt>
                <c:pt idx="1062">
                  <c:v>0.26178000000000001</c:v>
                </c:pt>
                <c:pt idx="1063">
                  <c:v>0.24998000000000001</c:v>
                </c:pt>
                <c:pt idx="1064">
                  <c:v>0.25922000000000001</c:v>
                </c:pt>
                <c:pt idx="1065">
                  <c:v>0.24998999999999999</c:v>
                </c:pt>
                <c:pt idx="1066">
                  <c:v>0.26091999999999999</c:v>
                </c:pt>
                <c:pt idx="1067">
                  <c:v>0.24958</c:v>
                </c:pt>
                <c:pt idx="1068">
                  <c:v>0.23841999999999999</c:v>
                </c:pt>
                <c:pt idx="1069">
                  <c:v>0.23810000000000001</c:v>
                </c:pt>
                <c:pt idx="1070">
                  <c:v>0.23871999999999999</c:v>
                </c:pt>
                <c:pt idx="1071">
                  <c:v>0.24015</c:v>
                </c:pt>
                <c:pt idx="1072">
                  <c:v>0.26168999999999998</c:v>
                </c:pt>
                <c:pt idx="1073">
                  <c:v>0.27417000000000002</c:v>
                </c:pt>
                <c:pt idx="1074">
                  <c:v>0.2742</c:v>
                </c:pt>
                <c:pt idx="1075">
                  <c:v>0.27239000000000002</c:v>
                </c:pt>
                <c:pt idx="1076">
                  <c:v>0.26860000000000001</c:v>
                </c:pt>
                <c:pt idx="1077">
                  <c:v>0.26729000000000003</c:v>
                </c:pt>
                <c:pt idx="1078">
                  <c:v>0.26240999999999998</c:v>
                </c:pt>
                <c:pt idx="1079">
                  <c:v>0.26811000000000001</c:v>
                </c:pt>
                <c:pt idx="1080">
                  <c:v>0.29487999999999998</c:v>
                </c:pt>
                <c:pt idx="1081">
                  <c:v>0.28238999999999997</c:v>
                </c:pt>
                <c:pt idx="1082">
                  <c:v>0.27900000000000003</c:v>
                </c:pt>
                <c:pt idx="1083">
                  <c:v>0.27749000000000001</c:v>
                </c:pt>
                <c:pt idx="1084">
                  <c:v>0.27759</c:v>
                </c:pt>
                <c:pt idx="1085">
                  <c:v>0.28239999999999998</c:v>
                </c:pt>
                <c:pt idx="1086">
                  <c:v>0.28069</c:v>
                </c:pt>
                <c:pt idx="1087">
                  <c:v>0.27992</c:v>
                </c:pt>
                <c:pt idx="1088">
                  <c:v>0.28548000000000001</c:v>
                </c:pt>
                <c:pt idx="1089">
                  <c:v>0.27994000000000002</c:v>
                </c:pt>
                <c:pt idx="1090">
                  <c:v>0.27673999999999999</c:v>
                </c:pt>
                <c:pt idx="1091">
                  <c:v>0.27978999999999998</c:v>
                </c:pt>
                <c:pt idx="1092">
                  <c:v>0.27853</c:v>
                </c:pt>
                <c:pt idx="1093">
                  <c:v>0.27854000000000001</c:v>
                </c:pt>
                <c:pt idx="1094">
                  <c:v>0.28465000000000001</c:v>
                </c:pt>
                <c:pt idx="1095">
                  <c:v>0.27997</c:v>
                </c:pt>
                <c:pt idx="1096">
                  <c:v>0.28028999999999998</c:v>
                </c:pt>
                <c:pt idx="1097">
                  <c:v>0.28228999999999999</c:v>
                </c:pt>
                <c:pt idx="1098">
                  <c:v>0.28244999999999998</c:v>
                </c:pt>
                <c:pt idx="1099">
                  <c:v>0.27994999999999998</c:v>
                </c:pt>
                <c:pt idx="1100">
                  <c:v>0.27999000000000002</c:v>
                </c:pt>
                <c:pt idx="1101">
                  <c:v>0.27982000000000001</c:v>
                </c:pt>
                <c:pt idx="1102">
                  <c:v>0.27964</c:v>
                </c:pt>
                <c:pt idx="1103">
                  <c:v>0.28228999999999999</c:v>
                </c:pt>
                <c:pt idx="1104">
                  <c:v>0.29432999999999998</c:v>
                </c:pt>
                <c:pt idx="1105">
                  <c:v>0.28029999999999999</c:v>
                </c:pt>
                <c:pt idx="1106">
                  <c:v>0.27616000000000002</c:v>
                </c:pt>
                <c:pt idx="1107">
                  <c:v>0.27311999999999997</c:v>
                </c:pt>
                <c:pt idx="1108">
                  <c:v>0.27039000000000002</c:v>
                </c:pt>
                <c:pt idx="1109">
                  <c:v>0.27518999999999999</c:v>
                </c:pt>
                <c:pt idx="1110">
                  <c:v>0.26989000000000002</c:v>
                </c:pt>
                <c:pt idx="1111">
                  <c:v>0.26983000000000001</c:v>
                </c:pt>
                <c:pt idx="1112">
                  <c:v>0.26989000000000002</c:v>
                </c:pt>
                <c:pt idx="1113">
                  <c:v>0.26984999999999998</c:v>
                </c:pt>
                <c:pt idx="1114">
                  <c:v>0.27394000000000002</c:v>
                </c:pt>
                <c:pt idx="1115">
                  <c:v>0.27413999999999999</c:v>
                </c:pt>
                <c:pt idx="1116">
                  <c:v>0.27545999999999998</c:v>
                </c:pt>
                <c:pt idx="1117">
                  <c:v>0.27522000000000002</c:v>
                </c:pt>
                <c:pt idx="1118">
                  <c:v>0.27401999999999999</c:v>
                </c:pt>
                <c:pt idx="1119">
                  <c:v>0.27167999999999998</c:v>
                </c:pt>
                <c:pt idx="1120">
                  <c:v>0.27404000000000001</c:v>
                </c:pt>
                <c:pt idx="1121">
                  <c:v>0.27322000000000002</c:v>
                </c:pt>
                <c:pt idx="1122">
                  <c:v>0.26850000000000002</c:v>
                </c:pt>
                <c:pt idx="1123">
                  <c:v>0.26706000000000002</c:v>
                </c:pt>
                <c:pt idx="1124">
                  <c:v>0.26762000000000002</c:v>
                </c:pt>
                <c:pt idx="1125">
                  <c:v>0.26983000000000001</c:v>
                </c:pt>
                <c:pt idx="1126">
                  <c:v>0.27051999999999998</c:v>
                </c:pt>
                <c:pt idx="1127">
                  <c:v>0.27062999999999998</c:v>
                </c:pt>
                <c:pt idx="1128">
                  <c:v>0.29894999999999999</c:v>
                </c:pt>
                <c:pt idx="1129">
                  <c:v>0.28913</c:v>
                </c:pt>
                <c:pt idx="1130">
                  <c:v>0.28475</c:v>
                </c:pt>
                <c:pt idx="1131">
                  <c:v>0.28471000000000002</c:v>
                </c:pt>
                <c:pt idx="1132">
                  <c:v>0.2792</c:v>
                </c:pt>
                <c:pt idx="1133">
                  <c:v>0.28197</c:v>
                </c:pt>
                <c:pt idx="1134">
                  <c:v>0.27977000000000002</c:v>
                </c:pt>
                <c:pt idx="1135">
                  <c:v>0.28426000000000001</c:v>
                </c:pt>
                <c:pt idx="1136">
                  <c:v>0.29670000000000002</c:v>
                </c:pt>
                <c:pt idx="1137">
                  <c:v>0.29549999999999998</c:v>
                </c:pt>
                <c:pt idx="1138">
                  <c:v>0.30109000000000002</c:v>
                </c:pt>
                <c:pt idx="1139">
                  <c:v>0.30181000000000002</c:v>
                </c:pt>
                <c:pt idx="1140">
                  <c:v>0.30147000000000002</c:v>
                </c:pt>
                <c:pt idx="1141">
                  <c:v>0.30127999999999999</c:v>
                </c:pt>
                <c:pt idx="1142">
                  <c:v>0.30114999999999997</c:v>
                </c:pt>
                <c:pt idx="1143">
                  <c:v>0.29704999999999998</c:v>
                </c:pt>
                <c:pt idx="1144">
                  <c:v>0.30036000000000002</c:v>
                </c:pt>
                <c:pt idx="1145">
                  <c:v>0.30002000000000001</c:v>
                </c:pt>
                <c:pt idx="1146">
                  <c:v>0.29318</c:v>
                </c:pt>
                <c:pt idx="1147">
                  <c:v>0.28916999999999998</c:v>
                </c:pt>
                <c:pt idx="1148">
                  <c:v>0.28471999999999997</c:v>
                </c:pt>
                <c:pt idx="1149">
                  <c:v>0.28919</c:v>
                </c:pt>
                <c:pt idx="1150">
                  <c:v>0.28916999999999998</c:v>
                </c:pt>
                <c:pt idx="1151">
                  <c:v>0.28917999999999999</c:v>
                </c:pt>
                <c:pt idx="1152">
                  <c:v>0.29471999999999998</c:v>
                </c:pt>
                <c:pt idx="1153">
                  <c:v>0.28914000000000001</c:v>
                </c:pt>
                <c:pt idx="1154">
                  <c:v>0.28821000000000002</c:v>
                </c:pt>
                <c:pt idx="1155">
                  <c:v>0.28705999999999998</c:v>
                </c:pt>
                <c:pt idx="1156">
                  <c:v>0.28724</c:v>
                </c:pt>
                <c:pt idx="1157">
                  <c:v>0.29315000000000002</c:v>
                </c:pt>
                <c:pt idx="1158">
                  <c:v>0.31677</c:v>
                </c:pt>
                <c:pt idx="1159">
                  <c:v>0.32504</c:v>
                </c:pt>
                <c:pt idx="1160">
                  <c:v>0.3251</c:v>
                </c:pt>
                <c:pt idx="1161">
                  <c:v>0.3251</c:v>
                </c:pt>
                <c:pt idx="1162">
                  <c:v>0.32552999999999999</c:v>
                </c:pt>
                <c:pt idx="1163">
                  <c:v>0.32507999999999998</c:v>
                </c:pt>
                <c:pt idx="1164">
                  <c:v>0.32507000000000003</c:v>
                </c:pt>
                <c:pt idx="1165">
                  <c:v>0.32507000000000003</c:v>
                </c:pt>
                <c:pt idx="1166">
                  <c:v>0.32507000000000003</c:v>
                </c:pt>
                <c:pt idx="1167">
                  <c:v>0.32501000000000002</c:v>
                </c:pt>
                <c:pt idx="1168">
                  <c:v>0.33262999999999998</c:v>
                </c:pt>
                <c:pt idx="1169">
                  <c:v>0.33962999999999999</c:v>
                </c:pt>
                <c:pt idx="1170">
                  <c:v>0.33865000000000001</c:v>
                </c:pt>
                <c:pt idx="1171">
                  <c:v>0.33762999999999999</c:v>
                </c:pt>
                <c:pt idx="1172">
                  <c:v>0.33851999999999999</c:v>
                </c:pt>
                <c:pt idx="1173">
                  <c:v>0.34620000000000001</c:v>
                </c:pt>
                <c:pt idx="1174">
                  <c:v>0.33501999999999998</c:v>
                </c:pt>
                <c:pt idx="1175">
                  <c:v>0.33017999999999997</c:v>
                </c:pt>
                <c:pt idx="1176">
                  <c:v>0.33968999999999999</c:v>
                </c:pt>
                <c:pt idx="1177">
                  <c:v>0.33381</c:v>
                </c:pt>
                <c:pt idx="1178">
                  <c:v>0.33123000000000002</c:v>
                </c:pt>
                <c:pt idx="1179">
                  <c:v>0.33729999999999999</c:v>
                </c:pt>
                <c:pt idx="1180">
                  <c:v>0.33755000000000002</c:v>
                </c:pt>
                <c:pt idx="1181">
                  <c:v>0.34787000000000001</c:v>
                </c:pt>
                <c:pt idx="1182">
                  <c:v>0.35987000000000002</c:v>
                </c:pt>
                <c:pt idx="1183">
                  <c:v>0.37384000000000001</c:v>
                </c:pt>
                <c:pt idx="1184">
                  <c:v>0.44568999999999998</c:v>
                </c:pt>
                <c:pt idx="1185">
                  <c:v>0.39591999999999999</c:v>
                </c:pt>
                <c:pt idx="1186">
                  <c:v>0.38411000000000001</c:v>
                </c:pt>
                <c:pt idx="1187">
                  <c:v>0.39415</c:v>
                </c:pt>
                <c:pt idx="1188">
                  <c:v>0.42616999999999999</c:v>
                </c:pt>
                <c:pt idx="1189">
                  <c:v>0.47408</c:v>
                </c:pt>
                <c:pt idx="1190">
                  <c:v>0.44777</c:v>
                </c:pt>
                <c:pt idx="1191">
                  <c:v>0.35993000000000003</c:v>
                </c:pt>
                <c:pt idx="1192">
                  <c:v>0.39596999999999999</c:v>
                </c:pt>
                <c:pt idx="1193">
                  <c:v>0.36173</c:v>
                </c:pt>
                <c:pt idx="1194">
                  <c:v>0.35994999999999999</c:v>
                </c:pt>
                <c:pt idx="1195">
                  <c:v>0.35904000000000003</c:v>
                </c:pt>
                <c:pt idx="1196">
                  <c:v>0.35909000000000002</c:v>
                </c:pt>
                <c:pt idx="1197">
                  <c:v>0.35803000000000001</c:v>
                </c:pt>
                <c:pt idx="1198">
                  <c:v>0.35425000000000001</c:v>
                </c:pt>
                <c:pt idx="1199">
                  <c:v>0.35196</c:v>
                </c:pt>
                <c:pt idx="1200">
                  <c:v>0.37058999999999997</c:v>
                </c:pt>
                <c:pt idx="1201">
                  <c:v>0.36381999999999998</c:v>
                </c:pt>
                <c:pt idx="1202">
                  <c:v>0.35833999999999999</c:v>
                </c:pt>
                <c:pt idx="1203">
                  <c:v>0.35696</c:v>
                </c:pt>
                <c:pt idx="1204">
                  <c:v>0.35602</c:v>
                </c:pt>
                <c:pt idx="1205">
                  <c:v>0.35799999999999998</c:v>
                </c:pt>
                <c:pt idx="1206">
                  <c:v>0.35737999999999998</c:v>
                </c:pt>
                <c:pt idx="1207">
                  <c:v>0.36293999999999998</c:v>
                </c:pt>
                <c:pt idx="1208">
                  <c:v>0.36507000000000001</c:v>
                </c:pt>
                <c:pt idx="1209">
                  <c:v>0.37596000000000002</c:v>
                </c:pt>
                <c:pt idx="1210">
                  <c:v>0.39356000000000002</c:v>
                </c:pt>
                <c:pt idx="1211">
                  <c:v>0.38915</c:v>
                </c:pt>
                <c:pt idx="1212">
                  <c:v>0.37508999999999998</c:v>
                </c:pt>
                <c:pt idx="1213">
                  <c:v>0.35977999999999999</c:v>
                </c:pt>
                <c:pt idx="1214">
                  <c:v>0.34920000000000001</c:v>
                </c:pt>
                <c:pt idx="1215">
                  <c:v>0.34637000000000001</c:v>
                </c:pt>
                <c:pt idx="1216">
                  <c:v>0.35003000000000001</c:v>
                </c:pt>
                <c:pt idx="1217">
                  <c:v>0.36144999999999999</c:v>
                </c:pt>
                <c:pt idx="1218">
                  <c:v>0.35686000000000001</c:v>
                </c:pt>
                <c:pt idx="1219">
                  <c:v>0.35564000000000001</c:v>
                </c:pt>
                <c:pt idx="1220">
                  <c:v>0.35738999999999999</c:v>
                </c:pt>
                <c:pt idx="1221">
                  <c:v>0.37003000000000003</c:v>
                </c:pt>
                <c:pt idx="1222">
                  <c:v>0.36509000000000003</c:v>
                </c:pt>
                <c:pt idx="1223">
                  <c:v>0.36686999999999997</c:v>
                </c:pt>
                <c:pt idx="1224">
                  <c:v>0.37229000000000001</c:v>
                </c:pt>
                <c:pt idx="1225">
                  <c:v>0.36919000000000002</c:v>
                </c:pt>
                <c:pt idx="1226">
                  <c:v>0.36385000000000001</c:v>
                </c:pt>
                <c:pt idx="1227">
                  <c:v>0.33527000000000001</c:v>
                </c:pt>
                <c:pt idx="1228">
                  <c:v>0.31363000000000002</c:v>
                </c:pt>
                <c:pt idx="1229">
                  <c:v>0.31467000000000001</c:v>
                </c:pt>
                <c:pt idx="1230">
                  <c:v>0.35465000000000002</c:v>
                </c:pt>
                <c:pt idx="1231">
                  <c:v>0.33888000000000001</c:v>
                </c:pt>
                <c:pt idx="1232">
                  <c:v>0.34065000000000001</c:v>
                </c:pt>
                <c:pt idx="1233">
                  <c:v>0.32740999999999998</c:v>
                </c:pt>
                <c:pt idx="1234">
                  <c:v>0.26266</c:v>
                </c:pt>
                <c:pt idx="1235">
                  <c:v>0.18254000000000001</c:v>
                </c:pt>
                <c:pt idx="1236">
                  <c:v>0.1951</c:v>
                </c:pt>
                <c:pt idx="1237">
                  <c:v>0.16500999999999999</c:v>
                </c:pt>
                <c:pt idx="1238">
                  <c:v>0.17380999999999999</c:v>
                </c:pt>
                <c:pt idx="1239">
                  <c:v>0.33004</c:v>
                </c:pt>
                <c:pt idx="1240">
                  <c:v>0.36603000000000002</c:v>
                </c:pt>
                <c:pt idx="1241">
                  <c:v>0.37214000000000003</c:v>
                </c:pt>
                <c:pt idx="1242">
                  <c:v>0.37302000000000002</c:v>
                </c:pt>
                <c:pt idx="1243">
                  <c:v>0.37330000000000002</c:v>
                </c:pt>
                <c:pt idx="1244">
                  <c:v>0.37347999999999998</c:v>
                </c:pt>
                <c:pt idx="1245">
                  <c:v>0.37397999999999998</c:v>
                </c:pt>
                <c:pt idx="1246">
                  <c:v>0.37440000000000001</c:v>
                </c:pt>
                <c:pt idx="1247">
                  <c:v>0.37391999999999997</c:v>
                </c:pt>
                <c:pt idx="1248">
                  <c:v>0.36986000000000002</c:v>
                </c:pt>
                <c:pt idx="1249">
                  <c:v>0.36797000000000002</c:v>
                </c:pt>
                <c:pt idx="1250">
                  <c:v>0.36709999999999998</c:v>
                </c:pt>
                <c:pt idx="1251">
                  <c:v>0.36656</c:v>
                </c:pt>
                <c:pt idx="1252">
                  <c:v>0.36692999999999998</c:v>
                </c:pt>
                <c:pt idx="1253">
                  <c:v>0.36892000000000003</c:v>
                </c:pt>
                <c:pt idx="1254">
                  <c:v>0.37461</c:v>
                </c:pt>
                <c:pt idx="1255">
                  <c:v>0.40479999999999999</c:v>
                </c:pt>
                <c:pt idx="1256">
                  <c:v>0.41991000000000001</c:v>
                </c:pt>
                <c:pt idx="1257">
                  <c:v>0.41855999999999999</c:v>
                </c:pt>
                <c:pt idx="1258">
                  <c:v>0.40099000000000001</c:v>
                </c:pt>
                <c:pt idx="1259">
                  <c:v>0.40962999999999999</c:v>
                </c:pt>
                <c:pt idx="1260">
                  <c:v>0.41069</c:v>
                </c:pt>
                <c:pt idx="1261">
                  <c:v>0.40014</c:v>
                </c:pt>
                <c:pt idx="1262">
                  <c:v>0.39990999999999999</c:v>
                </c:pt>
                <c:pt idx="1263">
                  <c:v>0.39990999999999999</c:v>
                </c:pt>
                <c:pt idx="1264">
                  <c:v>0.39966000000000002</c:v>
                </c:pt>
                <c:pt idx="1265">
                  <c:v>0.39937</c:v>
                </c:pt>
                <c:pt idx="1266">
                  <c:v>0.39700999999999997</c:v>
                </c:pt>
                <c:pt idx="1267">
                  <c:v>0.39801999999999998</c:v>
                </c:pt>
                <c:pt idx="1268">
                  <c:v>0.40839999999999999</c:v>
                </c:pt>
                <c:pt idx="1269">
                  <c:v>0.42996000000000001</c:v>
                </c:pt>
                <c:pt idx="1270">
                  <c:v>0.39940999999999999</c:v>
                </c:pt>
                <c:pt idx="1271">
                  <c:v>0.38912000000000002</c:v>
                </c:pt>
                <c:pt idx="1272">
                  <c:v>0.40339000000000003</c:v>
                </c:pt>
                <c:pt idx="1273">
                  <c:v>0.39678999999999998</c:v>
                </c:pt>
                <c:pt idx="1274">
                  <c:v>0.39643</c:v>
                </c:pt>
                <c:pt idx="1275">
                  <c:v>0.39601999999999998</c:v>
                </c:pt>
                <c:pt idx="1276">
                  <c:v>0.39628000000000002</c:v>
                </c:pt>
                <c:pt idx="1277">
                  <c:v>0.4007</c:v>
                </c:pt>
                <c:pt idx="1278">
                  <c:v>0.43825999999999998</c:v>
                </c:pt>
                <c:pt idx="1279">
                  <c:v>0.42496</c:v>
                </c:pt>
                <c:pt idx="1280">
                  <c:v>0.42466999999999999</c:v>
                </c:pt>
                <c:pt idx="1281">
                  <c:v>0.45996999999999999</c:v>
                </c:pt>
                <c:pt idx="1282">
                  <c:v>0.46798000000000001</c:v>
                </c:pt>
                <c:pt idx="1283">
                  <c:v>0.45762000000000003</c:v>
                </c:pt>
                <c:pt idx="1284">
                  <c:v>0.45765</c:v>
                </c:pt>
                <c:pt idx="1285">
                  <c:v>0.46989999999999998</c:v>
                </c:pt>
                <c:pt idx="1286">
                  <c:v>0.45788000000000001</c:v>
                </c:pt>
                <c:pt idx="1287">
                  <c:v>0.46004</c:v>
                </c:pt>
                <c:pt idx="1288">
                  <c:v>0.46325</c:v>
                </c:pt>
                <c:pt idx="1289">
                  <c:v>0.46989999999999998</c:v>
                </c:pt>
                <c:pt idx="1290">
                  <c:v>0.46321000000000001</c:v>
                </c:pt>
                <c:pt idx="1291">
                  <c:v>0.44596999999999998</c:v>
                </c:pt>
                <c:pt idx="1292">
                  <c:v>0.44751999999999997</c:v>
                </c:pt>
                <c:pt idx="1293">
                  <c:v>0.45895000000000002</c:v>
                </c:pt>
                <c:pt idx="1294">
                  <c:v>0.44499</c:v>
                </c:pt>
                <c:pt idx="1295">
                  <c:v>0.42491000000000001</c:v>
                </c:pt>
                <c:pt idx="1296">
                  <c:v>0.43108999999999997</c:v>
                </c:pt>
                <c:pt idx="1297">
                  <c:v>0.42996000000000001</c:v>
                </c:pt>
                <c:pt idx="1298">
                  <c:v>0.42634</c:v>
                </c:pt>
                <c:pt idx="1299">
                  <c:v>0.42497000000000001</c:v>
                </c:pt>
                <c:pt idx="1300">
                  <c:v>0.42457</c:v>
                </c:pt>
                <c:pt idx="1301">
                  <c:v>0.43006</c:v>
                </c:pt>
                <c:pt idx="1302">
                  <c:v>0.45715</c:v>
                </c:pt>
                <c:pt idx="1303">
                  <c:v>0.47127999999999998</c:v>
                </c:pt>
                <c:pt idx="1304">
                  <c:v>0.49802000000000002</c:v>
                </c:pt>
                <c:pt idx="1305">
                  <c:v>0.48505999999999999</c:v>
                </c:pt>
                <c:pt idx="1306">
                  <c:v>0.48</c:v>
                </c:pt>
                <c:pt idx="1307">
                  <c:v>0.47794999999999999</c:v>
                </c:pt>
                <c:pt idx="1308">
                  <c:v>0.48626000000000003</c:v>
                </c:pt>
                <c:pt idx="1309">
                  <c:v>0.48007</c:v>
                </c:pt>
                <c:pt idx="1310">
                  <c:v>0.48503000000000002</c:v>
                </c:pt>
                <c:pt idx="1311">
                  <c:v>0.44999</c:v>
                </c:pt>
                <c:pt idx="1312">
                  <c:v>0.45074999999999998</c:v>
                </c:pt>
                <c:pt idx="1313">
                  <c:v>0.45239000000000001</c:v>
                </c:pt>
                <c:pt idx="1314">
                  <c:v>0.44052999999999998</c:v>
                </c:pt>
                <c:pt idx="1315">
                  <c:v>0.43347999999999998</c:v>
                </c:pt>
                <c:pt idx="1316">
                  <c:v>0.43148999999999998</c:v>
                </c:pt>
                <c:pt idx="1317">
                  <c:v>0.45756999999999998</c:v>
                </c:pt>
                <c:pt idx="1318">
                  <c:v>0.43108000000000002</c:v>
                </c:pt>
                <c:pt idx="1319">
                  <c:v>0.42788999999999999</c:v>
                </c:pt>
                <c:pt idx="1320">
                  <c:v>0.46455000000000002</c:v>
                </c:pt>
                <c:pt idx="1321">
                  <c:v>0.46339999999999998</c:v>
                </c:pt>
                <c:pt idx="1322">
                  <c:v>0.46178999999999998</c:v>
                </c:pt>
                <c:pt idx="1323">
                  <c:v>0.46209</c:v>
                </c:pt>
                <c:pt idx="1324">
                  <c:v>0.46222000000000002</c:v>
                </c:pt>
                <c:pt idx="1325">
                  <c:v>0.46442</c:v>
                </c:pt>
                <c:pt idx="1326">
                  <c:v>0.48998999999999998</c:v>
                </c:pt>
                <c:pt idx="1327">
                  <c:v>0.49806</c:v>
                </c:pt>
                <c:pt idx="1328">
                  <c:v>0.49720999999999999</c:v>
                </c:pt>
                <c:pt idx="1329">
                  <c:v>0.48380000000000001</c:v>
                </c:pt>
                <c:pt idx="1330">
                  <c:v>0.47996</c:v>
                </c:pt>
                <c:pt idx="1331">
                  <c:v>0.47621999999999998</c:v>
                </c:pt>
                <c:pt idx="1332">
                  <c:v>0.47641</c:v>
                </c:pt>
                <c:pt idx="1333">
                  <c:v>0.47487000000000001</c:v>
                </c:pt>
                <c:pt idx="1334">
                  <c:v>0.47441</c:v>
                </c:pt>
                <c:pt idx="1335">
                  <c:v>0.47608</c:v>
                </c:pt>
                <c:pt idx="1336">
                  <c:v>0.47489999999999999</c:v>
                </c:pt>
                <c:pt idx="1337">
                  <c:v>0.47658</c:v>
                </c:pt>
                <c:pt idx="1338">
                  <c:v>0.47241</c:v>
                </c:pt>
                <c:pt idx="1339">
                  <c:v>0.47320000000000001</c:v>
                </c:pt>
                <c:pt idx="1340">
                  <c:v>0.496</c:v>
                </c:pt>
                <c:pt idx="1341">
                  <c:v>0.49803999999999998</c:v>
                </c:pt>
                <c:pt idx="1342">
                  <c:v>0.47003</c:v>
                </c:pt>
                <c:pt idx="1343">
                  <c:v>0.46871000000000002</c:v>
                </c:pt>
                <c:pt idx="1344">
                  <c:v>0.48109000000000002</c:v>
                </c:pt>
                <c:pt idx="1345">
                  <c:v>0.47628999999999999</c:v>
                </c:pt>
                <c:pt idx="1346">
                  <c:v>0.47305999999999998</c:v>
                </c:pt>
                <c:pt idx="1347">
                  <c:v>0.47104000000000001</c:v>
                </c:pt>
                <c:pt idx="1348">
                  <c:v>0.47006999999999999</c:v>
                </c:pt>
                <c:pt idx="1349">
                  <c:v>0.47250999999999999</c:v>
                </c:pt>
                <c:pt idx="1350">
                  <c:v>0.48958000000000002</c:v>
                </c:pt>
                <c:pt idx="1351">
                  <c:v>0.49994</c:v>
                </c:pt>
                <c:pt idx="1352">
                  <c:v>0.52042999999999995</c:v>
                </c:pt>
                <c:pt idx="1353">
                  <c:v>0.51600999999999997</c:v>
                </c:pt>
                <c:pt idx="1354">
                  <c:v>0.51693</c:v>
                </c:pt>
                <c:pt idx="1355">
                  <c:v>0.49994</c:v>
                </c:pt>
                <c:pt idx="1356">
                  <c:v>0.50366</c:v>
                </c:pt>
                <c:pt idx="1357">
                  <c:v>0.50349999999999995</c:v>
                </c:pt>
                <c:pt idx="1358">
                  <c:v>0.50146000000000002</c:v>
                </c:pt>
                <c:pt idx="1359">
                  <c:v>0.49928</c:v>
                </c:pt>
                <c:pt idx="1360">
                  <c:v>0.49842999999999998</c:v>
                </c:pt>
                <c:pt idx="1361">
                  <c:v>0.49839</c:v>
                </c:pt>
                <c:pt idx="1362">
                  <c:v>0.49592999999999998</c:v>
                </c:pt>
                <c:pt idx="1363">
                  <c:v>0.49480000000000002</c:v>
                </c:pt>
                <c:pt idx="1364">
                  <c:v>0.47645999999999999</c:v>
                </c:pt>
                <c:pt idx="1365">
                  <c:v>0.46758</c:v>
                </c:pt>
                <c:pt idx="1366">
                  <c:v>0.47193000000000002</c:v>
                </c:pt>
                <c:pt idx="1367">
                  <c:v>0.46900999999999998</c:v>
                </c:pt>
                <c:pt idx="1368">
                  <c:v>0.51037999999999994</c:v>
                </c:pt>
                <c:pt idx="1369">
                  <c:v>0.50302000000000002</c:v>
                </c:pt>
                <c:pt idx="1370">
                  <c:v>0.50195999999999996</c:v>
                </c:pt>
                <c:pt idx="1371">
                  <c:v>0.50012999999999996</c:v>
                </c:pt>
                <c:pt idx="1372">
                  <c:v>0.49997999999999998</c:v>
                </c:pt>
                <c:pt idx="1373">
                  <c:v>0.50158000000000003</c:v>
                </c:pt>
                <c:pt idx="1374">
                  <c:v>0.50444</c:v>
                </c:pt>
                <c:pt idx="1375">
                  <c:v>0.50734000000000001</c:v>
                </c:pt>
                <c:pt idx="1376">
                  <c:v>0.51463000000000003</c:v>
                </c:pt>
                <c:pt idx="1377">
                  <c:v>0.52710000000000001</c:v>
                </c:pt>
                <c:pt idx="1378">
                  <c:v>0.53441000000000005</c:v>
                </c:pt>
                <c:pt idx="1379">
                  <c:v>0.53202000000000005</c:v>
                </c:pt>
                <c:pt idx="1380">
                  <c:v>0.53200000000000003</c:v>
                </c:pt>
                <c:pt idx="1381">
                  <c:v>0.50456000000000001</c:v>
                </c:pt>
                <c:pt idx="1382">
                  <c:v>0.50119999999999998</c:v>
                </c:pt>
                <c:pt idx="1383">
                  <c:v>0.47649999999999998</c:v>
                </c:pt>
                <c:pt idx="1384">
                  <c:v>0.502</c:v>
                </c:pt>
                <c:pt idx="1385">
                  <c:v>0.52241000000000004</c:v>
                </c:pt>
                <c:pt idx="1386">
                  <c:v>0.52776999999999996</c:v>
                </c:pt>
                <c:pt idx="1387">
                  <c:v>0.52346000000000004</c:v>
                </c:pt>
                <c:pt idx="1388">
                  <c:v>0.51995000000000002</c:v>
                </c:pt>
                <c:pt idx="1389">
                  <c:v>0.52190000000000003</c:v>
                </c:pt>
                <c:pt idx="1390">
                  <c:v>0.51880999999999999</c:v>
                </c:pt>
                <c:pt idx="1391">
                  <c:v>0.51171999999999995</c:v>
                </c:pt>
                <c:pt idx="1392">
                  <c:v>0.56657000000000002</c:v>
                </c:pt>
                <c:pt idx="1393">
                  <c:v>0.50709000000000004</c:v>
                </c:pt>
                <c:pt idx="1394">
                  <c:v>0.48265999999999998</c:v>
                </c:pt>
                <c:pt idx="1395">
                  <c:v>0.43</c:v>
                </c:pt>
                <c:pt idx="1396">
                  <c:v>0.42597000000000002</c:v>
                </c:pt>
                <c:pt idx="1397">
                  <c:v>0.40992000000000001</c:v>
                </c:pt>
                <c:pt idx="1398">
                  <c:v>0.42729</c:v>
                </c:pt>
                <c:pt idx="1399">
                  <c:v>0.44191000000000003</c:v>
                </c:pt>
                <c:pt idx="1400">
                  <c:v>0.46744999999999998</c:v>
                </c:pt>
                <c:pt idx="1401">
                  <c:v>0.43762000000000001</c:v>
                </c:pt>
                <c:pt idx="1402">
                  <c:v>0.33867999999999998</c:v>
                </c:pt>
                <c:pt idx="1403">
                  <c:v>0.49996000000000002</c:v>
                </c:pt>
                <c:pt idx="1404">
                  <c:v>0.50300999999999996</c:v>
                </c:pt>
                <c:pt idx="1405">
                  <c:v>0.50300999999999996</c:v>
                </c:pt>
                <c:pt idx="1406">
                  <c:v>0.49992999999999999</c:v>
                </c:pt>
                <c:pt idx="1407">
                  <c:v>0.47008</c:v>
                </c:pt>
                <c:pt idx="1408">
                  <c:v>0.38196999999999998</c:v>
                </c:pt>
                <c:pt idx="1409">
                  <c:v>0.49260999999999999</c:v>
                </c:pt>
                <c:pt idx="1410">
                  <c:v>0.50936999999999999</c:v>
                </c:pt>
                <c:pt idx="1411">
                  <c:v>0.56718000000000002</c:v>
                </c:pt>
                <c:pt idx="1412">
                  <c:v>0.56662000000000001</c:v>
                </c:pt>
                <c:pt idx="1413">
                  <c:v>0.57042000000000004</c:v>
                </c:pt>
                <c:pt idx="1414">
                  <c:v>0.56749000000000005</c:v>
                </c:pt>
                <c:pt idx="1415">
                  <c:v>0.56106999999999996</c:v>
                </c:pt>
                <c:pt idx="1416">
                  <c:v>0.57374999999999998</c:v>
                </c:pt>
                <c:pt idx="1417">
                  <c:v>0.52836000000000005</c:v>
                </c:pt>
                <c:pt idx="1418">
                  <c:v>0.51480999999999999</c:v>
                </c:pt>
                <c:pt idx="1419">
                  <c:v>0.50987000000000005</c:v>
                </c:pt>
                <c:pt idx="1420">
                  <c:v>0.51454999999999995</c:v>
                </c:pt>
                <c:pt idx="1421">
                  <c:v>0.58235999999999999</c:v>
                </c:pt>
                <c:pt idx="1422">
                  <c:v>0.59989999999999999</c:v>
                </c:pt>
                <c:pt idx="1423">
                  <c:v>0.61119999999999997</c:v>
                </c:pt>
                <c:pt idx="1424">
                  <c:v>0.63875000000000004</c:v>
                </c:pt>
                <c:pt idx="1425">
                  <c:v>0.63951000000000002</c:v>
                </c:pt>
                <c:pt idx="1426">
                  <c:v>0.63438000000000005</c:v>
                </c:pt>
                <c:pt idx="1427">
                  <c:v>0.59991000000000005</c:v>
                </c:pt>
                <c:pt idx="1428">
                  <c:v>0.56632000000000005</c:v>
                </c:pt>
                <c:pt idx="1429">
                  <c:v>0.56994</c:v>
                </c:pt>
                <c:pt idx="1430">
                  <c:v>0.56006999999999996</c:v>
                </c:pt>
                <c:pt idx="1431">
                  <c:v>0.60365000000000002</c:v>
                </c:pt>
                <c:pt idx="1432">
                  <c:v>0.63338000000000005</c:v>
                </c:pt>
                <c:pt idx="1433">
                  <c:v>0.63702000000000003</c:v>
                </c:pt>
                <c:pt idx="1434">
                  <c:v>0.63329000000000002</c:v>
                </c:pt>
                <c:pt idx="1435">
                  <c:v>0.63334999999999997</c:v>
                </c:pt>
                <c:pt idx="1436">
                  <c:v>0.63905999999999996</c:v>
                </c:pt>
                <c:pt idx="1437">
                  <c:v>0.64004000000000005</c:v>
                </c:pt>
                <c:pt idx="1438">
                  <c:v>0.63844999999999996</c:v>
                </c:pt>
                <c:pt idx="1439">
                  <c:v>0.63168000000000002</c:v>
                </c:pt>
                <c:pt idx="1440">
                  <c:v>0.66234999999999999</c:v>
                </c:pt>
                <c:pt idx="1441">
                  <c:v>0.61409999999999998</c:v>
                </c:pt>
                <c:pt idx="1442">
                  <c:v>0.58501000000000003</c:v>
                </c:pt>
                <c:pt idx="1443">
                  <c:v>0.58496000000000004</c:v>
                </c:pt>
                <c:pt idx="1444">
                  <c:v>0.59499000000000002</c:v>
                </c:pt>
                <c:pt idx="1445">
                  <c:v>0.65888999999999998</c:v>
                </c:pt>
                <c:pt idx="1446">
                  <c:v>0.67705000000000004</c:v>
                </c:pt>
                <c:pt idx="1447">
                  <c:v>0.74465000000000003</c:v>
                </c:pt>
                <c:pt idx="1448">
                  <c:v>0.74936999999999998</c:v>
                </c:pt>
                <c:pt idx="1449">
                  <c:v>0.71970999999999996</c:v>
                </c:pt>
                <c:pt idx="1450">
                  <c:v>0.67200000000000004</c:v>
                </c:pt>
                <c:pt idx="1451">
                  <c:v>0.64805999999999997</c:v>
                </c:pt>
                <c:pt idx="1452">
                  <c:v>0.58755999999999997</c:v>
                </c:pt>
                <c:pt idx="1453">
                  <c:v>0.59025000000000005</c:v>
                </c:pt>
                <c:pt idx="1454">
                  <c:v>0.57171000000000005</c:v>
                </c:pt>
                <c:pt idx="1455">
                  <c:v>0.61312999999999995</c:v>
                </c:pt>
                <c:pt idx="1456">
                  <c:v>0.66025</c:v>
                </c:pt>
                <c:pt idx="1457">
                  <c:v>0.69494999999999996</c:v>
                </c:pt>
                <c:pt idx="1458">
                  <c:v>0.74765000000000004</c:v>
                </c:pt>
                <c:pt idx="1459">
                  <c:v>0.79996999999999996</c:v>
                </c:pt>
                <c:pt idx="1460">
                  <c:v>0.73950000000000005</c:v>
                </c:pt>
                <c:pt idx="1461">
                  <c:v>0.68257999999999996</c:v>
                </c:pt>
                <c:pt idx="1462">
                  <c:v>0.65059999999999996</c:v>
                </c:pt>
                <c:pt idx="1463">
                  <c:v>0.59216000000000002</c:v>
                </c:pt>
                <c:pt idx="1464">
                  <c:v>0.54735</c:v>
                </c:pt>
                <c:pt idx="1465">
                  <c:v>0.53893999999999997</c:v>
                </c:pt>
                <c:pt idx="1466">
                  <c:v>0.55530999999999997</c:v>
                </c:pt>
                <c:pt idx="1467">
                  <c:v>0.51304000000000005</c:v>
                </c:pt>
                <c:pt idx="1468">
                  <c:v>0.55620000000000003</c:v>
                </c:pt>
                <c:pt idx="1469">
                  <c:v>0.57338999999999996</c:v>
                </c:pt>
                <c:pt idx="1470">
                  <c:v>0.64500000000000002</c:v>
                </c:pt>
                <c:pt idx="1471">
                  <c:v>0.67274999999999996</c:v>
                </c:pt>
                <c:pt idx="1472">
                  <c:v>0.70374000000000003</c:v>
                </c:pt>
                <c:pt idx="1473">
                  <c:v>0.66608000000000001</c:v>
                </c:pt>
                <c:pt idx="1474">
                  <c:v>0.64997000000000005</c:v>
                </c:pt>
                <c:pt idx="1475">
                  <c:v>0.64805000000000001</c:v>
                </c:pt>
                <c:pt idx="1476">
                  <c:v>0.57181000000000004</c:v>
                </c:pt>
                <c:pt idx="1477">
                  <c:v>0.54601</c:v>
                </c:pt>
                <c:pt idx="1478">
                  <c:v>0.51287000000000005</c:v>
                </c:pt>
                <c:pt idx="1479">
                  <c:v>0.53625999999999996</c:v>
                </c:pt>
                <c:pt idx="1480">
                  <c:v>0.57616000000000001</c:v>
                </c:pt>
                <c:pt idx="1481">
                  <c:v>0.65139000000000002</c:v>
                </c:pt>
                <c:pt idx="1482">
                  <c:v>0.66857</c:v>
                </c:pt>
                <c:pt idx="1483">
                  <c:v>0.69610000000000005</c:v>
                </c:pt>
                <c:pt idx="1484">
                  <c:v>0.67408999999999997</c:v>
                </c:pt>
                <c:pt idx="1485">
                  <c:v>0.65256999999999998</c:v>
                </c:pt>
                <c:pt idx="1486">
                  <c:v>0.57747000000000004</c:v>
                </c:pt>
                <c:pt idx="1487">
                  <c:v>0.54325999999999997</c:v>
                </c:pt>
                <c:pt idx="1488">
                  <c:v>0.50543000000000005</c:v>
                </c:pt>
                <c:pt idx="1489">
                  <c:v>0.49883</c:v>
                </c:pt>
                <c:pt idx="1490">
                  <c:v>0.49880999999999998</c:v>
                </c:pt>
                <c:pt idx="1491">
                  <c:v>0.49436000000000002</c:v>
                </c:pt>
                <c:pt idx="1492">
                  <c:v>0.50487000000000004</c:v>
                </c:pt>
                <c:pt idx="1493">
                  <c:v>0.57282</c:v>
                </c:pt>
                <c:pt idx="1494">
                  <c:v>0.59499999999999997</c:v>
                </c:pt>
                <c:pt idx="1495">
                  <c:v>0.64846999999999999</c:v>
                </c:pt>
                <c:pt idx="1496">
                  <c:v>0.64483000000000001</c:v>
                </c:pt>
                <c:pt idx="1497">
                  <c:v>0.59984999999999999</c:v>
                </c:pt>
                <c:pt idx="1498">
                  <c:v>0.58145999999999998</c:v>
                </c:pt>
                <c:pt idx="1499">
                  <c:v>0.53871999999999998</c:v>
                </c:pt>
                <c:pt idx="1500">
                  <c:v>0.5111</c:v>
                </c:pt>
                <c:pt idx="1501">
                  <c:v>0.50727999999999995</c:v>
                </c:pt>
                <c:pt idx="1502">
                  <c:v>0.52759999999999996</c:v>
                </c:pt>
                <c:pt idx="1503">
                  <c:v>0.55691000000000002</c:v>
                </c:pt>
                <c:pt idx="1504">
                  <c:v>0.58004999999999995</c:v>
                </c:pt>
                <c:pt idx="1505">
                  <c:v>0.61992000000000003</c:v>
                </c:pt>
                <c:pt idx="1506">
                  <c:v>0.65481</c:v>
                </c:pt>
                <c:pt idx="1507">
                  <c:v>0.67891000000000001</c:v>
                </c:pt>
                <c:pt idx="1508">
                  <c:v>0.66315000000000002</c:v>
                </c:pt>
                <c:pt idx="1509">
                  <c:v>0.63241000000000003</c:v>
                </c:pt>
                <c:pt idx="1510">
                  <c:v>0.56501999999999997</c:v>
                </c:pt>
                <c:pt idx="1511">
                  <c:v>0.51102999999999998</c:v>
                </c:pt>
                <c:pt idx="1512">
                  <c:v>0.46966999999999998</c:v>
                </c:pt>
                <c:pt idx="1513">
                  <c:v>0.43124000000000001</c:v>
                </c:pt>
                <c:pt idx="1514">
                  <c:v>0.40716000000000002</c:v>
                </c:pt>
                <c:pt idx="1515">
                  <c:v>0.37351000000000001</c:v>
                </c:pt>
                <c:pt idx="1516">
                  <c:v>0.40426000000000001</c:v>
                </c:pt>
                <c:pt idx="1517">
                  <c:v>0.44658999999999999</c:v>
                </c:pt>
                <c:pt idx="1518">
                  <c:v>0.53090999999999999</c:v>
                </c:pt>
                <c:pt idx="1519">
                  <c:v>0.56508999999999998</c:v>
                </c:pt>
                <c:pt idx="1520">
                  <c:v>0.58196999999999999</c:v>
                </c:pt>
                <c:pt idx="1521">
                  <c:v>0.54676000000000002</c:v>
                </c:pt>
                <c:pt idx="1522">
                  <c:v>0.51239000000000001</c:v>
                </c:pt>
                <c:pt idx="1523">
                  <c:v>0.42653000000000002</c:v>
                </c:pt>
                <c:pt idx="1524">
                  <c:v>0.29143000000000002</c:v>
                </c:pt>
                <c:pt idx="1525">
                  <c:v>0.27</c:v>
                </c:pt>
                <c:pt idx="1526">
                  <c:v>0.27184999999999998</c:v>
                </c:pt>
                <c:pt idx="1527">
                  <c:v>0.31990000000000002</c:v>
                </c:pt>
                <c:pt idx="1528">
                  <c:v>0.39480999999999999</c:v>
                </c:pt>
                <c:pt idx="1529">
                  <c:v>0.48953000000000002</c:v>
                </c:pt>
                <c:pt idx="1530">
                  <c:v>0.54996</c:v>
                </c:pt>
                <c:pt idx="1531">
                  <c:v>0.57010000000000005</c:v>
                </c:pt>
                <c:pt idx="1532">
                  <c:v>0.54249999999999998</c:v>
                </c:pt>
                <c:pt idx="1533">
                  <c:v>0.43858000000000003</c:v>
                </c:pt>
                <c:pt idx="1534">
                  <c:v>0.35424</c:v>
                </c:pt>
                <c:pt idx="1535">
                  <c:v>0.21678</c:v>
                </c:pt>
                <c:pt idx="1536">
                  <c:v>0.23755000000000001</c:v>
                </c:pt>
                <c:pt idx="1537">
                  <c:v>0.25280000000000002</c:v>
                </c:pt>
                <c:pt idx="1538">
                  <c:v>0.27084999999999998</c:v>
                </c:pt>
                <c:pt idx="1539">
                  <c:v>0.25799</c:v>
                </c:pt>
                <c:pt idx="1540">
                  <c:v>0.24282999999999999</c:v>
                </c:pt>
                <c:pt idx="1541">
                  <c:v>0.30099999999999999</c:v>
                </c:pt>
                <c:pt idx="1542">
                  <c:v>0.28321000000000002</c:v>
                </c:pt>
                <c:pt idx="1543">
                  <c:v>0.38113000000000002</c:v>
                </c:pt>
                <c:pt idx="1544">
                  <c:v>0.41238999999999998</c:v>
                </c:pt>
                <c:pt idx="1545">
                  <c:v>0.39241999999999999</c:v>
                </c:pt>
                <c:pt idx="1546">
                  <c:v>0.44091000000000002</c:v>
                </c:pt>
                <c:pt idx="1547">
                  <c:v>0.45240000000000002</c:v>
                </c:pt>
                <c:pt idx="1548">
                  <c:v>0.46760000000000002</c:v>
                </c:pt>
                <c:pt idx="1549">
                  <c:v>0.45516000000000001</c:v>
                </c:pt>
                <c:pt idx="1550">
                  <c:v>0.45854</c:v>
                </c:pt>
                <c:pt idx="1551">
                  <c:v>0.42982999999999999</c:v>
                </c:pt>
                <c:pt idx="1552">
                  <c:v>0.38608999999999999</c:v>
                </c:pt>
                <c:pt idx="1553">
                  <c:v>0.41353000000000001</c:v>
                </c:pt>
                <c:pt idx="1554">
                  <c:v>0.46717999999999998</c:v>
                </c:pt>
                <c:pt idx="1555">
                  <c:v>0.53</c:v>
                </c:pt>
                <c:pt idx="1556">
                  <c:v>0.51168999999999998</c:v>
                </c:pt>
                <c:pt idx="1557">
                  <c:v>0.44189000000000001</c:v>
                </c:pt>
                <c:pt idx="1558">
                  <c:v>0.39391999999999999</c:v>
                </c:pt>
                <c:pt idx="1559">
                  <c:v>0.32995000000000002</c:v>
                </c:pt>
                <c:pt idx="1560">
                  <c:v>0.217</c:v>
                </c:pt>
                <c:pt idx="1561">
                  <c:v>0.21132000000000001</c:v>
                </c:pt>
                <c:pt idx="1562">
                  <c:v>0.20644999999999999</c:v>
                </c:pt>
                <c:pt idx="1563">
                  <c:v>0.21068999999999999</c:v>
                </c:pt>
                <c:pt idx="1564">
                  <c:v>0.22711999999999999</c:v>
                </c:pt>
                <c:pt idx="1565">
                  <c:v>0.22985</c:v>
                </c:pt>
                <c:pt idx="1566">
                  <c:v>0.21737000000000001</c:v>
                </c:pt>
                <c:pt idx="1567">
                  <c:v>0.23315</c:v>
                </c:pt>
                <c:pt idx="1568">
                  <c:v>0.21622</c:v>
                </c:pt>
                <c:pt idx="1569">
                  <c:v>0.19003999999999999</c:v>
                </c:pt>
                <c:pt idx="1570">
                  <c:v>0.29994999999999999</c:v>
                </c:pt>
                <c:pt idx="1571">
                  <c:v>0.20154</c:v>
                </c:pt>
                <c:pt idx="1572">
                  <c:v>0.24998999999999999</c:v>
                </c:pt>
                <c:pt idx="1573">
                  <c:v>0.40701999999999999</c:v>
                </c:pt>
                <c:pt idx="1574">
                  <c:v>0.40665000000000001</c:v>
                </c:pt>
                <c:pt idx="1575">
                  <c:v>0.36647000000000002</c:v>
                </c:pt>
                <c:pt idx="1576">
                  <c:v>0.24992</c:v>
                </c:pt>
                <c:pt idx="1577">
                  <c:v>0.41249999999999998</c:v>
                </c:pt>
                <c:pt idx="1578">
                  <c:v>0.44453999999999999</c:v>
                </c:pt>
                <c:pt idx="1579">
                  <c:v>0.50385999999999997</c:v>
                </c:pt>
                <c:pt idx="1580">
                  <c:v>0.50339999999999996</c:v>
                </c:pt>
                <c:pt idx="1581">
                  <c:v>0.45154</c:v>
                </c:pt>
                <c:pt idx="1582">
                  <c:v>0.42119000000000001</c:v>
                </c:pt>
                <c:pt idx="1583">
                  <c:v>0.34600999999999998</c:v>
                </c:pt>
                <c:pt idx="1584">
                  <c:v>0.27728999999999998</c:v>
                </c:pt>
                <c:pt idx="1585">
                  <c:v>0.22656999999999999</c:v>
                </c:pt>
                <c:pt idx="1586">
                  <c:v>0.21879999999999999</c:v>
                </c:pt>
                <c:pt idx="1587">
                  <c:v>0.22950000000000001</c:v>
                </c:pt>
                <c:pt idx="1588">
                  <c:v>0.24646999999999999</c:v>
                </c:pt>
                <c:pt idx="1589">
                  <c:v>0.3785</c:v>
                </c:pt>
                <c:pt idx="1590">
                  <c:v>0.45989999999999998</c:v>
                </c:pt>
                <c:pt idx="1591">
                  <c:v>0.50649999999999995</c:v>
                </c:pt>
                <c:pt idx="1592">
                  <c:v>0.51993</c:v>
                </c:pt>
                <c:pt idx="1593">
                  <c:v>0.47892000000000001</c:v>
                </c:pt>
                <c:pt idx="1594">
                  <c:v>0.43165999999999999</c:v>
                </c:pt>
                <c:pt idx="1595">
                  <c:v>0.38797999999999999</c:v>
                </c:pt>
                <c:pt idx="1596">
                  <c:v>0.40490999999999999</c:v>
                </c:pt>
                <c:pt idx="1597">
                  <c:v>0.40099000000000001</c:v>
                </c:pt>
                <c:pt idx="1598">
                  <c:v>0.29304999999999998</c:v>
                </c:pt>
                <c:pt idx="1599">
                  <c:v>0.40493000000000001</c:v>
                </c:pt>
                <c:pt idx="1600">
                  <c:v>0.40422000000000002</c:v>
                </c:pt>
                <c:pt idx="1601">
                  <c:v>0.48704999999999998</c:v>
                </c:pt>
                <c:pt idx="1602">
                  <c:v>0.54990000000000006</c:v>
                </c:pt>
                <c:pt idx="1603">
                  <c:v>0.58296999999999999</c:v>
                </c:pt>
                <c:pt idx="1604">
                  <c:v>0.50682000000000005</c:v>
                </c:pt>
                <c:pt idx="1605">
                  <c:v>0.42015000000000002</c:v>
                </c:pt>
                <c:pt idx="1606">
                  <c:v>0.33128000000000002</c:v>
                </c:pt>
                <c:pt idx="1607">
                  <c:v>0.23218</c:v>
                </c:pt>
                <c:pt idx="1608">
                  <c:v>0.28167999999999999</c:v>
                </c:pt>
                <c:pt idx="1609">
                  <c:v>0.30784</c:v>
                </c:pt>
                <c:pt idx="1610">
                  <c:v>0.28449999999999998</c:v>
                </c:pt>
                <c:pt idx="1611">
                  <c:v>0.29192000000000001</c:v>
                </c:pt>
                <c:pt idx="1612">
                  <c:v>0.29592000000000002</c:v>
                </c:pt>
                <c:pt idx="1613">
                  <c:v>0.39612000000000003</c:v>
                </c:pt>
                <c:pt idx="1614">
                  <c:v>0.46561999999999998</c:v>
                </c:pt>
                <c:pt idx="1615">
                  <c:v>0.52505000000000002</c:v>
                </c:pt>
                <c:pt idx="1616">
                  <c:v>0.54432999999999998</c:v>
                </c:pt>
                <c:pt idx="1617">
                  <c:v>0.47815000000000002</c:v>
                </c:pt>
                <c:pt idx="1618">
                  <c:v>0.44485999999999998</c:v>
                </c:pt>
                <c:pt idx="1619">
                  <c:v>0.31424000000000002</c:v>
                </c:pt>
                <c:pt idx="1620">
                  <c:v>0.26333000000000001</c:v>
                </c:pt>
                <c:pt idx="1621">
                  <c:v>0.27564</c:v>
                </c:pt>
                <c:pt idx="1622">
                  <c:v>0.28887000000000002</c:v>
                </c:pt>
                <c:pt idx="1623">
                  <c:v>0.38991999999999999</c:v>
                </c:pt>
                <c:pt idx="1624">
                  <c:v>0.47589999999999999</c:v>
                </c:pt>
                <c:pt idx="1625">
                  <c:v>0.48553000000000002</c:v>
                </c:pt>
                <c:pt idx="1626">
                  <c:v>0.52993000000000001</c:v>
                </c:pt>
                <c:pt idx="1627">
                  <c:v>0.55371000000000004</c:v>
                </c:pt>
                <c:pt idx="1628">
                  <c:v>0.54522000000000004</c:v>
                </c:pt>
                <c:pt idx="1629">
                  <c:v>0.51356999999999997</c:v>
                </c:pt>
                <c:pt idx="1630">
                  <c:v>0.46981000000000001</c:v>
                </c:pt>
                <c:pt idx="1631">
                  <c:v>0.45661000000000002</c:v>
                </c:pt>
                <c:pt idx="1632">
                  <c:v>0.42631999999999998</c:v>
                </c:pt>
                <c:pt idx="1633">
                  <c:v>0.39554</c:v>
                </c:pt>
                <c:pt idx="1634">
                  <c:v>0.37841999999999998</c:v>
                </c:pt>
                <c:pt idx="1635">
                  <c:v>0.37705</c:v>
                </c:pt>
                <c:pt idx="1636">
                  <c:v>0.39923999999999998</c:v>
                </c:pt>
                <c:pt idx="1637">
                  <c:v>0.40661000000000003</c:v>
                </c:pt>
                <c:pt idx="1638">
                  <c:v>0.47208</c:v>
                </c:pt>
                <c:pt idx="1639">
                  <c:v>0.50378000000000001</c:v>
                </c:pt>
                <c:pt idx="1640">
                  <c:v>0.50802000000000003</c:v>
                </c:pt>
                <c:pt idx="1641">
                  <c:v>0.50004000000000004</c:v>
                </c:pt>
                <c:pt idx="1642">
                  <c:v>0.46994000000000002</c:v>
                </c:pt>
                <c:pt idx="1643">
                  <c:v>0.45038</c:v>
                </c:pt>
                <c:pt idx="1644">
                  <c:v>0.40555000000000002</c:v>
                </c:pt>
                <c:pt idx="1645">
                  <c:v>0.40205000000000002</c:v>
                </c:pt>
                <c:pt idx="1646">
                  <c:v>0.40933999999999998</c:v>
                </c:pt>
                <c:pt idx="1647">
                  <c:v>0.41277000000000003</c:v>
                </c:pt>
                <c:pt idx="1648">
                  <c:v>0.47192000000000001</c:v>
                </c:pt>
                <c:pt idx="1649">
                  <c:v>0.50488999999999995</c:v>
                </c:pt>
                <c:pt idx="1650">
                  <c:v>0.52632999999999996</c:v>
                </c:pt>
                <c:pt idx="1651">
                  <c:v>0.55001</c:v>
                </c:pt>
                <c:pt idx="1652">
                  <c:v>0.52993000000000001</c:v>
                </c:pt>
                <c:pt idx="1653">
                  <c:v>0.50758999999999999</c:v>
                </c:pt>
                <c:pt idx="1654">
                  <c:v>0.48975999999999997</c:v>
                </c:pt>
                <c:pt idx="1655">
                  <c:v>0.43880999999999998</c:v>
                </c:pt>
                <c:pt idx="1656">
                  <c:v>0.44195000000000001</c:v>
                </c:pt>
                <c:pt idx="1657">
                  <c:v>0.40773999999999999</c:v>
                </c:pt>
                <c:pt idx="1658">
                  <c:v>0.40028999999999998</c:v>
                </c:pt>
                <c:pt idx="1659">
                  <c:v>0.38191999999999998</c:v>
                </c:pt>
                <c:pt idx="1660">
                  <c:v>0.37923000000000001</c:v>
                </c:pt>
                <c:pt idx="1661">
                  <c:v>0.44201000000000001</c:v>
                </c:pt>
                <c:pt idx="1662">
                  <c:v>0.46287</c:v>
                </c:pt>
                <c:pt idx="1663">
                  <c:v>0.48925000000000002</c:v>
                </c:pt>
                <c:pt idx="1664">
                  <c:v>0.50780999999999998</c:v>
                </c:pt>
                <c:pt idx="1665">
                  <c:v>0.47644999999999998</c:v>
                </c:pt>
                <c:pt idx="1666">
                  <c:v>0.46870000000000001</c:v>
                </c:pt>
                <c:pt idx="1667">
                  <c:v>0.44144</c:v>
                </c:pt>
                <c:pt idx="1668">
                  <c:v>0.42899999999999999</c:v>
                </c:pt>
                <c:pt idx="1669">
                  <c:v>0.40975</c:v>
                </c:pt>
                <c:pt idx="1670">
                  <c:v>0.39989999999999998</c:v>
                </c:pt>
                <c:pt idx="1671">
                  <c:v>0.40475</c:v>
                </c:pt>
                <c:pt idx="1672">
                  <c:v>0.41593000000000002</c:v>
                </c:pt>
                <c:pt idx="1673">
                  <c:v>0.45516000000000001</c:v>
                </c:pt>
                <c:pt idx="1674">
                  <c:v>0.4703</c:v>
                </c:pt>
                <c:pt idx="1675">
                  <c:v>0.48148000000000002</c:v>
                </c:pt>
                <c:pt idx="1676">
                  <c:v>0.48729</c:v>
                </c:pt>
                <c:pt idx="1677">
                  <c:v>0.45306999999999997</c:v>
                </c:pt>
                <c:pt idx="1678">
                  <c:v>0.39428000000000002</c:v>
                </c:pt>
                <c:pt idx="1679">
                  <c:v>0.33446999999999999</c:v>
                </c:pt>
                <c:pt idx="1680">
                  <c:v>0.30897000000000002</c:v>
                </c:pt>
                <c:pt idx="1681">
                  <c:v>0.24531</c:v>
                </c:pt>
                <c:pt idx="1682">
                  <c:v>0.21113999999999999</c:v>
                </c:pt>
                <c:pt idx="1683">
                  <c:v>0.19875999999999999</c:v>
                </c:pt>
                <c:pt idx="1684">
                  <c:v>0.23413</c:v>
                </c:pt>
                <c:pt idx="1685">
                  <c:v>0.28761999999999999</c:v>
                </c:pt>
                <c:pt idx="1686">
                  <c:v>0.36996000000000001</c:v>
                </c:pt>
                <c:pt idx="1687">
                  <c:v>0.41764000000000001</c:v>
                </c:pt>
                <c:pt idx="1688">
                  <c:v>0.41808000000000001</c:v>
                </c:pt>
                <c:pt idx="1689">
                  <c:v>0.40315000000000001</c:v>
                </c:pt>
                <c:pt idx="1690">
                  <c:v>0.37524000000000002</c:v>
                </c:pt>
                <c:pt idx="1691">
                  <c:v>0.34042</c:v>
                </c:pt>
                <c:pt idx="1692">
                  <c:v>0.35063</c:v>
                </c:pt>
                <c:pt idx="1693">
                  <c:v>0.30182999999999999</c:v>
                </c:pt>
                <c:pt idx="1694">
                  <c:v>0.30327999999999999</c:v>
                </c:pt>
                <c:pt idx="1695">
                  <c:v>0.30032999999999999</c:v>
                </c:pt>
                <c:pt idx="1696">
                  <c:v>0.37589</c:v>
                </c:pt>
                <c:pt idx="1697">
                  <c:v>0.40238000000000002</c:v>
                </c:pt>
                <c:pt idx="1698">
                  <c:v>0.42181999999999997</c:v>
                </c:pt>
                <c:pt idx="1699">
                  <c:v>0.45285999999999998</c:v>
                </c:pt>
                <c:pt idx="1700">
                  <c:v>0.45057999999999998</c:v>
                </c:pt>
                <c:pt idx="1701">
                  <c:v>0.40693000000000001</c:v>
                </c:pt>
                <c:pt idx="1702">
                  <c:v>0.38712000000000002</c:v>
                </c:pt>
                <c:pt idx="1703">
                  <c:v>0.38745000000000002</c:v>
                </c:pt>
                <c:pt idx="1704">
                  <c:v>0.40084999999999998</c:v>
                </c:pt>
                <c:pt idx="1705">
                  <c:v>0.37058000000000002</c:v>
                </c:pt>
                <c:pt idx="1706">
                  <c:v>0.36259999999999998</c:v>
                </c:pt>
                <c:pt idx="1707">
                  <c:v>0.35847000000000001</c:v>
                </c:pt>
                <c:pt idx="1708">
                  <c:v>0.35848999999999998</c:v>
                </c:pt>
                <c:pt idx="1709">
                  <c:v>0.36742999999999998</c:v>
                </c:pt>
                <c:pt idx="1710">
                  <c:v>0.39350000000000002</c:v>
                </c:pt>
                <c:pt idx="1711">
                  <c:v>0.40644999999999998</c:v>
                </c:pt>
                <c:pt idx="1712">
                  <c:v>0.42358000000000001</c:v>
                </c:pt>
                <c:pt idx="1713">
                  <c:v>0.42172999999999999</c:v>
                </c:pt>
                <c:pt idx="1714">
                  <c:v>0.44264999999999999</c:v>
                </c:pt>
                <c:pt idx="1715">
                  <c:v>0.43175000000000002</c:v>
                </c:pt>
                <c:pt idx="1716">
                  <c:v>0.41277000000000003</c:v>
                </c:pt>
                <c:pt idx="1717">
                  <c:v>0.36636000000000002</c:v>
                </c:pt>
                <c:pt idx="1718">
                  <c:v>0.36015000000000003</c:v>
                </c:pt>
                <c:pt idx="1719">
                  <c:v>0.36470000000000002</c:v>
                </c:pt>
                <c:pt idx="1720">
                  <c:v>0.39495999999999998</c:v>
                </c:pt>
                <c:pt idx="1721">
                  <c:v>0.45822000000000002</c:v>
                </c:pt>
                <c:pt idx="1722">
                  <c:v>0.44211</c:v>
                </c:pt>
                <c:pt idx="1723">
                  <c:v>0.47993000000000002</c:v>
                </c:pt>
                <c:pt idx="1724">
                  <c:v>0.47982000000000002</c:v>
                </c:pt>
                <c:pt idx="1725">
                  <c:v>0.45401000000000002</c:v>
                </c:pt>
                <c:pt idx="1726">
                  <c:v>0.44991999999999999</c:v>
                </c:pt>
                <c:pt idx="1727">
                  <c:v>0.44879999999999998</c:v>
                </c:pt>
                <c:pt idx="1728">
                  <c:v>0.43492999999999998</c:v>
                </c:pt>
                <c:pt idx="1729">
                  <c:v>0.39739000000000002</c:v>
                </c:pt>
                <c:pt idx="1730">
                  <c:v>0.39738000000000001</c:v>
                </c:pt>
                <c:pt idx="1731">
                  <c:v>0.38102999999999998</c:v>
                </c:pt>
                <c:pt idx="1732">
                  <c:v>0.37001000000000001</c:v>
                </c:pt>
                <c:pt idx="1733">
                  <c:v>0.38083</c:v>
                </c:pt>
                <c:pt idx="1734">
                  <c:v>0.39034000000000002</c:v>
                </c:pt>
                <c:pt idx="1735">
                  <c:v>0.39650000000000002</c:v>
                </c:pt>
                <c:pt idx="1736">
                  <c:v>0.41414000000000001</c:v>
                </c:pt>
                <c:pt idx="1737">
                  <c:v>0.41499000000000003</c:v>
                </c:pt>
                <c:pt idx="1738">
                  <c:v>0.40093000000000001</c:v>
                </c:pt>
                <c:pt idx="1739">
                  <c:v>0.39219999999999999</c:v>
                </c:pt>
                <c:pt idx="1740">
                  <c:v>0.37152000000000002</c:v>
                </c:pt>
                <c:pt idx="1741">
                  <c:v>0.34510999999999997</c:v>
                </c:pt>
                <c:pt idx="1742">
                  <c:v>0.28455999999999998</c:v>
                </c:pt>
                <c:pt idx="1743">
                  <c:v>0.30649999999999999</c:v>
                </c:pt>
                <c:pt idx="1744">
                  <c:v>0.37661</c:v>
                </c:pt>
                <c:pt idx="1745">
                  <c:v>0.42637000000000003</c:v>
                </c:pt>
                <c:pt idx="1746">
                  <c:v>0.46559</c:v>
                </c:pt>
                <c:pt idx="1747">
                  <c:v>0.49380000000000002</c:v>
                </c:pt>
                <c:pt idx="1748">
                  <c:v>0.50497000000000003</c:v>
                </c:pt>
                <c:pt idx="1749">
                  <c:v>0.48493999999999998</c:v>
                </c:pt>
                <c:pt idx="1750">
                  <c:v>0.45125999999999999</c:v>
                </c:pt>
                <c:pt idx="1751">
                  <c:v>0.40403</c:v>
                </c:pt>
                <c:pt idx="1752">
                  <c:v>0.35746</c:v>
                </c:pt>
                <c:pt idx="1753">
                  <c:v>0.36609999999999998</c:v>
                </c:pt>
                <c:pt idx="1754">
                  <c:v>0.36559999999999998</c:v>
                </c:pt>
                <c:pt idx="1755">
                  <c:v>0.36035</c:v>
                </c:pt>
                <c:pt idx="1756">
                  <c:v>0.36393999999999999</c:v>
                </c:pt>
                <c:pt idx="1757">
                  <c:v>0.40149000000000001</c:v>
                </c:pt>
                <c:pt idx="1758">
                  <c:v>0.45491999999999999</c:v>
                </c:pt>
                <c:pt idx="1759">
                  <c:v>0.48709000000000002</c:v>
                </c:pt>
                <c:pt idx="1760">
                  <c:v>0.49023</c:v>
                </c:pt>
                <c:pt idx="1761">
                  <c:v>0.45896999999999999</c:v>
                </c:pt>
                <c:pt idx="1762">
                  <c:v>0.41798000000000002</c:v>
                </c:pt>
                <c:pt idx="1763">
                  <c:v>0.37084</c:v>
                </c:pt>
                <c:pt idx="1764">
                  <c:v>0.36257</c:v>
                </c:pt>
                <c:pt idx="1765">
                  <c:v>0.33976000000000001</c:v>
                </c:pt>
                <c:pt idx="1766">
                  <c:v>0.34771999999999997</c:v>
                </c:pt>
                <c:pt idx="1767">
                  <c:v>0.35524</c:v>
                </c:pt>
                <c:pt idx="1768">
                  <c:v>0.40762999999999999</c:v>
                </c:pt>
                <c:pt idx="1769">
                  <c:v>0.45798</c:v>
                </c:pt>
                <c:pt idx="1770">
                  <c:v>0.49071999999999999</c:v>
                </c:pt>
                <c:pt idx="1771">
                  <c:v>0.496</c:v>
                </c:pt>
                <c:pt idx="1772">
                  <c:v>0.48725000000000002</c:v>
                </c:pt>
                <c:pt idx="1773">
                  <c:v>0.44991999999999999</c:v>
                </c:pt>
                <c:pt idx="1774">
                  <c:v>0.37546000000000002</c:v>
                </c:pt>
                <c:pt idx="1775">
                  <c:v>0.34195999999999999</c:v>
                </c:pt>
                <c:pt idx="1776">
                  <c:v>0.35016999999999998</c:v>
                </c:pt>
                <c:pt idx="1777">
                  <c:v>0.30374000000000001</c:v>
                </c:pt>
                <c:pt idx="1778">
                  <c:v>0.29074</c:v>
                </c:pt>
                <c:pt idx="1779">
                  <c:v>0.30386000000000002</c:v>
                </c:pt>
                <c:pt idx="1780">
                  <c:v>0.31191000000000002</c:v>
                </c:pt>
                <c:pt idx="1781">
                  <c:v>0.30980000000000002</c:v>
                </c:pt>
                <c:pt idx="1782">
                  <c:v>0.39596999999999999</c:v>
                </c:pt>
                <c:pt idx="1783">
                  <c:v>0.44547999999999999</c:v>
                </c:pt>
                <c:pt idx="1784">
                  <c:v>0.45595000000000002</c:v>
                </c:pt>
                <c:pt idx="1785">
                  <c:v>0.44642999999999999</c:v>
                </c:pt>
                <c:pt idx="1786">
                  <c:v>0.43580000000000002</c:v>
                </c:pt>
                <c:pt idx="1787">
                  <c:v>0.44330000000000003</c:v>
                </c:pt>
                <c:pt idx="1788">
                  <c:v>0.34670000000000001</c:v>
                </c:pt>
                <c:pt idx="1789">
                  <c:v>0.33576</c:v>
                </c:pt>
                <c:pt idx="1790">
                  <c:v>0.34164</c:v>
                </c:pt>
                <c:pt idx="1791">
                  <c:v>0.35599999999999998</c:v>
                </c:pt>
                <c:pt idx="1792">
                  <c:v>0.37358999999999998</c:v>
                </c:pt>
                <c:pt idx="1793">
                  <c:v>0.41578999999999999</c:v>
                </c:pt>
                <c:pt idx="1794">
                  <c:v>0.45061000000000001</c:v>
                </c:pt>
                <c:pt idx="1795">
                  <c:v>0.47012999999999999</c:v>
                </c:pt>
                <c:pt idx="1796">
                  <c:v>0.46711000000000003</c:v>
                </c:pt>
                <c:pt idx="1797">
                  <c:v>0.42664000000000002</c:v>
                </c:pt>
                <c:pt idx="1798">
                  <c:v>0.38991999999999999</c:v>
                </c:pt>
                <c:pt idx="1799">
                  <c:v>0.33422000000000002</c:v>
                </c:pt>
                <c:pt idx="1800">
                  <c:v>0.35537999999999997</c:v>
                </c:pt>
                <c:pt idx="1801">
                  <c:v>0.31925999999999999</c:v>
                </c:pt>
                <c:pt idx="1802">
                  <c:v>0.32937</c:v>
                </c:pt>
                <c:pt idx="1803">
                  <c:v>0.32523000000000002</c:v>
                </c:pt>
                <c:pt idx="1804">
                  <c:v>0.33668999999999999</c:v>
                </c:pt>
                <c:pt idx="1805">
                  <c:v>0.36349999999999999</c:v>
                </c:pt>
                <c:pt idx="1806">
                  <c:v>0.41338000000000003</c:v>
                </c:pt>
                <c:pt idx="1807">
                  <c:v>0.46006999999999998</c:v>
                </c:pt>
                <c:pt idx="1808">
                  <c:v>0.47843999999999998</c:v>
                </c:pt>
                <c:pt idx="1809">
                  <c:v>0.48614000000000002</c:v>
                </c:pt>
                <c:pt idx="1810">
                  <c:v>0.47804999999999997</c:v>
                </c:pt>
                <c:pt idx="1811">
                  <c:v>0.47552</c:v>
                </c:pt>
                <c:pt idx="1812">
                  <c:v>0.46039999999999998</c:v>
                </c:pt>
                <c:pt idx="1813">
                  <c:v>0.44990999999999998</c:v>
                </c:pt>
                <c:pt idx="1814">
                  <c:v>0.42165999999999998</c:v>
                </c:pt>
                <c:pt idx="1815">
                  <c:v>0.43996000000000002</c:v>
                </c:pt>
                <c:pt idx="1816">
                  <c:v>0.44678000000000001</c:v>
                </c:pt>
                <c:pt idx="1817">
                  <c:v>0.46144000000000002</c:v>
                </c:pt>
                <c:pt idx="1818">
                  <c:v>0.46639999999999998</c:v>
                </c:pt>
                <c:pt idx="1819">
                  <c:v>0.47391</c:v>
                </c:pt>
                <c:pt idx="1820">
                  <c:v>0.47366999999999998</c:v>
                </c:pt>
                <c:pt idx="1821">
                  <c:v>0.46034000000000003</c:v>
                </c:pt>
                <c:pt idx="1822">
                  <c:v>0.41954000000000002</c:v>
                </c:pt>
                <c:pt idx="1823">
                  <c:v>0.35558000000000001</c:v>
                </c:pt>
                <c:pt idx="1824">
                  <c:v>0.40261000000000002</c:v>
                </c:pt>
                <c:pt idx="1825">
                  <c:v>0.34960999999999998</c:v>
                </c:pt>
                <c:pt idx="1826">
                  <c:v>0.32672000000000001</c:v>
                </c:pt>
                <c:pt idx="1827">
                  <c:v>0.31152000000000002</c:v>
                </c:pt>
                <c:pt idx="1828">
                  <c:v>0.28069</c:v>
                </c:pt>
                <c:pt idx="1829">
                  <c:v>0.37728</c:v>
                </c:pt>
                <c:pt idx="1830">
                  <c:v>0.39237</c:v>
                </c:pt>
                <c:pt idx="1831">
                  <c:v>0.42580000000000001</c:v>
                </c:pt>
                <c:pt idx="1832">
                  <c:v>0.42737999999999998</c:v>
                </c:pt>
                <c:pt idx="1833">
                  <c:v>0.42881999999999998</c:v>
                </c:pt>
                <c:pt idx="1834">
                  <c:v>0.40765000000000001</c:v>
                </c:pt>
                <c:pt idx="1835">
                  <c:v>0.38462000000000002</c:v>
                </c:pt>
                <c:pt idx="1836">
                  <c:v>0.34145999999999999</c:v>
                </c:pt>
                <c:pt idx="1837">
                  <c:v>0.31218000000000001</c:v>
                </c:pt>
                <c:pt idx="1838">
                  <c:v>0.30653000000000002</c:v>
                </c:pt>
                <c:pt idx="1839">
                  <c:v>0.26916000000000001</c:v>
                </c:pt>
                <c:pt idx="1840">
                  <c:v>0.29965000000000003</c:v>
                </c:pt>
                <c:pt idx="1841">
                  <c:v>0.36115000000000003</c:v>
                </c:pt>
                <c:pt idx="1842">
                  <c:v>0.41073999999999999</c:v>
                </c:pt>
                <c:pt idx="1843">
                  <c:v>0.41854000000000002</c:v>
                </c:pt>
                <c:pt idx="1844">
                  <c:v>0.42393999999999998</c:v>
                </c:pt>
                <c:pt idx="1845">
                  <c:v>0.39321</c:v>
                </c:pt>
                <c:pt idx="1846">
                  <c:v>0.35315999999999997</c:v>
                </c:pt>
                <c:pt idx="1847">
                  <c:v>0.26222000000000001</c:v>
                </c:pt>
                <c:pt idx="1848">
                  <c:v>0.18844</c:v>
                </c:pt>
                <c:pt idx="1849">
                  <c:v>0.16896</c:v>
                </c:pt>
                <c:pt idx="1850">
                  <c:v>0.22574</c:v>
                </c:pt>
                <c:pt idx="1851">
                  <c:v>0.18004000000000001</c:v>
                </c:pt>
                <c:pt idx="1852">
                  <c:v>0.14715</c:v>
                </c:pt>
                <c:pt idx="1853">
                  <c:v>0.21828</c:v>
                </c:pt>
                <c:pt idx="1854">
                  <c:v>0.36542999999999998</c:v>
                </c:pt>
                <c:pt idx="1855">
                  <c:v>0.41991000000000001</c:v>
                </c:pt>
                <c:pt idx="1856">
                  <c:v>0.41402</c:v>
                </c:pt>
                <c:pt idx="1857">
                  <c:v>0.40159</c:v>
                </c:pt>
                <c:pt idx="1858">
                  <c:v>0.40376000000000001</c:v>
                </c:pt>
                <c:pt idx="1859">
                  <c:v>0.40233999999999998</c:v>
                </c:pt>
                <c:pt idx="1860">
                  <c:v>0.40681</c:v>
                </c:pt>
                <c:pt idx="1861">
                  <c:v>0.40509000000000001</c:v>
                </c:pt>
                <c:pt idx="1862">
                  <c:v>0.40495999999999999</c:v>
                </c:pt>
                <c:pt idx="1863">
                  <c:v>0.40377000000000002</c:v>
                </c:pt>
                <c:pt idx="1864">
                  <c:v>0.39995999999999998</c:v>
                </c:pt>
                <c:pt idx="1865">
                  <c:v>0.26371</c:v>
                </c:pt>
                <c:pt idx="1866">
                  <c:v>0.32378000000000001</c:v>
                </c:pt>
                <c:pt idx="1867">
                  <c:v>0.37557000000000001</c:v>
                </c:pt>
                <c:pt idx="1868">
                  <c:v>0.36120000000000002</c:v>
                </c:pt>
                <c:pt idx="1869">
                  <c:v>0.23311000000000001</c:v>
                </c:pt>
                <c:pt idx="1870">
                  <c:v>0.27382000000000001</c:v>
                </c:pt>
                <c:pt idx="1871">
                  <c:v>0.23476</c:v>
                </c:pt>
                <c:pt idx="1872">
                  <c:v>0.38350000000000001</c:v>
                </c:pt>
                <c:pt idx="1873">
                  <c:v>0.35820000000000002</c:v>
                </c:pt>
                <c:pt idx="1874">
                  <c:v>0.2424</c:v>
                </c:pt>
                <c:pt idx="1875">
                  <c:v>0.24082000000000001</c:v>
                </c:pt>
                <c:pt idx="1876">
                  <c:v>0.24002000000000001</c:v>
                </c:pt>
                <c:pt idx="1877">
                  <c:v>0.19503999999999999</c:v>
                </c:pt>
                <c:pt idx="1878">
                  <c:v>8.4870000000000001E-2</c:v>
                </c:pt>
                <c:pt idx="1879">
                  <c:v>0.24549000000000001</c:v>
                </c:pt>
                <c:pt idx="1880">
                  <c:v>0.23061000000000001</c:v>
                </c:pt>
                <c:pt idx="1881">
                  <c:v>0.38281999999999999</c:v>
                </c:pt>
                <c:pt idx="1882">
                  <c:v>0.38822000000000001</c:v>
                </c:pt>
                <c:pt idx="1883">
                  <c:v>0.38152000000000003</c:v>
                </c:pt>
                <c:pt idx="1884">
                  <c:v>0.38238</c:v>
                </c:pt>
                <c:pt idx="1885">
                  <c:v>0.22983999999999999</c:v>
                </c:pt>
                <c:pt idx="1886">
                  <c:v>0.18354000000000001</c:v>
                </c:pt>
                <c:pt idx="1887">
                  <c:v>0.18873000000000001</c:v>
                </c:pt>
                <c:pt idx="1888">
                  <c:v>3.6310000000000002E-2</c:v>
                </c:pt>
                <c:pt idx="1889">
                  <c:v>6.8849999999999995E-2</c:v>
                </c:pt>
                <c:pt idx="1890">
                  <c:v>0.23502000000000001</c:v>
                </c:pt>
                <c:pt idx="1891">
                  <c:v>0.22495999999999999</c:v>
                </c:pt>
                <c:pt idx="1892">
                  <c:v>0.33650999999999998</c:v>
                </c:pt>
                <c:pt idx="1893">
                  <c:v>0.39017000000000002</c:v>
                </c:pt>
                <c:pt idx="1894">
                  <c:v>0.24562999999999999</c:v>
                </c:pt>
                <c:pt idx="1895">
                  <c:v>0.26411000000000001</c:v>
                </c:pt>
                <c:pt idx="1896">
                  <c:v>2.7470000000000001E-2</c:v>
                </c:pt>
                <c:pt idx="1897">
                  <c:v>2.7869999999999999E-2</c:v>
                </c:pt>
                <c:pt idx="1898">
                  <c:v>2.2849999999999999E-2</c:v>
                </c:pt>
                <c:pt idx="1899">
                  <c:v>2.7980000000000001E-2</c:v>
                </c:pt>
                <c:pt idx="1900">
                  <c:v>3.5040000000000002E-2</c:v>
                </c:pt>
                <c:pt idx="1901">
                  <c:v>3.159E-2</c:v>
                </c:pt>
                <c:pt idx="1902">
                  <c:v>2.4639999999999999E-2</c:v>
                </c:pt>
                <c:pt idx="1903">
                  <c:v>6.1969999999999997E-2</c:v>
                </c:pt>
                <c:pt idx="1904">
                  <c:v>7.6960000000000001E-2</c:v>
                </c:pt>
                <c:pt idx="1905">
                  <c:v>7.0120000000000002E-2</c:v>
                </c:pt>
                <c:pt idx="1906">
                  <c:v>0.22363</c:v>
                </c:pt>
                <c:pt idx="1907">
                  <c:v>0.35487000000000002</c:v>
                </c:pt>
                <c:pt idx="1908">
                  <c:v>8.3320000000000005E-2</c:v>
                </c:pt>
                <c:pt idx="1909">
                  <c:v>0.23837</c:v>
                </c:pt>
                <c:pt idx="1910">
                  <c:v>3.32E-2</c:v>
                </c:pt>
                <c:pt idx="1911">
                  <c:v>3.5049999999999998E-2</c:v>
                </c:pt>
                <c:pt idx="1912">
                  <c:v>0.15945999999999999</c:v>
                </c:pt>
                <c:pt idx="1913">
                  <c:v>8.4349999999999994E-2</c:v>
                </c:pt>
                <c:pt idx="1914">
                  <c:v>0.18834000000000001</c:v>
                </c:pt>
                <c:pt idx="1915">
                  <c:v>0.20838000000000001</c:v>
                </c:pt>
                <c:pt idx="1916">
                  <c:v>0.22155</c:v>
                </c:pt>
                <c:pt idx="1917">
                  <c:v>0.18859999999999999</c:v>
                </c:pt>
                <c:pt idx="1918">
                  <c:v>0.15428</c:v>
                </c:pt>
                <c:pt idx="1919">
                  <c:v>0.1169</c:v>
                </c:pt>
                <c:pt idx="1920">
                  <c:v>8.6510000000000004E-2</c:v>
                </c:pt>
                <c:pt idx="1921">
                  <c:v>0.10013</c:v>
                </c:pt>
                <c:pt idx="1922">
                  <c:v>9.5079999999999998E-2</c:v>
                </c:pt>
                <c:pt idx="1923">
                  <c:v>8.9620000000000005E-2</c:v>
                </c:pt>
                <c:pt idx="1924">
                  <c:v>0.10148</c:v>
                </c:pt>
                <c:pt idx="1925">
                  <c:v>0.17996000000000001</c:v>
                </c:pt>
                <c:pt idx="1926">
                  <c:v>0.35077000000000003</c:v>
                </c:pt>
                <c:pt idx="1927">
                  <c:v>0.39877000000000001</c:v>
                </c:pt>
                <c:pt idx="1928">
                  <c:v>0.40540999999999999</c:v>
                </c:pt>
                <c:pt idx="1929">
                  <c:v>0.36636000000000002</c:v>
                </c:pt>
                <c:pt idx="1930">
                  <c:v>0.33967999999999998</c:v>
                </c:pt>
                <c:pt idx="1931">
                  <c:v>0.24312</c:v>
                </c:pt>
                <c:pt idx="1932">
                  <c:v>0.22486</c:v>
                </c:pt>
                <c:pt idx="1933">
                  <c:v>0.23685</c:v>
                </c:pt>
                <c:pt idx="1934">
                  <c:v>0.2374</c:v>
                </c:pt>
                <c:pt idx="1935">
                  <c:v>0.2223</c:v>
                </c:pt>
                <c:pt idx="1936">
                  <c:v>0.25722</c:v>
                </c:pt>
                <c:pt idx="1937">
                  <c:v>0.36120000000000002</c:v>
                </c:pt>
                <c:pt idx="1938">
                  <c:v>0.39750999999999997</c:v>
                </c:pt>
                <c:pt idx="1939">
                  <c:v>0.42835000000000001</c:v>
                </c:pt>
                <c:pt idx="1940">
                  <c:v>0.40977999999999998</c:v>
                </c:pt>
                <c:pt idx="1941">
                  <c:v>0.38141999999999998</c:v>
                </c:pt>
                <c:pt idx="1942">
                  <c:v>0.35364000000000001</c:v>
                </c:pt>
                <c:pt idx="1943">
                  <c:v>0.30556</c:v>
                </c:pt>
                <c:pt idx="1944">
                  <c:v>0.27013999999999999</c:v>
                </c:pt>
                <c:pt idx="1945">
                  <c:v>0.26787</c:v>
                </c:pt>
                <c:pt idx="1946">
                  <c:v>0.28361999999999998</c:v>
                </c:pt>
                <c:pt idx="1947">
                  <c:v>0.27087</c:v>
                </c:pt>
                <c:pt idx="1948">
                  <c:v>0.26841999999999999</c:v>
                </c:pt>
                <c:pt idx="1949">
                  <c:v>0.30204999999999999</c:v>
                </c:pt>
                <c:pt idx="1950">
                  <c:v>0.35893000000000003</c:v>
                </c:pt>
                <c:pt idx="1951">
                  <c:v>0.41031000000000001</c:v>
                </c:pt>
                <c:pt idx="1952">
                  <c:v>0.42709999999999998</c:v>
                </c:pt>
                <c:pt idx="1953">
                  <c:v>0.41193000000000002</c:v>
                </c:pt>
                <c:pt idx="1954">
                  <c:v>0.37938</c:v>
                </c:pt>
                <c:pt idx="1955">
                  <c:v>0.36448000000000003</c:v>
                </c:pt>
                <c:pt idx="1956">
                  <c:v>0.36549999999999999</c:v>
                </c:pt>
                <c:pt idx="1957">
                  <c:v>0.36547000000000002</c:v>
                </c:pt>
                <c:pt idx="1958">
                  <c:v>0.36345</c:v>
                </c:pt>
                <c:pt idx="1959">
                  <c:v>0.36443999999999999</c:v>
                </c:pt>
                <c:pt idx="1960">
                  <c:v>0.36990000000000001</c:v>
                </c:pt>
                <c:pt idx="1961">
                  <c:v>0.41169</c:v>
                </c:pt>
                <c:pt idx="1962">
                  <c:v>0.45451000000000003</c:v>
                </c:pt>
                <c:pt idx="1963">
                  <c:v>0.48516999999999999</c:v>
                </c:pt>
                <c:pt idx="1964">
                  <c:v>0.47996</c:v>
                </c:pt>
                <c:pt idx="1965">
                  <c:v>0.41959000000000002</c:v>
                </c:pt>
                <c:pt idx="1966">
                  <c:v>0.38819999999999999</c:v>
                </c:pt>
                <c:pt idx="1967">
                  <c:v>0.35377999999999998</c:v>
                </c:pt>
                <c:pt idx="1968">
                  <c:v>0.33734999999999998</c:v>
                </c:pt>
                <c:pt idx="1969">
                  <c:v>0.30917</c:v>
                </c:pt>
                <c:pt idx="1970">
                  <c:v>0.30848999999999999</c:v>
                </c:pt>
                <c:pt idx="1971">
                  <c:v>0.30852000000000002</c:v>
                </c:pt>
                <c:pt idx="1972">
                  <c:v>0.30679000000000001</c:v>
                </c:pt>
                <c:pt idx="1973">
                  <c:v>0.35883999999999999</c:v>
                </c:pt>
                <c:pt idx="1974">
                  <c:v>0.41676000000000002</c:v>
                </c:pt>
                <c:pt idx="1975">
                  <c:v>0.48870999999999998</c:v>
                </c:pt>
                <c:pt idx="1976">
                  <c:v>0.49991000000000002</c:v>
                </c:pt>
                <c:pt idx="1977">
                  <c:v>0.42709999999999998</c:v>
                </c:pt>
                <c:pt idx="1978">
                  <c:v>0.36960999999999999</c:v>
                </c:pt>
                <c:pt idx="1979">
                  <c:v>0.33190999999999998</c:v>
                </c:pt>
                <c:pt idx="1980">
                  <c:v>0.30792000000000003</c:v>
                </c:pt>
                <c:pt idx="1981">
                  <c:v>0.31192999999999999</c:v>
                </c:pt>
                <c:pt idx="1982">
                  <c:v>0.32135000000000002</c:v>
                </c:pt>
                <c:pt idx="1983">
                  <c:v>0.35004000000000002</c:v>
                </c:pt>
                <c:pt idx="1984">
                  <c:v>0.38342999999999999</c:v>
                </c:pt>
                <c:pt idx="1985">
                  <c:v>0.40673999999999999</c:v>
                </c:pt>
                <c:pt idx="1986">
                  <c:v>0.45543</c:v>
                </c:pt>
                <c:pt idx="1987">
                  <c:v>0.47217999999999999</c:v>
                </c:pt>
                <c:pt idx="1988">
                  <c:v>0.44531999999999999</c:v>
                </c:pt>
                <c:pt idx="1989">
                  <c:v>0.40294000000000002</c:v>
                </c:pt>
                <c:pt idx="1990">
                  <c:v>0.36892000000000003</c:v>
                </c:pt>
                <c:pt idx="1991">
                  <c:v>0.35975000000000001</c:v>
                </c:pt>
                <c:pt idx="1992">
                  <c:v>0.37408999999999998</c:v>
                </c:pt>
                <c:pt idx="1993">
                  <c:v>0.34955000000000003</c:v>
                </c:pt>
                <c:pt idx="1994">
                  <c:v>0.33994000000000002</c:v>
                </c:pt>
                <c:pt idx="1995">
                  <c:v>0.32022</c:v>
                </c:pt>
                <c:pt idx="1996">
                  <c:v>0.32990000000000003</c:v>
                </c:pt>
                <c:pt idx="1997">
                  <c:v>0.37323000000000001</c:v>
                </c:pt>
                <c:pt idx="1998">
                  <c:v>0.40969</c:v>
                </c:pt>
                <c:pt idx="1999">
                  <c:v>0.46964</c:v>
                </c:pt>
                <c:pt idx="2000">
                  <c:v>0.47505999999999998</c:v>
                </c:pt>
                <c:pt idx="2001">
                  <c:v>0.38788</c:v>
                </c:pt>
                <c:pt idx="2002">
                  <c:v>0.35138000000000003</c:v>
                </c:pt>
                <c:pt idx="2003">
                  <c:v>0.31062000000000001</c:v>
                </c:pt>
                <c:pt idx="2004">
                  <c:v>0.30377999999999999</c:v>
                </c:pt>
                <c:pt idx="2005">
                  <c:v>0.29128999999999999</c:v>
                </c:pt>
                <c:pt idx="2006">
                  <c:v>0.31908999999999998</c:v>
                </c:pt>
                <c:pt idx="2007">
                  <c:v>0.35499999999999998</c:v>
                </c:pt>
                <c:pt idx="2008">
                  <c:v>0.37064999999999998</c:v>
                </c:pt>
                <c:pt idx="2009">
                  <c:v>0.40887000000000001</c:v>
                </c:pt>
                <c:pt idx="2010">
                  <c:v>0.40901999999999999</c:v>
                </c:pt>
                <c:pt idx="2011">
                  <c:v>0.40599000000000002</c:v>
                </c:pt>
                <c:pt idx="2012">
                  <c:v>0.40443000000000001</c:v>
                </c:pt>
                <c:pt idx="2013">
                  <c:v>0.38407000000000002</c:v>
                </c:pt>
                <c:pt idx="2014">
                  <c:v>0.37992999999999999</c:v>
                </c:pt>
                <c:pt idx="2015">
                  <c:v>0.36770999999999998</c:v>
                </c:pt>
                <c:pt idx="2016">
                  <c:v>0.34233000000000002</c:v>
                </c:pt>
                <c:pt idx="2017">
                  <c:v>0.31093999999999999</c:v>
                </c:pt>
                <c:pt idx="2018">
                  <c:v>0.30351</c:v>
                </c:pt>
                <c:pt idx="2019">
                  <c:v>0.29176999999999997</c:v>
                </c:pt>
                <c:pt idx="2020">
                  <c:v>0.30197000000000002</c:v>
                </c:pt>
                <c:pt idx="2021">
                  <c:v>0.34595999999999999</c:v>
                </c:pt>
                <c:pt idx="2022">
                  <c:v>0.36031000000000002</c:v>
                </c:pt>
                <c:pt idx="2023">
                  <c:v>0.38596000000000003</c:v>
                </c:pt>
                <c:pt idx="2024">
                  <c:v>0.40046999999999999</c:v>
                </c:pt>
                <c:pt idx="2025">
                  <c:v>0.37457000000000001</c:v>
                </c:pt>
                <c:pt idx="2026">
                  <c:v>0.36214000000000002</c:v>
                </c:pt>
                <c:pt idx="2027">
                  <c:v>0.35025000000000001</c:v>
                </c:pt>
                <c:pt idx="2028">
                  <c:v>0.34204000000000001</c:v>
                </c:pt>
                <c:pt idx="2029">
                  <c:v>0.33011000000000001</c:v>
                </c:pt>
                <c:pt idx="2030">
                  <c:v>0.33531</c:v>
                </c:pt>
                <c:pt idx="2031">
                  <c:v>0.34133999999999998</c:v>
                </c:pt>
                <c:pt idx="2032">
                  <c:v>0.36059999999999998</c:v>
                </c:pt>
                <c:pt idx="2033">
                  <c:v>0.36452000000000001</c:v>
                </c:pt>
                <c:pt idx="2034">
                  <c:v>0.37695000000000001</c:v>
                </c:pt>
                <c:pt idx="2035">
                  <c:v>0.38593</c:v>
                </c:pt>
                <c:pt idx="2036">
                  <c:v>0.38593</c:v>
                </c:pt>
                <c:pt idx="2037">
                  <c:v>0.37040000000000001</c:v>
                </c:pt>
                <c:pt idx="2038">
                  <c:v>0.36720000000000003</c:v>
                </c:pt>
                <c:pt idx="2039">
                  <c:v>0.35111999999999999</c:v>
                </c:pt>
                <c:pt idx="2040">
                  <c:v>0.35432999999999998</c:v>
                </c:pt>
                <c:pt idx="2041">
                  <c:v>0.34534999999999999</c:v>
                </c:pt>
                <c:pt idx="2042">
                  <c:v>0.30442999999999998</c:v>
                </c:pt>
                <c:pt idx="2043">
                  <c:v>0.29831999999999997</c:v>
                </c:pt>
                <c:pt idx="2044">
                  <c:v>0.29741000000000001</c:v>
                </c:pt>
                <c:pt idx="2045">
                  <c:v>0.30531000000000003</c:v>
                </c:pt>
                <c:pt idx="2046">
                  <c:v>0.34222000000000002</c:v>
                </c:pt>
                <c:pt idx="2047">
                  <c:v>0.35253000000000001</c:v>
                </c:pt>
                <c:pt idx="2048">
                  <c:v>0.35916999999999999</c:v>
                </c:pt>
                <c:pt idx="2049">
                  <c:v>0.36352000000000001</c:v>
                </c:pt>
                <c:pt idx="2050">
                  <c:v>0.35846</c:v>
                </c:pt>
                <c:pt idx="2051">
                  <c:v>0.35221999999999998</c:v>
                </c:pt>
                <c:pt idx="2052">
                  <c:v>0.34055999999999997</c:v>
                </c:pt>
                <c:pt idx="2053">
                  <c:v>0.30784</c:v>
                </c:pt>
                <c:pt idx="2054">
                  <c:v>0.30857000000000001</c:v>
                </c:pt>
                <c:pt idx="2055">
                  <c:v>0.32978000000000002</c:v>
                </c:pt>
                <c:pt idx="2056">
                  <c:v>0.34671000000000002</c:v>
                </c:pt>
                <c:pt idx="2057">
                  <c:v>0.35964000000000002</c:v>
                </c:pt>
                <c:pt idx="2058">
                  <c:v>0.37918000000000002</c:v>
                </c:pt>
                <c:pt idx="2059">
                  <c:v>0.39269999999999999</c:v>
                </c:pt>
                <c:pt idx="2060">
                  <c:v>0.38322000000000001</c:v>
                </c:pt>
                <c:pt idx="2061">
                  <c:v>0.36003000000000002</c:v>
                </c:pt>
                <c:pt idx="2062">
                  <c:v>0.34648000000000001</c:v>
                </c:pt>
                <c:pt idx="2063">
                  <c:v>0.32495000000000002</c:v>
                </c:pt>
                <c:pt idx="2064">
                  <c:v>0.32887</c:v>
                </c:pt>
                <c:pt idx="2065">
                  <c:v>0.31217</c:v>
                </c:pt>
                <c:pt idx="2066">
                  <c:v>0.28552</c:v>
                </c:pt>
                <c:pt idx="2067">
                  <c:v>0.26861000000000002</c:v>
                </c:pt>
                <c:pt idx="2068">
                  <c:v>0.20061999999999999</c:v>
                </c:pt>
                <c:pt idx="2069">
                  <c:v>0.20391999999999999</c:v>
                </c:pt>
                <c:pt idx="2070">
                  <c:v>0.23830000000000001</c:v>
                </c:pt>
                <c:pt idx="2071">
                  <c:v>0.24757000000000001</c:v>
                </c:pt>
                <c:pt idx="2072">
                  <c:v>0.28765000000000002</c:v>
                </c:pt>
                <c:pt idx="2073">
                  <c:v>0.30092000000000002</c:v>
                </c:pt>
                <c:pt idx="2074">
                  <c:v>0.29982999999999999</c:v>
                </c:pt>
                <c:pt idx="2075">
                  <c:v>0.32080999999999998</c:v>
                </c:pt>
                <c:pt idx="2076">
                  <c:v>0.27500999999999998</c:v>
                </c:pt>
                <c:pt idx="2077">
                  <c:v>0.24596000000000001</c:v>
                </c:pt>
                <c:pt idx="2078">
                  <c:v>0.23299</c:v>
                </c:pt>
                <c:pt idx="2079">
                  <c:v>0.26296000000000003</c:v>
                </c:pt>
                <c:pt idx="2080">
                  <c:v>0.31373000000000001</c:v>
                </c:pt>
                <c:pt idx="2081">
                  <c:v>0.34361999999999998</c:v>
                </c:pt>
                <c:pt idx="2082">
                  <c:v>0.35114000000000001</c:v>
                </c:pt>
                <c:pt idx="2083">
                  <c:v>0.35758000000000001</c:v>
                </c:pt>
                <c:pt idx="2084">
                  <c:v>0.36221999999999999</c:v>
                </c:pt>
                <c:pt idx="2085">
                  <c:v>0.35436000000000001</c:v>
                </c:pt>
                <c:pt idx="2086">
                  <c:v>0.34151999999999999</c:v>
                </c:pt>
                <c:pt idx="2087">
                  <c:v>0.28732999999999997</c:v>
                </c:pt>
                <c:pt idx="2088">
                  <c:v>0.24876999999999999</c:v>
                </c:pt>
                <c:pt idx="2089">
                  <c:v>0.18149000000000001</c:v>
                </c:pt>
                <c:pt idx="2090">
                  <c:v>0.15684000000000001</c:v>
                </c:pt>
                <c:pt idx="2091">
                  <c:v>0.12486</c:v>
                </c:pt>
                <c:pt idx="2092">
                  <c:v>0.10115</c:v>
                </c:pt>
                <c:pt idx="2093">
                  <c:v>0.16091</c:v>
                </c:pt>
                <c:pt idx="2094">
                  <c:v>0.25982</c:v>
                </c:pt>
                <c:pt idx="2095">
                  <c:v>0.32588</c:v>
                </c:pt>
                <c:pt idx="2096">
                  <c:v>0.32999000000000001</c:v>
                </c:pt>
                <c:pt idx="2097">
                  <c:v>0.30270000000000002</c:v>
                </c:pt>
                <c:pt idx="2098">
                  <c:v>0.26751000000000003</c:v>
                </c:pt>
                <c:pt idx="2099">
                  <c:v>0.22397</c:v>
                </c:pt>
                <c:pt idx="2100">
                  <c:v>0.20855000000000001</c:v>
                </c:pt>
                <c:pt idx="2101">
                  <c:v>0.20003000000000001</c:v>
                </c:pt>
                <c:pt idx="2102">
                  <c:v>0.15884999999999999</c:v>
                </c:pt>
                <c:pt idx="2103">
                  <c:v>0.23158000000000001</c:v>
                </c:pt>
                <c:pt idx="2104">
                  <c:v>0.29236000000000001</c:v>
                </c:pt>
                <c:pt idx="2105">
                  <c:v>0.30769999999999997</c:v>
                </c:pt>
                <c:pt idx="2106">
                  <c:v>0.32501999999999998</c:v>
                </c:pt>
                <c:pt idx="2107">
                  <c:v>0.33179999999999998</c:v>
                </c:pt>
                <c:pt idx="2108">
                  <c:v>0.33731</c:v>
                </c:pt>
                <c:pt idx="2109">
                  <c:v>0.32457000000000003</c:v>
                </c:pt>
                <c:pt idx="2110">
                  <c:v>0.29155999999999999</c:v>
                </c:pt>
                <c:pt idx="2111">
                  <c:v>0.28056999999999999</c:v>
                </c:pt>
                <c:pt idx="2112">
                  <c:v>0.29658000000000001</c:v>
                </c:pt>
                <c:pt idx="2113">
                  <c:v>0.23688000000000001</c:v>
                </c:pt>
                <c:pt idx="2114">
                  <c:v>0.17487</c:v>
                </c:pt>
                <c:pt idx="2115">
                  <c:v>0.15581999999999999</c:v>
                </c:pt>
                <c:pt idx="2116">
                  <c:v>0.20707</c:v>
                </c:pt>
                <c:pt idx="2117">
                  <c:v>0.29154999999999998</c:v>
                </c:pt>
                <c:pt idx="2118">
                  <c:v>0.30393999999999999</c:v>
                </c:pt>
                <c:pt idx="2119">
                  <c:v>0.3206</c:v>
                </c:pt>
                <c:pt idx="2120">
                  <c:v>0.32885999999999999</c:v>
                </c:pt>
                <c:pt idx="2121">
                  <c:v>0.32727000000000001</c:v>
                </c:pt>
                <c:pt idx="2122">
                  <c:v>0.32716000000000001</c:v>
                </c:pt>
                <c:pt idx="2123">
                  <c:v>0.32432</c:v>
                </c:pt>
                <c:pt idx="2124">
                  <c:v>0.31966</c:v>
                </c:pt>
                <c:pt idx="2125">
                  <c:v>0.30371999999999999</c:v>
                </c:pt>
                <c:pt idx="2126">
                  <c:v>0.29727999999999999</c:v>
                </c:pt>
                <c:pt idx="2127">
                  <c:v>0.31119999999999998</c:v>
                </c:pt>
                <c:pt idx="2128">
                  <c:v>0.31558000000000003</c:v>
                </c:pt>
                <c:pt idx="2129">
                  <c:v>0.32247999999999999</c:v>
                </c:pt>
                <c:pt idx="2130">
                  <c:v>0.32987</c:v>
                </c:pt>
                <c:pt idx="2131">
                  <c:v>0.33277000000000001</c:v>
                </c:pt>
                <c:pt idx="2132">
                  <c:v>0.3352</c:v>
                </c:pt>
                <c:pt idx="2133">
                  <c:v>0.32639000000000001</c:v>
                </c:pt>
                <c:pt idx="2134">
                  <c:v>0.31623000000000001</c:v>
                </c:pt>
                <c:pt idx="2135">
                  <c:v>0.31043999999999999</c:v>
                </c:pt>
                <c:pt idx="2136">
                  <c:v>0.29692000000000002</c:v>
                </c:pt>
                <c:pt idx="2137">
                  <c:v>0.26723000000000002</c:v>
                </c:pt>
                <c:pt idx="2138">
                  <c:v>0.23830999999999999</c:v>
                </c:pt>
                <c:pt idx="2139">
                  <c:v>0.23544999999999999</c:v>
                </c:pt>
                <c:pt idx="2140">
                  <c:v>0.26528000000000002</c:v>
                </c:pt>
                <c:pt idx="2141">
                  <c:v>0.29655999999999999</c:v>
                </c:pt>
                <c:pt idx="2142">
                  <c:v>0.30181000000000002</c:v>
                </c:pt>
                <c:pt idx="2143">
                  <c:v>0.30230000000000001</c:v>
                </c:pt>
                <c:pt idx="2144">
                  <c:v>0.31408999999999998</c:v>
                </c:pt>
                <c:pt idx="2145">
                  <c:v>0.32214999999999999</c:v>
                </c:pt>
                <c:pt idx="2146">
                  <c:v>0.31719999999999998</c:v>
                </c:pt>
                <c:pt idx="2147">
                  <c:v>0.31325999999999998</c:v>
                </c:pt>
                <c:pt idx="2148">
                  <c:v>0.31484000000000001</c:v>
                </c:pt>
                <c:pt idx="2149">
                  <c:v>0.31797999999999998</c:v>
                </c:pt>
                <c:pt idx="2150">
                  <c:v>0.31934000000000001</c:v>
                </c:pt>
                <c:pt idx="2151">
                  <c:v>0.31883</c:v>
                </c:pt>
                <c:pt idx="2152">
                  <c:v>0.30953000000000003</c:v>
                </c:pt>
                <c:pt idx="2153">
                  <c:v>0.30503000000000002</c:v>
                </c:pt>
                <c:pt idx="2154">
                  <c:v>0.3095</c:v>
                </c:pt>
                <c:pt idx="2155">
                  <c:v>0.31012000000000001</c:v>
                </c:pt>
                <c:pt idx="2156">
                  <c:v>0.30620999999999998</c:v>
                </c:pt>
                <c:pt idx="2157">
                  <c:v>0.30182999999999999</c:v>
                </c:pt>
                <c:pt idx="2158">
                  <c:v>0.28394999999999998</c:v>
                </c:pt>
                <c:pt idx="2159">
                  <c:v>0.28281000000000001</c:v>
                </c:pt>
                <c:pt idx="2160">
                  <c:v>0.30281999999999998</c:v>
                </c:pt>
                <c:pt idx="2161">
                  <c:v>0.29997000000000001</c:v>
                </c:pt>
                <c:pt idx="2162">
                  <c:v>0.29993999999999998</c:v>
                </c:pt>
                <c:pt idx="2163">
                  <c:v>0.29992999999999997</c:v>
                </c:pt>
                <c:pt idx="2164">
                  <c:v>0.30049999999999999</c:v>
                </c:pt>
                <c:pt idx="2165">
                  <c:v>0.30630000000000002</c:v>
                </c:pt>
                <c:pt idx="2166">
                  <c:v>0.31196000000000002</c:v>
                </c:pt>
                <c:pt idx="2167">
                  <c:v>0.31458000000000003</c:v>
                </c:pt>
                <c:pt idx="2168">
                  <c:v>0.33287</c:v>
                </c:pt>
                <c:pt idx="2169">
                  <c:v>0.35498000000000002</c:v>
                </c:pt>
                <c:pt idx="2170">
                  <c:v>0.36097000000000001</c:v>
                </c:pt>
                <c:pt idx="2171">
                  <c:v>0.33879999999999999</c:v>
                </c:pt>
                <c:pt idx="2172">
                  <c:v>0.32468999999999998</c:v>
                </c:pt>
                <c:pt idx="2173">
                  <c:v>0.33357999999999999</c:v>
                </c:pt>
                <c:pt idx="2174">
                  <c:v>0.32557000000000003</c:v>
                </c:pt>
                <c:pt idx="2175">
                  <c:v>0.33984999999999999</c:v>
                </c:pt>
                <c:pt idx="2176">
                  <c:v>0.35507</c:v>
                </c:pt>
                <c:pt idx="2177">
                  <c:v>0.36125000000000002</c:v>
                </c:pt>
                <c:pt idx="2178">
                  <c:v>0.36554999999999999</c:v>
                </c:pt>
                <c:pt idx="2179">
                  <c:v>0.35993999999999998</c:v>
                </c:pt>
                <c:pt idx="2180">
                  <c:v>0.35719000000000001</c:v>
                </c:pt>
                <c:pt idx="2181">
                  <c:v>0.34321000000000002</c:v>
                </c:pt>
                <c:pt idx="2182">
                  <c:v>0.32451000000000002</c:v>
                </c:pt>
                <c:pt idx="2183">
                  <c:v>0.32053999999999999</c:v>
                </c:pt>
                <c:pt idx="2184">
                  <c:v>0.32618000000000003</c:v>
                </c:pt>
                <c:pt idx="2185">
                  <c:v>0.30995</c:v>
                </c:pt>
                <c:pt idx="2186">
                  <c:v>0.30763000000000001</c:v>
                </c:pt>
                <c:pt idx="2187">
                  <c:v>0.30642999999999998</c:v>
                </c:pt>
                <c:pt idx="2188">
                  <c:v>0.30636999999999998</c:v>
                </c:pt>
                <c:pt idx="2189">
                  <c:v>0.30685000000000001</c:v>
                </c:pt>
                <c:pt idx="2190">
                  <c:v>0.31296000000000002</c:v>
                </c:pt>
                <c:pt idx="2191">
                  <c:v>0.33954000000000001</c:v>
                </c:pt>
                <c:pt idx="2192">
                  <c:v>0.35420000000000001</c:v>
                </c:pt>
                <c:pt idx="2193">
                  <c:v>0.34882999999999997</c:v>
                </c:pt>
                <c:pt idx="2194">
                  <c:v>0.33842</c:v>
                </c:pt>
                <c:pt idx="2195">
                  <c:v>0.31639</c:v>
                </c:pt>
                <c:pt idx="2196">
                  <c:v>0.27900999999999998</c:v>
                </c:pt>
                <c:pt idx="2197">
                  <c:v>0.25219999999999998</c:v>
                </c:pt>
                <c:pt idx="2198">
                  <c:v>0.20003000000000001</c:v>
                </c:pt>
                <c:pt idx="2199">
                  <c:v>0.19536000000000001</c:v>
                </c:pt>
                <c:pt idx="2200">
                  <c:v>0.2157</c:v>
                </c:pt>
                <c:pt idx="2201">
                  <c:v>0.29392000000000001</c:v>
                </c:pt>
                <c:pt idx="2202">
                  <c:v>0.27994000000000002</c:v>
                </c:pt>
                <c:pt idx="2203">
                  <c:v>0.30204999999999999</c:v>
                </c:pt>
                <c:pt idx="2204">
                  <c:v>0.29271000000000003</c:v>
                </c:pt>
                <c:pt idx="2205">
                  <c:v>0.19244</c:v>
                </c:pt>
                <c:pt idx="2206">
                  <c:v>0.16889999999999999</c:v>
                </c:pt>
                <c:pt idx="2207">
                  <c:v>9.4700000000000006E-2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B-394D-AF18-43DCFB562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12304"/>
        <c:axId val="765848672"/>
      </c:lineChart>
      <c:catAx>
        <c:axId val="75235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8138080"/>
        <c:crosses val="autoZero"/>
        <c:auto val="1"/>
        <c:lblAlgn val="ctr"/>
        <c:lblOffset val="100"/>
        <c:noMultiLvlLbl val="0"/>
      </c:catAx>
      <c:valAx>
        <c:axId val="12081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52353280"/>
        <c:crosses val="autoZero"/>
        <c:crossBetween val="between"/>
      </c:valAx>
      <c:valAx>
        <c:axId val="76584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66112304"/>
        <c:crosses val="max"/>
        <c:crossBetween val="between"/>
      </c:valAx>
      <c:catAx>
        <c:axId val="76611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584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16933</xdr:colOff>
      <xdr:row>5</xdr:row>
      <xdr:rowOff>25398</xdr:rowOff>
    </xdr:from>
    <xdr:to>
      <xdr:col>56</xdr:col>
      <xdr:colOff>101600</xdr:colOff>
      <xdr:row>64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60EADC-5ED4-7F43-8ED1-89A6B9400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9BA734-5395-1945-A882-896CC207AD07}" name="Table2" displayName="Table2" ref="C7:M2239" totalsRowShown="0">
  <autoFilter ref="C7:M2239" xr:uid="{189BA734-5395-1945-A882-896CC207AD07}"/>
  <tableColumns count="11">
    <tableColumn id="1" xr3:uid="{1875A77E-ECBC-2F4C-A3CD-5B71F5959591}" name="Month" dataDxfId="26"/>
    <tableColumn id="2" xr3:uid="{587E8892-C8C5-DE44-821E-A3AC3FDBEE46}" name="Day" dataDxfId="25"/>
    <tableColumn id="3" xr3:uid="{0786B13A-9019-134F-94EA-0736E1AAE30E}" name="Hour" dataDxfId="24"/>
    <tableColumn id="4" xr3:uid="{C72A8AD9-C97D-844E-92D7-DC5BC3FB9256}" name="Charging" dataDxfId="23" dataCellStyle="Comma"/>
    <tableColumn id="5" xr3:uid="{3E0218A1-7284-5A44-823C-606F6137B7D7}" name="Usage" dataDxfId="22"/>
    <tableColumn id="6" xr3:uid="{6391211A-76C2-9048-9919-193951BEEA78}" name="Battery level" dataDxfId="21"/>
    <tableColumn id="7" xr3:uid="{89D6FFC6-D588-044A-8EBE-2D2427BFF630}" name="Available to charge" dataDxfId="20"/>
    <tableColumn id="8" xr3:uid="{25F810F1-631E-A94C-8A98-E2126637FDD7}" name="Cost (kWh)" dataDxfId="19"/>
    <tableColumn id="10" xr3:uid="{0D7BDE58-D373-9943-A955-9CFFDEFD8BAC}" name="Tag" dataDxfId="18">
      <calculatedColumnFormula>IF(Table2[[#This Row],[Charging]]&gt;0,"1","0")</calculatedColumnFormula>
    </tableColumn>
    <tableColumn id="11" xr3:uid="{CF05F9CE-EF90-EB42-A435-E4871AB0D9FA}" name="Charge price if used" dataDxfId="17">
      <calculatedColumnFormula>IF(Table2[[#This Row],[Tag]]="1",Table2[[#This Row],[Cost (kWh)]],"")</calculatedColumnFormula>
    </tableColumn>
    <tableColumn id="12" xr3:uid="{B04B0663-3F79-864B-978E-A333B803A475}" name="Costs" dataDxfId="16">
      <calculatedColumnFormula>IF(Table2[[#This Row],[Tag]]="1",Table2[[#This Row],[Charging]]*Table2[[#This Row],[Cost (kWh)]],"")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9E55E-C38B-134A-B51A-79A301942A53}" name="Table1" displayName="Table1" ref="C5:M2237" totalsRowShown="0" headerRowDxfId="15" dataDxfId="14">
  <autoFilter ref="C5:M2237" xr:uid="{9C79E55E-C38B-134A-B51A-79A301942A53}"/>
  <tableColumns count="11">
    <tableColumn id="1" xr3:uid="{ABAC18E5-CB09-F24A-9827-156E23AEC95A}" name="Month" dataDxfId="13"/>
    <tableColumn id="2" xr3:uid="{3CB0F5CB-10FA-794D-B637-EA972AA6421F}" name="Day" dataDxfId="12"/>
    <tableColumn id="3" xr3:uid="{E80BB1FA-0155-A144-B664-BC4776E4324B}" name="Hour" dataDxfId="11"/>
    <tableColumn id="4" xr3:uid="{65406F47-409C-6945-A25B-3AF35FD7487F}" name="Charging" dataDxfId="10"/>
    <tableColumn id="5" xr3:uid="{03894C2B-40A5-2E4C-9263-D108D1FFC0C8}" name="Usage" dataDxfId="9"/>
    <tableColumn id="6" xr3:uid="{7BBDACC9-D2DD-DC48-9D9B-662E14ED46DB}" name="Battery level" dataDxfId="8"/>
    <tableColumn id="7" xr3:uid="{DE3AEDB4-E489-6D48-AF92-E4208CF9C00D}" name="Available to charge" dataDxfId="7"/>
    <tableColumn id="8" xr3:uid="{D93DF693-B906-364B-8BE0-52E40C1DA853}" name="Cost (kWh)" dataDxfId="6"/>
    <tableColumn id="9" xr3:uid="{36822D26-D32F-AB4B-8FB8-BC2A4FB9C678}" name="Tag" dataDxfId="5">
      <calculatedColumnFormula>IF(Table1[[#This Row],[Charging]]&gt;0,"1","0")</calculatedColumnFormula>
    </tableColumn>
    <tableColumn id="11" xr3:uid="{AC6D774C-86F7-5C4C-ADB9-C0D1FBC47840}" name="Charge price if used" dataDxfId="4">
      <calculatedColumnFormula>IF(Table1[[#This Row],[Tag]]="1",Table1[[#This Row],[Cost (kWh)]],"")</calculatedColumnFormula>
    </tableColumn>
    <tableColumn id="10" xr3:uid="{B306D959-D3F6-C04B-B792-EC6632DCD51A}" name="Costs" dataDxfId="3">
      <calculatedColumnFormula>IF(Table1[[#This Row],[Tag]]="1",Table1[[#This Row],[Charging]]*Table1[[#This Row],[Cost (kWh)]],"")</calculatedColumnFormula>
    </tableColumn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AA4221-1FC5-404C-B168-A762791CE014}" name="Table3" displayName="Table3" ref="D6:R2238" totalsRowShown="0">
  <autoFilter ref="D6:R2238" xr:uid="{79AA4221-1FC5-404C-B168-A762791CE014}"/>
  <tableColumns count="15">
    <tableColumn id="1" xr3:uid="{1F1752D5-3BD9-5F42-BF30-BEC28A1D327A}" name="Month" dataDxfId="2"/>
    <tableColumn id="2" xr3:uid="{C6B3A004-9DD0-3944-8F99-5660D11F0C62}" name="Day"/>
    <tableColumn id="3" xr3:uid="{C7596C72-4A8C-C740-8C46-634F779026F6}" name="Hour"/>
    <tableColumn id="9" xr3:uid="{3448A3F5-0FCD-4B41-85F0-4CB78024CE48}" name="Charging"/>
    <tableColumn id="12" xr3:uid="{C9841CFB-FF72-1641-A133-1A6B84D24F35}" name="Prices (EUR(kWh)"/>
    <tableColumn id="4" xr3:uid="{530E764B-13CF-3A40-BE4B-BFBE0FFC62E3}" name="Driving away"/>
    <tableColumn id="5" xr3:uid="{79F3808E-7DD2-F245-BE3B-2291EDE957FA}" name="Recreation"/>
    <tableColumn id="6" xr3:uid="{269D369C-0942-6345-B24D-A5A8655DD662}" name="Driving back home"/>
    <tableColumn id="7" xr3:uid="{33E58C4D-E7F2-B94A-92F1-5F090557946E}" name="Does not drive"/>
    <tableColumn id="8" xr3:uid="{B1D0C323-3F3F-B74B-83BE-210DE9F2993F}" name="Battery level"/>
    <tableColumn id="10" xr3:uid="{96745F94-4FE9-2742-8318-C669ABAA4D3E}" name="Electricity usage"/>
    <tableColumn id="11" xr3:uid="{5905C421-313D-954D-8E1C-0612C5BFD990}" name="Charging rate"/>
    <tableColumn id="13" xr3:uid="{36F99F45-6BE2-4C48-9745-ACB2C96BFD94}" name="Tag" dataDxfId="1">
      <calculatedColumnFormula>IF(Table3[[#This Row],[Charging]]&gt;0,"1","0")</calculatedColumnFormula>
    </tableColumn>
    <tableColumn id="14" xr3:uid="{CA5B5D46-0B9E-FF4C-820A-3875C0F3C399}" name="Charge price if used" dataDxfId="0">
      <calculatedColumnFormula>IF(Table3[[#This Row],[Tag]]="1",Table3[[#This Row],[Prices (EUR(kWh)]],"")</calculatedColumnFormula>
    </tableColumn>
    <tableColumn id="15" xr3:uid="{A46F5EB1-1A3D-0D43-BCF8-FADE24115B9E}" name="Cos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C4C9-0E4C-914E-96EF-29E8DD74F5D4}">
  <dimension ref="B2:M2240"/>
  <sheetViews>
    <sheetView workbookViewId="0">
      <selection activeCell="J2" sqref="J2:J3"/>
    </sheetView>
  </sheetViews>
  <sheetFormatPr baseColWidth="10" defaultRowHeight="16" x14ac:dyDescent="0.2"/>
  <cols>
    <col min="6" max="6" width="10.83203125" style="6"/>
    <col min="8" max="8" width="17.6640625" bestFit="1" customWidth="1"/>
    <col min="9" max="9" width="19.33203125" customWidth="1"/>
    <col min="10" max="10" width="12.83203125" bestFit="1" customWidth="1"/>
    <col min="12" max="12" width="31" bestFit="1" customWidth="1"/>
  </cols>
  <sheetData>
    <row r="2" spans="2:13" x14ac:dyDescent="0.2">
      <c r="B2" t="s">
        <v>2138</v>
      </c>
      <c r="C2">
        <v>116.74299999999999</v>
      </c>
      <c r="F2" s="5" t="s">
        <v>2142</v>
      </c>
      <c r="G2" s="2"/>
      <c r="H2" s="2" t="s">
        <v>2143</v>
      </c>
      <c r="I2" s="2"/>
      <c r="J2" t="s">
        <v>2151</v>
      </c>
      <c r="L2" t="s">
        <v>2132</v>
      </c>
      <c r="M2" t="s">
        <v>2131</v>
      </c>
    </row>
    <row r="3" spans="2:13" x14ac:dyDescent="0.2">
      <c r="F3" s="5">
        <f>SUM(F8:F2239)</f>
        <v>726</v>
      </c>
      <c r="G3" s="2"/>
      <c r="H3" s="9">
        <f>AVERAGE(Table2[Battery level])</f>
        <v>41.208691756273119</v>
      </c>
      <c r="I3" s="2"/>
      <c r="J3">
        <f>AVERAGE(Table2[Cost (kWh)])*1000</f>
        <v>285.11141129032188</v>
      </c>
      <c r="L3" s="7">
        <f>AVERAGE(Table2[Charge price if used])*1000</f>
        <v>168.61669724770641</v>
      </c>
      <c r="M3" s="7">
        <f>SUM(Table2[Costs])</f>
        <v>116.74328499999997</v>
      </c>
    </row>
    <row r="5" spans="2:13" x14ac:dyDescent="0.2">
      <c r="C5" s="1"/>
    </row>
    <row r="7" spans="2:13" x14ac:dyDescent="0.2">
      <c r="C7" s="1" t="s">
        <v>25</v>
      </c>
      <c r="D7" s="2" t="s">
        <v>30</v>
      </c>
      <c r="E7" s="2" t="s">
        <v>31</v>
      </c>
      <c r="F7" s="5" t="s">
        <v>33</v>
      </c>
      <c r="G7" s="2" t="s">
        <v>34</v>
      </c>
      <c r="H7" s="2" t="s">
        <v>35</v>
      </c>
      <c r="I7" s="2" t="s">
        <v>36</v>
      </c>
      <c r="J7" t="s">
        <v>2133</v>
      </c>
      <c r="K7" t="s">
        <v>2129</v>
      </c>
      <c r="L7" t="s">
        <v>2134</v>
      </c>
      <c r="M7" t="s">
        <v>2130</v>
      </c>
    </row>
    <row r="8" spans="2:13" x14ac:dyDescent="0.2">
      <c r="C8" s="1" t="s">
        <v>2135</v>
      </c>
      <c r="D8" s="5" t="s">
        <v>2</v>
      </c>
      <c r="E8" s="5" t="s">
        <v>2</v>
      </c>
      <c r="F8" s="12">
        <v>0</v>
      </c>
      <c r="G8" s="5" t="s">
        <v>2139</v>
      </c>
      <c r="H8" s="5">
        <v>51.2</v>
      </c>
      <c r="I8" s="5" t="s">
        <v>2140</v>
      </c>
      <c r="J8" s="6">
        <v>0.15826000000000001</v>
      </c>
      <c r="K8" s="6" t="str">
        <f>IF(Table2[[#This Row],[Charging]]&gt;0,"1","0")</f>
        <v>0</v>
      </c>
      <c r="L8" s="6" t="str">
        <f>IF(Table2[[#This Row],[Tag]]="1",Table2[[#This Row],[Cost (kWh)]],"")</f>
        <v/>
      </c>
      <c r="M8" s="5" t="str">
        <f>IF(Table2[[#This Row],[Tag]]="1",Table2[[#This Row],[Charging]]*Table2[[#This Row],[Cost (kWh)]],"")</f>
        <v/>
      </c>
    </row>
    <row r="9" spans="2:13" x14ac:dyDescent="0.2">
      <c r="C9" s="1" t="s">
        <v>2135</v>
      </c>
      <c r="D9" s="5" t="s">
        <v>2</v>
      </c>
      <c r="E9" s="5" t="s">
        <v>3</v>
      </c>
      <c r="F9" s="12">
        <v>0</v>
      </c>
      <c r="G9" s="5" t="s">
        <v>2139</v>
      </c>
      <c r="H9" s="5">
        <v>51.2</v>
      </c>
      <c r="I9" s="5" t="s">
        <v>2140</v>
      </c>
      <c r="J9" s="6">
        <v>0.15575</v>
      </c>
      <c r="K9" s="6" t="str">
        <f>IF(Table2[[#This Row],[Charging]]&gt;0,"1","0")</f>
        <v>0</v>
      </c>
      <c r="L9" s="6" t="str">
        <f>IF(Table2[[#This Row],[Tag]]="1",Table2[[#This Row],[Cost (kWh)]],"")</f>
        <v/>
      </c>
      <c r="M9" s="6" t="str">
        <f>IF(Table2[[#This Row],[Tag]]="1",Table2[[#This Row],[Charging]]*Table2[[#This Row],[Cost (kWh)]],"")</f>
        <v/>
      </c>
    </row>
    <row r="10" spans="2:13" x14ac:dyDescent="0.2">
      <c r="C10" s="1" t="s">
        <v>2135</v>
      </c>
      <c r="D10" s="5" t="s">
        <v>2</v>
      </c>
      <c r="E10" s="5" t="s">
        <v>4</v>
      </c>
      <c r="F10" s="12">
        <v>0</v>
      </c>
      <c r="G10" s="5" t="s">
        <v>2139</v>
      </c>
      <c r="H10" s="5">
        <v>51.2</v>
      </c>
      <c r="I10" s="5" t="s">
        <v>2140</v>
      </c>
      <c r="J10" s="6">
        <v>0.15532000000000001</v>
      </c>
      <c r="K10" s="6" t="str">
        <f>IF(Table2[[#This Row],[Charging]]&gt;0,"1","0")</f>
        <v>0</v>
      </c>
      <c r="L10" s="6" t="str">
        <f>IF(Table2[[#This Row],[Tag]]="1",Table2[[#This Row],[Cost (kWh)]],"")</f>
        <v/>
      </c>
      <c r="M10" s="6" t="str">
        <f>IF(Table2[[#This Row],[Tag]]="1",Table2[[#This Row],[Charging]]*Table2[[#This Row],[Cost (kWh)]],"")</f>
        <v/>
      </c>
    </row>
    <row r="11" spans="2:13" x14ac:dyDescent="0.2">
      <c r="C11" s="1" t="s">
        <v>2135</v>
      </c>
      <c r="D11" s="5" t="s">
        <v>2</v>
      </c>
      <c r="E11" s="5" t="s">
        <v>5</v>
      </c>
      <c r="F11" s="12">
        <v>0</v>
      </c>
      <c r="G11" s="5" t="s">
        <v>2139</v>
      </c>
      <c r="H11" s="5">
        <v>51.2</v>
      </c>
      <c r="I11" s="5" t="s">
        <v>2140</v>
      </c>
      <c r="J11" s="6">
        <v>0.15507000000000001</v>
      </c>
      <c r="K11" s="6" t="str">
        <f>IF(Table2[[#This Row],[Charging]]&gt;0,"1","0")</f>
        <v>0</v>
      </c>
      <c r="L11" s="6" t="str">
        <f>IF(Table2[[#This Row],[Tag]]="1",Table2[[#This Row],[Cost (kWh)]],"")</f>
        <v/>
      </c>
      <c r="M11" s="6" t="str">
        <f>IF(Table2[[#This Row],[Tag]]="1",Table2[[#This Row],[Charging]]*Table2[[#This Row],[Cost (kWh)]],"")</f>
        <v/>
      </c>
    </row>
    <row r="12" spans="2:13" x14ac:dyDescent="0.2">
      <c r="C12" s="1" t="s">
        <v>2135</v>
      </c>
      <c r="D12" s="5" t="s">
        <v>2</v>
      </c>
      <c r="E12" s="5" t="s">
        <v>6</v>
      </c>
      <c r="F12" s="12">
        <v>0</v>
      </c>
      <c r="G12" s="5" t="s">
        <v>2139</v>
      </c>
      <c r="H12" s="5">
        <v>51.2</v>
      </c>
      <c r="I12" s="5" t="s">
        <v>2140</v>
      </c>
      <c r="J12" s="6">
        <v>0.15345</v>
      </c>
      <c r="K12" s="6" t="str">
        <f>IF(Table2[[#This Row],[Charging]]&gt;0,"1","0")</f>
        <v>0</v>
      </c>
      <c r="L12" s="6" t="str">
        <f>IF(Table2[[#This Row],[Tag]]="1",Table2[[#This Row],[Cost (kWh)]],"")</f>
        <v/>
      </c>
      <c r="M12" s="6" t="str">
        <f>IF(Table2[[#This Row],[Tag]]="1",Table2[[#This Row],[Charging]]*Table2[[#This Row],[Cost (kWh)]],"")</f>
        <v/>
      </c>
    </row>
    <row r="13" spans="2:13" x14ac:dyDescent="0.2">
      <c r="C13" s="1" t="s">
        <v>2135</v>
      </c>
      <c r="D13" s="5" t="s">
        <v>2</v>
      </c>
      <c r="E13" s="5" t="s">
        <v>7</v>
      </c>
      <c r="F13" s="12">
        <v>0</v>
      </c>
      <c r="G13" s="5" t="s">
        <v>2139</v>
      </c>
      <c r="H13" s="5">
        <v>51.2</v>
      </c>
      <c r="I13" s="5" t="s">
        <v>2140</v>
      </c>
      <c r="J13" s="6">
        <v>0.15348000000000001</v>
      </c>
      <c r="K13" s="6" t="str">
        <f>IF(Table2[[#This Row],[Charging]]&gt;0,"1","0")</f>
        <v>0</v>
      </c>
      <c r="L13" s="6" t="str">
        <f>IF(Table2[[#This Row],[Tag]]="1",Table2[[#This Row],[Cost (kWh)]],"")</f>
        <v/>
      </c>
      <c r="M13" s="6" t="str">
        <f>IF(Table2[[#This Row],[Tag]]="1",Table2[[#This Row],[Charging]]*Table2[[#This Row],[Cost (kWh)]],"")</f>
        <v/>
      </c>
    </row>
    <row r="14" spans="2:13" x14ac:dyDescent="0.2">
      <c r="C14" s="1" t="s">
        <v>2135</v>
      </c>
      <c r="D14" s="5" t="s">
        <v>2</v>
      </c>
      <c r="E14" s="5" t="s">
        <v>8</v>
      </c>
      <c r="F14" s="12">
        <v>0</v>
      </c>
      <c r="G14" s="5" t="s">
        <v>2139</v>
      </c>
      <c r="H14" s="5">
        <v>51.2</v>
      </c>
      <c r="I14" s="5" t="s">
        <v>2140</v>
      </c>
      <c r="J14" s="6">
        <v>0.16195000000000001</v>
      </c>
      <c r="K14" s="6" t="str">
        <f>IF(Table2[[#This Row],[Charging]]&gt;0,"1","0")</f>
        <v>0</v>
      </c>
      <c r="L14" s="6" t="str">
        <f>IF(Table2[[#This Row],[Tag]]="1",Table2[[#This Row],[Cost (kWh)]],"")</f>
        <v/>
      </c>
      <c r="M14" s="6" t="str">
        <f>IF(Table2[[#This Row],[Tag]]="1",Table2[[#This Row],[Charging]]*Table2[[#This Row],[Cost (kWh)]],"")</f>
        <v/>
      </c>
    </row>
    <row r="15" spans="2:13" x14ac:dyDescent="0.2">
      <c r="C15" s="1" t="s">
        <v>2135</v>
      </c>
      <c r="D15" s="5" t="s">
        <v>2</v>
      </c>
      <c r="E15" s="5" t="s">
        <v>9</v>
      </c>
      <c r="F15" s="12">
        <v>0</v>
      </c>
      <c r="G15" s="5" t="s">
        <v>2141</v>
      </c>
      <c r="H15" s="5">
        <v>45.7</v>
      </c>
      <c r="I15" s="5" t="s">
        <v>2139</v>
      </c>
      <c r="J15" s="6">
        <v>0.17971000000000001</v>
      </c>
      <c r="K15" s="6" t="str">
        <f>IF(Table2[[#This Row],[Charging]]&gt;0,"1","0")</f>
        <v>0</v>
      </c>
      <c r="L15" s="6" t="str">
        <f>IF(Table2[[#This Row],[Tag]]="1",Table2[[#This Row],[Cost (kWh)]],"")</f>
        <v/>
      </c>
      <c r="M15" s="6" t="str">
        <f>IF(Table2[[#This Row],[Tag]]="1",Table2[[#This Row],[Charging]]*Table2[[#This Row],[Cost (kWh)]],"")</f>
        <v/>
      </c>
    </row>
    <row r="16" spans="2:13" x14ac:dyDescent="0.2">
      <c r="C16" s="1" t="s">
        <v>2135</v>
      </c>
      <c r="D16" s="5" t="s">
        <v>2</v>
      </c>
      <c r="E16" s="5" t="s">
        <v>10</v>
      </c>
      <c r="F16" s="12">
        <v>0</v>
      </c>
      <c r="G16" s="5" t="s">
        <v>2139</v>
      </c>
      <c r="H16" s="5">
        <v>45.7</v>
      </c>
      <c r="I16" s="5" t="s">
        <v>2139</v>
      </c>
      <c r="J16" s="6">
        <v>0.1847</v>
      </c>
      <c r="K16" s="6" t="str">
        <f>IF(Table2[[#This Row],[Charging]]&gt;0,"1","0")</f>
        <v>0</v>
      </c>
      <c r="L16" s="6" t="str">
        <f>IF(Table2[[#This Row],[Tag]]="1",Table2[[#This Row],[Cost (kWh)]],"")</f>
        <v/>
      </c>
      <c r="M16" s="6" t="str">
        <f>IF(Table2[[#This Row],[Tag]]="1",Table2[[#This Row],[Charging]]*Table2[[#This Row],[Cost (kWh)]],"")</f>
        <v/>
      </c>
    </row>
    <row r="17" spans="3:13" x14ac:dyDescent="0.2">
      <c r="C17" s="1" t="s">
        <v>2135</v>
      </c>
      <c r="D17" s="5" t="s">
        <v>2</v>
      </c>
      <c r="E17" s="5">
        <v>10</v>
      </c>
      <c r="F17" s="12">
        <v>0</v>
      </c>
      <c r="G17" s="5" t="s">
        <v>2139</v>
      </c>
      <c r="H17" s="5">
        <v>45.7</v>
      </c>
      <c r="I17" s="5" t="s">
        <v>2139</v>
      </c>
      <c r="J17" s="6">
        <v>0.18314</v>
      </c>
      <c r="K17" s="6" t="str">
        <f>IF(Table2[[#This Row],[Charging]]&gt;0,"1","0")</f>
        <v>0</v>
      </c>
      <c r="L17" s="6" t="str">
        <f>IF(Table2[[#This Row],[Tag]]="1",Table2[[#This Row],[Cost (kWh)]],"")</f>
        <v/>
      </c>
      <c r="M17" s="6" t="str">
        <f>IF(Table2[[#This Row],[Tag]]="1",Table2[[#This Row],[Charging]]*Table2[[#This Row],[Cost (kWh)]],"")</f>
        <v/>
      </c>
    </row>
    <row r="18" spans="3:13" x14ac:dyDescent="0.2">
      <c r="C18" s="1" t="s">
        <v>2135</v>
      </c>
      <c r="D18" s="5" t="s">
        <v>2</v>
      </c>
      <c r="E18" s="5">
        <v>11</v>
      </c>
      <c r="F18" s="12">
        <v>0</v>
      </c>
      <c r="G18" s="5" t="s">
        <v>2139</v>
      </c>
      <c r="H18" s="5">
        <v>45.7</v>
      </c>
      <c r="I18" s="5" t="s">
        <v>2139</v>
      </c>
      <c r="J18" s="6">
        <v>0.18206</v>
      </c>
      <c r="K18" s="6" t="str">
        <f>IF(Table2[[#This Row],[Charging]]&gt;0,"1","0")</f>
        <v>0</v>
      </c>
      <c r="L18" s="6" t="str">
        <f>IF(Table2[[#This Row],[Tag]]="1",Table2[[#This Row],[Cost (kWh)]],"")</f>
        <v/>
      </c>
      <c r="M18" s="6" t="str">
        <f>IF(Table2[[#This Row],[Tag]]="1",Table2[[#This Row],[Charging]]*Table2[[#This Row],[Cost (kWh)]],"")</f>
        <v/>
      </c>
    </row>
    <row r="19" spans="3:13" x14ac:dyDescent="0.2">
      <c r="C19" s="1" t="s">
        <v>2135</v>
      </c>
      <c r="D19" s="5" t="s">
        <v>2</v>
      </c>
      <c r="E19" s="5">
        <v>12</v>
      </c>
      <c r="F19" s="12">
        <v>0</v>
      </c>
      <c r="G19" s="5" t="s">
        <v>2139</v>
      </c>
      <c r="H19" s="5">
        <v>45.7</v>
      </c>
      <c r="I19" s="5" t="s">
        <v>2139</v>
      </c>
      <c r="J19" s="6">
        <v>0.18312</v>
      </c>
      <c r="K19" s="6" t="str">
        <f>IF(Table2[[#This Row],[Charging]]&gt;0,"1","0")</f>
        <v>0</v>
      </c>
      <c r="L19" s="6" t="str">
        <f>IF(Table2[[#This Row],[Tag]]="1",Table2[[#This Row],[Cost (kWh)]],"")</f>
        <v/>
      </c>
      <c r="M19" s="6" t="str">
        <f>IF(Table2[[#This Row],[Tag]]="1",Table2[[#This Row],[Charging]]*Table2[[#This Row],[Cost (kWh)]],"")</f>
        <v/>
      </c>
    </row>
    <row r="20" spans="3:13" x14ac:dyDescent="0.2">
      <c r="C20" s="1" t="s">
        <v>2135</v>
      </c>
      <c r="D20" s="5" t="s">
        <v>2</v>
      </c>
      <c r="E20" s="5">
        <v>13</v>
      </c>
      <c r="F20" s="12">
        <v>0</v>
      </c>
      <c r="G20" s="5" t="s">
        <v>2139</v>
      </c>
      <c r="H20" s="5">
        <v>45.7</v>
      </c>
      <c r="I20" s="5" t="s">
        <v>2139</v>
      </c>
      <c r="J20" s="6">
        <v>0.17910000000000001</v>
      </c>
      <c r="K20" s="6" t="str">
        <f>IF(Table2[[#This Row],[Charging]]&gt;0,"1","0")</f>
        <v>0</v>
      </c>
      <c r="L20" s="6" t="str">
        <f>IF(Table2[[#This Row],[Tag]]="1",Table2[[#This Row],[Cost (kWh)]],"")</f>
        <v/>
      </c>
      <c r="M20" s="6" t="str">
        <f>IF(Table2[[#This Row],[Tag]]="1",Table2[[#This Row],[Charging]]*Table2[[#This Row],[Cost (kWh)]],"")</f>
        <v/>
      </c>
    </row>
    <row r="21" spans="3:13" x14ac:dyDescent="0.2">
      <c r="C21" s="1" t="s">
        <v>2135</v>
      </c>
      <c r="D21" s="5" t="s">
        <v>2</v>
      </c>
      <c r="E21" s="5">
        <v>14</v>
      </c>
      <c r="F21" s="12">
        <v>0</v>
      </c>
      <c r="G21" s="5" t="s">
        <v>2139</v>
      </c>
      <c r="H21" s="5">
        <v>45.7</v>
      </c>
      <c r="I21" s="5" t="s">
        <v>2139</v>
      </c>
      <c r="J21" s="6">
        <v>0.1797</v>
      </c>
      <c r="K21" s="6" t="str">
        <f>IF(Table2[[#This Row],[Charging]]&gt;0,"1","0")</f>
        <v>0</v>
      </c>
      <c r="L21" s="6" t="str">
        <f>IF(Table2[[#This Row],[Tag]]="1",Table2[[#This Row],[Cost (kWh)]],"")</f>
        <v/>
      </c>
      <c r="M21" s="6" t="str">
        <f>IF(Table2[[#This Row],[Tag]]="1",Table2[[#This Row],[Charging]]*Table2[[#This Row],[Cost (kWh)]],"")</f>
        <v/>
      </c>
    </row>
    <row r="22" spans="3:13" x14ac:dyDescent="0.2">
      <c r="C22" s="1" t="s">
        <v>2135</v>
      </c>
      <c r="D22" s="5" t="s">
        <v>2</v>
      </c>
      <c r="E22" s="5">
        <v>15</v>
      </c>
      <c r="F22" s="12">
        <v>0</v>
      </c>
      <c r="G22" s="5" t="s">
        <v>2139</v>
      </c>
      <c r="H22" s="5">
        <v>45.7</v>
      </c>
      <c r="I22" s="5" t="s">
        <v>2139</v>
      </c>
      <c r="J22" s="6">
        <v>0.17988999999999999</v>
      </c>
      <c r="K22" s="6" t="str">
        <f>IF(Table2[[#This Row],[Charging]]&gt;0,"1","0")</f>
        <v>0</v>
      </c>
      <c r="L22" s="6" t="str">
        <f>IF(Table2[[#This Row],[Tag]]="1",Table2[[#This Row],[Cost (kWh)]],"")</f>
        <v/>
      </c>
      <c r="M22" s="6" t="str">
        <f>IF(Table2[[#This Row],[Tag]]="1",Table2[[#This Row],[Charging]]*Table2[[#This Row],[Cost (kWh)]],"")</f>
        <v/>
      </c>
    </row>
    <row r="23" spans="3:13" x14ac:dyDescent="0.2">
      <c r="C23" s="1" t="s">
        <v>2135</v>
      </c>
      <c r="D23" s="5" t="s">
        <v>2</v>
      </c>
      <c r="E23" s="5">
        <v>16</v>
      </c>
      <c r="F23" s="12">
        <v>0</v>
      </c>
      <c r="G23" s="5" t="s">
        <v>2139</v>
      </c>
      <c r="H23" s="5">
        <v>45.7</v>
      </c>
      <c r="I23" s="5" t="s">
        <v>2139</v>
      </c>
      <c r="J23" s="6">
        <v>0.16456999999999999</v>
      </c>
      <c r="K23" s="6" t="str">
        <f>IF(Table2[[#This Row],[Charging]]&gt;0,"1","0")</f>
        <v>0</v>
      </c>
      <c r="L23" s="6" t="str">
        <f>IF(Table2[[#This Row],[Tag]]="1",Table2[[#This Row],[Cost (kWh)]],"")</f>
        <v/>
      </c>
      <c r="M23" s="6" t="str">
        <f>IF(Table2[[#This Row],[Tag]]="1",Table2[[#This Row],[Charging]]*Table2[[#This Row],[Cost (kWh)]],"")</f>
        <v/>
      </c>
    </row>
    <row r="24" spans="3:13" x14ac:dyDescent="0.2">
      <c r="C24" s="1" t="s">
        <v>2135</v>
      </c>
      <c r="D24" s="5" t="s">
        <v>2</v>
      </c>
      <c r="E24" s="5">
        <v>17</v>
      </c>
      <c r="F24" s="12">
        <v>0</v>
      </c>
      <c r="G24" s="5" t="s">
        <v>2141</v>
      </c>
      <c r="H24" s="5">
        <v>40.200000000000003</v>
      </c>
      <c r="I24" s="5" t="s">
        <v>2139</v>
      </c>
      <c r="J24" s="6">
        <v>0.17924000000000001</v>
      </c>
      <c r="K24" s="6" t="str">
        <f>IF(Table2[[#This Row],[Charging]]&gt;0,"1","0")</f>
        <v>0</v>
      </c>
      <c r="L24" s="6" t="str">
        <f>IF(Table2[[#This Row],[Tag]]="1",Table2[[#This Row],[Cost (kWh)]],"")</f>
        <v/>
      </c>
      <c r="M24" s="6" t="str">
        <f>IF(Table2[[#This Row],[Tag]]="1",Table2[[#This Row],[Charging]]*Table2[[#This Row],[Cost (kWh)]],"")</f>
        <v/>
      </c>
    </row>
    <row r="25" spans="3:13" x14ac:dyDescent="0.2">
      <c r="C25" s="1" t="s">
        <v>2135</v>
      </c>
      <c r="D25" s="5" t="s">
        <v>2</v>
      </c>
      <c r="E25" s="5">
        <v>18</v>
      </c>
      <c r="F25" s="12">
        <v>0</v>
      </c>
      <c r="G25" s="5" t="s">
        <v>2139</v>
      </c>
      <c r="H25" s="5">
        <v>40.200000000000003</v>
      </c>
      <c r="I25" s="5" t="s">
        <v>2140</v>
      </c>
      <c r="J25" s="6">
        <v>0.17932999999999999</v>
      </c>
      <c r="K25" s="6" t="str">
        <f>IF(Table2[[#This Row],[Charging]]&gt;0,"1","0")</f>
        <v>0</v>
      </c>
      <c r="L25" s="6" t="str">
        <f>IF(Table2[[#This Row],[Tag]]="1",Table2[[#This Row],[Cost (kWh)]],"")</f>
        <v/>
      </c>
      <c r="M25" s="6" t="str">
        <f>IF(Table2[[#This Row],[Tag]]="1",Table2[[#This Row],[Charging]]*Table2[[#This Row],[Cost (kWh)]],"")</f>
        <v/>
      </c>
    </row>
    <row r="26" spans="3:13" x14ac:dyDescent="0.2">
      <c r="C26" s="1" t="s">
        <v>2135</v>
      </c>
      <c r="D26" s="5" t="s">
        <v>2</v>
      </c>
      <c r="E26" s="5">
        <v>19</v>
      </c>
      <c r="F26" s="12">
        <v>0</v>
      </c>
      <c r="G26" s="5" t="s">
        <v>2139</v>
      </c>
      <c r="H26" s="5">
        <v>40.200000000000003</v>
      </c>
      <c r="I26" s="5" t="s">
        <v>2140</v>
      </c>
      <c r="J26" s="6">
        <v>0.17388999999999999</v>
      </c>
      <c r="K26" s="6" t="str">
        <f>IF(Table2[[#This Row],[Charging]]&gt;0,"1","0")</f>
        <v>0</v>
      </c>
      <c r="L26" s="6" t="str">
        <f>IF(Table2[[#This Row],[Tag]]="1",Table2[[#This Row],[Cost (kWh)]],"")</f>
        <v/>
      </c>
      <c r="M26" s="6" t="str">
        <f>IF(Table2[[#This Row],[Tag]]="1",Table2[[#This Row],[Charging]]*Table2[[#This Row],[Cost (kWh)]],"")</f>
        <v/>
      </c>
    </row>
    <row r="27" spans="3:13" x14ac:dyDescent="0.2">
      <c r="C27" s="1" t="s">
        <v>2135</v>
      </c>
      <c r="D27" s="5" t="s">
        <v>2</v>
      </c>
      <c r="E27" s="5">
        <v>20</v>
      </c>
      <c r="F27" s="12">
        <v>0</v>
      </c>
      <c r="G27" s="5" t="s">
        <v>2139</v>
      </c>
      <c r="H27" s="5">
        <v>40.200000000000003</v>
      </c>
      <c r="I27" s="5" t="s">
        <v>2140</v>
      </c>
      <c r="J27" s="6">
        <v>0.16891</v>
      </c>
      <c r="K27" s="6" t="str">
        <f>IF(Table2[[#This Row],[Charging]]&gt;0,"1","0")</f>
        <v>0</v>
      </c>
      <c r="L27" s="6" t="str">
        <f>IF(Table2[[#This Row],[Tag]]="1",Table2[[#This Row],[Cost (kWh)]],"")</f>
        <v/>
      </c>
      <c r="M27" s="6" t="str">
        <f>IF(Table2[[#This Row],[Tag]]="1",Table2[[#This Row],[Charging]]*Table2[[#This Row],[Cost (kWh)]],"")</f>
        <v/>
      </c>
    </row>
    <row r="28" spans="3:13" x14ac:dyDescent="0.2">
      <c r="C28" s="1" t="s">
        <v>2135</v>
      </c>
      <c r="D28" s="5" t="s">
        <v>2</v>
      </c>
      <c r="E28" s="5">
        <v>21</v>
      </c>
      <c r="F28" s="12">
        <v>0</v>
      </c>
      <c r="G28" s="5" t="s">
        <v>2139</v>
      </c>
      <c r="H28" s="5">
        <v>40.200000000000003</v>
      </c>
      <c r="I28" s="5" t="s">
        <v>2140</v>
      </c>
      <c r="J28" s="6">
        <v>0.16406000000000001</v>
      </c>
      <c r="K28" s="6" t="str">
        <f>IF(Table2[[#This Row],[Charging]]&gt;0,"1","0")</f>
        <v>0</v>
      </c>
      <c r="L28" s="6" t="str">
        <f>IF(Table2[[#This Row],[Tag]]="1",Table2[[#This Row],[Cost (kWh)]],"")</f>
        <v/>
      </c>
      <c r="M28" s="6" t="str">
        <f>IF(Table2[[#This Row],[Tag]]="1",Table2[[#This Row],[Charging]]*Table2[[#This Row],[Cost (kWh)]],"")</f>
        <v/>
      </c>
    </row>
    <row r="29" spans="3:13" x14ac:dyDescent="0.2">
      <c r="C29" s="1" t="s">
        <v>2135</v>
      </c>
      <c r="D29" s="5" t="s">
        <v>2</v>
      </c>
      <c r="E29" s="5">
        <v>22</v>
      </c>
      <c r="F29" s="12">
        <v>0</v>
      </c>
      <c r="G29" s="5" t="s">
        <v>2139</v>
      </c>
      <c r="H29" s="5">
        <v>40.200000000000003</v>
      </c>
      <c r="I29" s="5" t="s">
        <v>2140</v>
      </c>
      <c r="J29" s="6">
        <v>0.16181999999999999</v>
      </c>
      <c r="K29" s="6" t="str">
        <f>IF(Table2[[#This Row],[Charging]]&gt;0,"1","0")</f>
        <v>0</v>
      </c>
      <c r="L29" s="6" t="str">
        <f>IF(Table2[[#This Row],[Tag]]="1",Table2[[#This Row],[Cost (kWh)]],"")</f>
        <v/>
      </c>
      <c r="M29" s="6" t="str">
        <f>IF(Table2[[#This Row],[Tag]]="1",Table2[[#This Row],[Charging]]*Table2[[#This Row],[Cost (kWh)]],"")</f>
        <v/>
      </c>
    </row>
    <row r="30" spans="3:13" x14ac:dyDescent="0.2">
      <c r="C30" s="1" t="s">
        <v>2135</v>
      </c>
      <c r="D30" s="5" t="s">
        <v>2</v>
      </c>
      <c r="E30" s="5">
        <v>23</v>
      </c>
      <c r="F30" s="12">
        <v>0</v>
      </c>
      <c r="G30" s="5" t="s">
        <v>2139</v>
      </c>
      <c r="H30" s="5">
        <v>40.200000000000003</v>
      </c>
      <c r="I30" s="5" t="s">
        <v>2140</v>
      </c>
      <c r="J30" s="6">
        <v>0.15878999999999999</v>
      </c>
      <c r="K30" s="6" t="str">
        <f>IF(Table2[[#This Row],[Charging]]&gt;0,"1","0")</f>
        <v>0</v>
      </c>
      <c r="L30" s="6" t="str">
        <f>IF(Table2[[#This Row],[Tag]]="1",Table2[[#This Row],[Cost (kWh)]],"")</f>
        <v/>
      </c>
      <c r="M30" s="6" t="str">
        <f>IF(Table2[[#This Row],[Tag]]="1",Table2[[#This Row],[Charging]]*Table2[[#This Row],[Cost (kWh)]],"")</f>
        <v/>
      </c>
    </row>
    <row r="31" spans="3:13" x14ac:dyDescent="0.2">
      <c r="C31" s="1" t="s">
        <v>2135</v>
      </c>
      <c r="D31" s="5" t="s">
        <v>2</v>
      </c>
      <c r="E31" s="5">
        <v>24</v>
      </c>
      <c r="F31" s="12">
        <v>0</v>
      </c>
      <c r="G31" s="5" t="s">
        <v>2139</v>
      </c>
      <c r="H31" s="5">
        <v>40.200000000000003</v>
      </c>
      <c r="I31" s="5" t="s">
        <v>2140</v>
      </c>
      <c r="J31" s="6">
        <v>0.15584000000000001</v>
      </c>
      <c r="K31" s="6" t="str">
        <f>IF(Table2[[#This Row],[Charging]]&gt;0,"1","0")</f>
        <v>0</v>
      </c>
      <c r="L31" s="6" t="str">
        <f>IF(Table2[[#This Row],[Tag]]="1",Table2[[#This Row],[Cost (kWh)]],"")</f>
        <v/>
      </c>
      <c r="M31" s="6" t="str">
        <f>IF(Table2[[#This Row],[Tag]]="1",Table2[[#This Row],[Charging]]*Table2[[#This Row],[Cost (kWh)]],"")</f>
        <v/>
      </c>
    </row>
    <row r="32" spans="3:13" x14ac:dyDescent="0.2">
      <c r="C32" s="1" t="s">
        <v>2135</v>
      </c>
      <c r="D32" s="5" t="s">
        <v>3</v>
      </c>
      <c r="E32" s="5" t="s">
        <v>2</v>
      </c>
      <c r="F32" s="12">
        <v>0</v>
      </c>
      <c r="G32" s="5" t="s">
        <v>2139</v>
      </c>
      <c r="H32" s="5">
        <v>40.200000000000003</v>
      </c>
      <c r="I32" s="5" t="s">
        <v>2140</v>
      </c>
      <c r="J32" s="6">
        <v>0.16167000000000001</v>
      </c>
      <c r="K32" s="6" t="str">
        <f>IF(Table2[[#This Row],[Charging]]&gt;0,"1","0")</f>
        <v>0</v>
      </c>
      <c r="L32" s="6" t="str">
        <f>IF(Table2[[#This Row],[Tag]]="1",Table2[[#This Row],[Cost (kWh)]],"")</f>
        <v/>
      </c>
      <c r="M32" s="6" t="str">
        <f>IF(Table2[[#This Row],[Tag]]="1",Table2[[#This Row],[Charging]]*Table2[[#This Row],[Cost (kWh)]],"")</f>
        <v/>
      </c>
    </row>
    <row r="33" spans="3:13" x14ac:dyDescent="0.2">
      <c r="C33" s="1" t="s">
        <v>2135</v>
      </c>
      <c r="D33" s="5" t="s">
        <v>3</v>
      </c>
      <c r="E33" s="5" t="s">
        <v>3</v>
      </c>
      <c r="F33" s="12">
        <v>0</v>
      </c>
      <c r="G33" s="5" t="s">
        <v>2139</v>
      </c>
      <c r="H33" s="5">
        <v>40.200000000000003</v>
      </c>
      <c r="I33" s="5" t="s">
        <v>2140</v>
      </c>
      <c r="J33" s="6">
        <v>0.16028999999999999</v>
      </c>
      <c r="K33" s="6" t="str">
        <f>IF(Table2[[#This Row],[Charging]]&gt;0,"1","0")</f>
        <v>0</v>
      </c>
      <c r="L33" s="6" t="str">
        <f>IF(Table2[[#This Row],[Tag]]="1",Table2[[#This Row],[Cost (kWh)]],"")</f>
        <v/>
      </c>
      <c r="M33" s="6" t="str">
        <f>IF(Table2[[#This Row],[Tag]]="1",Table2[[#This Row],[Charging]]*Table2[[#This Row],[Cost (kWh)]],"")</f>
        <v/>
      </c>
    </row>
    <row r="34" spans="3:13" x14ac:dyDescent="0.2">
      <c r="C34" s="1" t="s">
        <v>2135</v>
      </c>
      <c r="D34" s="5" t="s">
        <v>3</v>
      </c>
      <c r="E34" s="5" t="s">
        <v>4</v>
      </c>
      <c r="F34" s="12">
        <v>0</v>
      </c>
      <c r="G34" s="5" t="s">
        <v>2139</v>
      </c>
      <c r="H34" s="5">
        <v>40.200000000000003</v>
      </c>
      <c r="I34" s="5" t="s">
        <v>2140</v>
      </c>
      <c r="J34" s="6">
        <v>0.15828</v>
      </c>
      <c r="K34" s="6" t="str">
        <f>IF(Table2[[#This Row],[Charging]]&gt;0,"1","0")</f>
        <v>0</v>
      </c>
      <c r="L34" s="6" t="str">
        <f>IF(Table2[[#This Row],[Tag]]="1",Table2[[#This Row],[Cost (kWh)]],"")</f>
        <v/>
      </c>
      <c r="M34" s="6" t="str">
        <f>IF(Table2[[#This Row],[Tag]]="1",Table2[[#This Row],[Charging]]*Table2[[#This Row],[Cost (kWh)]],"")</f>
        <v/>
      </c>
    </row>
    <row r="35" spans="3:13" x14ac:dyDescent="0.2">
      <c r="C35" s="1" t="s">
        <v>2135</v>
      </c>
      <c r="D35" s="5" t="s">
        <v>3</v>
      </c>
      <c r="E35" s="5" t="s">
        <v>5</v>
      </c>
      <c r="F35" s="12">
        <v>0</v>
      </c>
      <c r="G35" s="5" t="s">
        <v>2139</v>
      </c>
      <c r="H35" s="5">
        <v>40.200000000000003</v>
      </c>
      <c r="I35" s="5" t="s">
        <v>2140</v>
      </c>
      <c r="J35" s="6">
        <v>0.15776000000000001</v>
      </c>
      <c r="K35" s="6" t="str">
        <f>IF(Table2[[#This Row],[Charging]]&gt;0,"1","0")</f>
        <v>0</v>
      </c>
      <c r="L35" s="6" t="str">
        <f>IF(Table2[[#This Row],[Tag]]="1",Table2[[#This Row],[Cost (kWh)]],"")</f>
        <v/>
      </c>
      <c r="M35" s="6" t="str">
        <f>IF(Table2[[#This Row],[Tag]]="1",Table2[[#This Row],[Charging]]*Table2[[#This Row],[Cost (kWh)]],"")</f>
        <v/>
      </c>
    </row>
    <row r="36" spans="3:13" x14ac:dyDescent="0.2">
      <c r="C36" s="1" t="s">
        <v>2135</v>
      </c>
      <c r="D36" s="5" t="s">
        <v>3</v>
      </c>
      <c r="E36" s="5" t="s">
        <v>6</v>
      </c>
      <c r="F36" s="12">
        <v>0</v>
      </c>
      <c r="G36" s="5" t="s">
        <v>2139</v>
      </c>
      <c r="H36" s="5">
        <v>40.200000000000003</v>
      </c>
      <c r="I36" s="5" t="s">
        <v>2140</v>
      </c>
      <c r="J36" s="6">
        <v>0.15740000000000001</v>
      </c>
      <c r="K36" s="6" t="str">
        <f>IF(Table2[[#This Row],[Charging]]&gt;0,"1","0")</f>
        <v>0</v>
      </c>
      <c r="L36" s="6" t="str">
        <f>IF(Table2[[#This Row],[Tag]]="1",Table2[[#This Row],[Cost (kWh)]],"")</f>
        <v/>
      </c>
      <c r="M36" s="6" t="str">
        <f>IF(Table2[[#This Row],[Tag]]="1",Table2[[#This Row],[Charging]]*Table2[[#This Row],[Cost (kWh)]],"")</f>
        <v/>
      </c>
    </row>
    <row r="37" spans="3:13" x14ac:dyDescent="0.2">
      <c r="C37" s="1" t="s">
        <v>2135</v>
      </c>
      <c r="D37" s="5" t="s">
        <v>3</v>
      </c>
      <c r="E37" s="5" t="s">
        <v>7</v>
      </c>
      <c r="F37" s="12">
        <v>0</v>
      </c>
      <c r="G37" s="5" t="s">
        <v>2139</v>
      </c>
      <c r="H37" s="5">
        <v>40.200000000000003</v>
      </c>
      <c r="I37" s="5" t="s">
        <v>2140</v>
      </c>
      <c r="J37" s="6">
        <v>0.15737000000000001</v>
      </c>
      <c r="K37" s="6" t="str">
        <f>IF(Table2[[#This Row],[Charging]]&gt;0,"1","0")</f>
        <v>0</v>
      </c>
      <c r="L37" s="6" t="str">
        <f>IF(Table2[[#This Row],[Tag]]="1",Table2[[#This Row],[Cost (kWh)]],"")</f>
        <v/>
      </c>
      <c r="M37" s="6" t="str">
        <f>IF(Table2[[#This Row],[Tag]]="1",Table2[[#This Row],[Charging]]*Table2[[#This Row],[Cost (kWh)]],"")</f>
        <v/>
      </c>
    </row>
    <row r="38" spans="3:13" x14ac:dyDescent="0.2">
      <c r="C38" s="1" t="s">
        <v>2135</v>
      </c>
      <c r="D38" s="5" t="s">
        <v>3</v>
      </c>
      <c r="E38" s="5" t="s">
        <v>8</v>
      </c>
      <c r="F38" s="12">
        <v>0</v>
      </c>
      <c r="G38" s="5" t="s">
        <v>2139</v>
      </c>
      <c r="H38" s="5">
        <v>40.200000000000003</v>
      </c>
      <c r="I38" s="5" t="s">
        <v>2140</v>
      </c>
      <c r="J38" s="6">
        <v>0.15769</v>
      </c>
      <c r="K38" s="6" t="str">
        <f>IF(Table2[[#This Row],[Charging]]&gt;0,"1","0")</f>
        <v>0</v>
      </c>
      <c r="L38" s="6" t="str">
        <f>IF(Table2[[#This Row],[Tag]]="1",Table2[[#This Row],[Cost (kWh)]],"")</f>
        <v/>
      </c>
      <c r="M38" s="6" t="str">
        <f>IF(Table2[[#This Row],[Tag]]="1",Table2[[#This Row],[Charging]]*Table2[[#This Row],[Cost (kWh)]],"")</f>
        <v/>
      </c>
    </row>
    <row r="39" spans="3:13" x14ac:dyDescent="0.2">
      <c r="C39" s="1" t="s">
        <v>2135</v>
      </c>
      <c r="D39" s="5" t="s">
        <v>3</v>
      </c>
      <c r="E39" s="5" t="s">
        <v>9</v>
      </c>
      <c r="F39" s="12">
        <v>0</v>
      </c>
      <c r="G39" s="5" t="s">
        <v>2139</v>
      </c>
      <c r="H39" s="5">
        <v>40.200000000000003</v>
      </c>
      <c r="I39" s="5" t="s">
        <v>2140</v>
      </c>
      <c r="J39" s="6">
        <v>0.15823000000000001</v>
      </c>
      <c r="K39" s="6" t="str">
        <f>IF(Table2[[#This Row],[Charging]]&gt;0,"1","0")</f>
        <v>0</v>
      </c>
      <c r="L39" s="6" t="str">
        <f>IF(Table2[[#This Row],[Tag]]="1",Table2[[#This Row],[Cost (kWh)]],"")</f>
        <v/>
      </c>
      <c r="M39" s="6" t="str">
        <f>IF(Table2[[#This Row],[Tag]]="1",Table2[[#This Row],[Charging]]*Table2[[#This Row],[Cost (kWh)]],"")</f>
        <v/>
      </c>
    </row>
    <row r="40" spans="3:13" x14ac:dyDescent="0.2">
      <c r="C40" s="1" t="s">
        <v>2135</v>
      </c>
      <c r="D40" s="5" t="s">
        <v>3</v>
      </c>
      <c r="E40" s="5" t="s">
        <v>10</v>
      </c>
      <c r="F40" s="12">
        <v>0</v>
      </c>
      <c r="G40" s="5" t="s">
        <v>2139</v>
      </c>
      <c r="H40" s="5">
        <v>40.200000000000003</v>
      </c>
      <c r="I40" s="5" t="s">
        <v>2140</v>
      </c>
      <c r="J40" s="6">
        <v>0.15797</v>
      </c>
      <c r="K40" s="6" t="str">
        <f>IF(Table2[[#This Row],[Charging]]&gt;0,"1","0")</f>
        <v>0</v>
      </c>
      <c r="L40" s="6" t="str">
        <f>IF(Table2[[#This Row],[Tag]]="1",Table2[[#This Row],[Cost (kWh)]],"")</f>
        <v/>
      </c>
      <c r="M40" s="6" t="str">
        <f>IF(Table2[[#This Row],[Tag]]="1",Table2[[#This Row],[Charging]]*Table2[[#This Row],[Cost (kWh)]],"")</f>
        <v/>
      </c>
    </row>
    <row r="41" spans="3:13" x14ac:dyDescent="0.2">
      <c r="C41" s="1" t="s">
        <v>2135</v>
      </c>
      <c r="D41" s="5" t="s">
        <v>3</v>
      </c>
      <c r="E41" s="5">
        <v>10</v>
      </c>
      <c r="F41" s="12">
        <v>0</v>
      </c>
      <c r="G41" s="5" t="s">
        <v>2139</v>
      </c>
      <c r="H41" s="5">
        <v>40.200000000000003</v>
      </c>
      <c r="I41" s="5" t="s">
        <v>2140</v>
      </c>
      <c r="J41" s="6">
        <v>0.15784999999999999</v>
      </c>
      <c r="K41" s="6" t="str">
        <f>IF(Table2[[#This Row],[Charging]]&gt;0,"1","0")</f>
        <v>0</v>
      </c>
      <c r="L41" s="6" t="str">
        <f>IF(Table2[[#This Row],[Tag]]="1",Table2[[#This Row],[Cost (kWh)]],"")</f>
        <v/>
      </c>
      <c r="M41" s="6" t="str">
        <f>IF(Table2[[#This Row],[Tag]]="1",Table2[[#This Row],[Charging]]*Table2[[#This Row],[Cost (kWh)]],"")</f>
        <v/>
      </c>
    </row>
    <row r="42" spans="3:13" x14ac:dyDescent="0.2">
      <c r="C42" s="1" t="s">
        <v>2135</v>
      </c>
      <c r="D42" s="5" t="s">
        <v>3</v>
      </c>
      <c r="E42" s="5">
        <v>11</v>
      </c>
      <c r="F42" s="12">
        <v>0</v>
      </c>
      <c r="G42" s="5" t="s">
        <v>2139</v>
      </c>
      <c r="H42" s="5">
        <v>40.200000000000003</v>
      </c>
      <c r="I42" s="5" t="s">
        <v>2140</v>
      </c>
      <c r="J42" s="6">
        <v>0.15126999999999999</v>
      </c>
      <c r="K42" s="6" t="str">
        <f>IF(Table2[[#This Row],[Charging]]&gt;0,"1","0")</f>
        <v>0</v>
      </c>
      <c r="L42" s="6" t="str">
        <f>IF(Table2[[#This Row],[Tag]]="1",Table2[[#This Row],[Cost (kWh)]],"")</f>
        <v/>
      </c>
      <c r="M42" s="6" t="str">
        <f>IF(Table2[[#This Row],[Tag]]="1",Table2[[#This Row],[Charging]]*Table2[[#This Row],[Cost (kWh)]],"")</f>
        <v/>
      </c>
    </row>
    <row r="43" spans="3:13" x14ac:dyDescent="0.2">
      <c r="C43" s="1" t="s">
        <v>2135</v>
      </c>
      <c r="D43" s="5" t="s">
        <v>3</v>
      </c>
      <c r="E43" s="5">
        <v>12</v>
      </c>
      <c r="F43" s="12">
        <v>0</v>
      </c>
      <c r="G43" s="5" t="s">
        <v>2139</v>
      </c>
      <c r="H43" s="5">
        <v>40.200000000000003</v>
      </c>
      <c r="I43" s="5" t="s">
        <v>2140</v>
      </c>
      <c r="J43" s="6">
        <v>0.12975999999999999</v>
      </c>
      <c r="K43" s="6" t="str">
        <f>IF(Table2[[#This Row],[Charging]]&gt;0,"1","0")</f>
        <v>0</v>
      </c>
      <c r="L43" s="6" t="str">
        <f>IF(Table2[[#This Row],[Tag]]="1",Table2[[#This Row],[Cost (kWh)]],"")</f>
        <v/>
      </c>
      <c r="M43" s="6" t="str">
        <f>IF(Table2[[#This Row],[Tag]]="1",Table2[[#This Row],[Charging]]*Table2[[#This Row],[Cost (kWh)]],"")</f>
        <v/>
      </c>
    </row>
    <row r="44" spans="3:13" x14ac:dyDescent="0.2">
      <c r="C44" s="1" t="s">
        <v>2135</v>
      </c>
      <c r="D44" s="5" t="s">
        <v>3</v>
      </c>
      <c r="E44" s="5">
        <v>13</v>
      </c>
      <c r="F44" s="12">
        <v>0</v>
      </c>
      <c r="G44" s="5" t="s">
        <v>2139</v>
      </c>
      <c r="H44" s="5">
        <v>40.200000000000003</v>
      </c>
      <c r="I44" s="5" t="s">
        <v>2140</v>
      </c>
      <c r="J44" s="6">
        <v>0.11996999999999999</v>
      </c>
      <c r="K44" s="6" t="str">
        <f>IF(Table2[[#This Row],[Charging]]&gt;0,"1","0")</f>
        <v>0</v>
      </c>
      <c r="L44" s="6" t="str">
        <f>IF(Table2[[#This Row],[Tag]]="1",Table2[[#This Row],[Cost (kWh)]],"")</f>
        <v/>
      </c>
      <c r="M44" s="6" t="str">
        <f>IF(Table2[[#This Row],[Tag]]="1",Table2[[#This Row],[Charging]]*Table2[[#This Row],[Cost (kWh)]],"")</f>
        <v/>
      </c>
    </row>
    <row r="45" spans="3:13" x14ac:dyDescent="0.2">
      <c r="C45" s="1" t="s">
        <v>2135</v>
      </c>
      <c r="D45" s="5" t="s">
        <v>3</v>
      </c>
      <c r="E45" s="5">
        <v>14</v>
      </c>
      <c r="F45" s="12">
        <v>0</v>
      </c>
      <c r="G45" s="5" t="s">
        <v>2139</v>
      </c>
      <c r="H45" s="5">
        <v>40.200000000000003</v>
      </c>
      <c r="I45" s="5" t="s">
        <v>2140</v>
      </c>
      <c r="J45" s="6">
        <v>0.12102</v>
      </c>
      <c r="K45" s="6" t="str">
        <f>IF(Table2[[#This Row],[Charging]]&gt;0,"1","0")</f>
        <v>0</v>
      </c>
      <c r="L45" s="6" t="str">
        <f>IF(Table2[[#This Row],[Tag]]="1",Table2[[#This Row],[Cost (kWh)]],"")</f>
        <v/>
      </c>
      <c r="M45" s="6" t="str">
        <f>IF(Table2[[#This Row],[Tag]]="1",Table2[[#This Row],[Charging]]*Table2[[#This Row],[Cost (kWh)]],"")</f>
        <v/>
      </c>
    </row>
    <row r="46" spans="3:13" x14ac:dyDescent="0.2">
      <c r="C46" s="1" t="s">
        <v>2135</v>
      </c>
      <c r="D46" s="5" t="s">
        <v>3</v>
      </c>
      <c r="E46" s="5">
        <v>15</v>
      </c>
      <c r="F46" s="12">
        <v>0</v>
      </c>
      <c r="G46" s="5" t="s">
        <v>2139</v>
      </c>
      <c r="H46" s="5">
        <v>40.200000000000003</v>
      </c>
      <c r="I46" s="5" t="s">
        <v>2140</v>
      </c>
      <c r="J46" s="6">
        <v>0.13488</v>
      </c>
      <c r="K46" s="6" t="str">
        <f>IF(Table2[[#This Row],[Charging]]&gt;0,"1","0")</f>
        <v>0</v>
      </c>
      <c r="L46" s="6" t="str">
        <f>IF(Table2[[#This Row],[Tag]]="1",Table2[[#This Row],[Cost (kWh)]],"")</f>
        <v/>
      </c>
      <c r="M46" s="6" t="str">
        <f>IF(Table2[[#This Row],[Tag]]="1",Table2[[#This Row],[Charging]]*Table2[[#This Row],[Cost (kWh)]],"")</f>
        <v/>
      </c>
    </row>
    <row r="47" spans="3:13" x14ac:dyDescent="0.2">
      <c r="C47" s="1" t="s">
        <v>2135</v>
      </c>
      <c r="D47" s="5" t="s">
        <v>3</v>
      </c>
      <c r="E47" s="5">
        <v>16</v>
      </c>
      <c r="F47" s="12">
        <v>0</v>
      </c>
      <c r="G47" s="5" t="s">
        <v>2139</v>
      </c>
      <c r="H47" s="5">
        <v>40.200000000000003</v>
      </c>
      <c r="I47" s="5" t="s">
        <v>2140</v>
      </c>
      <c r="J47" s="6">
        <v>0.14885000000000001</v>
      </c>
      <c r="K47" s="6" t="str">
        <f>IF(Table2[[#This Row],[Charging]]&gt;0,"1","0")</f>
        <v>0</v>
      </c>
      <c r="L47" s="6" t="str">
        <f>IF(Table2[[#This Row],[Tag]]="1",Table2[[#This Row],[Cost (kWh)]],"")</f>
        <v/>
      </c>
      <c r="M47" s="6" t="str">
        <f>IF(Table2[[#This Row],[Tag]]="1",Table2[[#This Row],[Charging]]*Table2[[#This Row],[Cost (kWh)]],"")</f>
        <v/>
      </c>
    </row>
    <row r="48" spans="3:13" x14ac:dyDescent="0.2">
      <c r="C48" s="1" t="s">
        <v>2135</v>
      </c>
      <c r="D48" s="5" t="s">
        <v>3</v>
      </c>
      <c r="E48" s="5">
        <v>17</v>
      </c>
      <c r="F48" s="12">
        <v>0</v>
      </c>
      <c r="G48" s="5" t="s">
        <v>2139</v>
      </c>
      <c r="H48" s="5">
        <v>40.200000000000003</v>
      </c>
      <c r="I48" s="5" t="s">
        <v>2140</v>
      </c>
      <c r="J48" s="6">
        <v>0.1575</v>
      </c>
      <c r="K48" s="6" t="str">
        <f>IF(Table2[[#This Row],[Charging]]&gt;0,"1","0")</f>
        <v>0</v>
      </c>
      <c r="L48" s="6" t="str">
        <f>IF(Table2[[#This Row],[Tag]]="1",Table2[[#This Row],[Cost (kWh)]],"")</f>
        <v/>
      </c>
      <c r="M48" s="6" t="str">
        <f>IF(Table2[[#This Row],[Tag]]="1",Table2[[#This Row],[Charging]]*Table2[[#This Row],[Cost (kWh)]],"")</f>
        <v/>
      </c>
    </row>
    <row r="49" spans="3:13" x14ac:dyDescent="0.2">
      <c r="C49" s="1" t="s">
        <v>2135</v>
      </c>
      <c r="D49" s="5" t="s">
        <v>3</v>
      </c>
      <c r="E49" s="5">
        <v>18</v>
      </c>
      <c r="F49" s="12">
        <v>0</v>
      </c>
      <c r="G49" s="5" t="s">
        <v>2139</v>
      </c>
      <c r="H49" s="5">
        <v>40.200000000000003</v>
      </c>
      <c r="I49" s="5" t="s">
        <v>2140</v>
      </c>
      <c r="J49" s="6">
        <v>0.15765000000000001</v>
      </c>
      <c r="K49" s="6" t="str">
        <f>IF(Table2[[#This Row],[Charging]]&gt;0,"1","0")</f>
        <v>0</v>
      </c>
      <c r="L49" s="6" t="str">
        <f>IF(Table2[[#This Row],[Tag]]="1",Table2[[#This Row],[Cost (kWh)]],"")</f>
        <v/>
      </c>
      <c r="M49" s="6" t="str">
        <f>IF(Table2[[#This Row],[Tag]]="1",Table2[[#This Row],[Charging]]*Table2[[#This Row],[Cost (kWh)]],"")</f>
        <v/>
      </c>
    </row>
    <row r="50" spans="3:13" x14ac:dyDescent="0.2">
      <c r="C50" s="1" t="s">
        <v>2135</v>
      </c>
      <c r="D50" s="5" t="s">
        <v>3</v>
      </c>
      <c r="E50" s="5">
        <v>19</v>
      </c>
      <c r="F50" s="12">
        <v>0</v>
      </c>
      <c r="G50" s="5" t="s">
        <v>2139</v>
      </c>
      <c r="H50" s="5">
        <v>40.200000000000003</v>
      </c>
      <c r="I50" s="5" t="s">
        <v>2140</v>
      </c>
      <c r="J50" s="6">
        <v>0.15836</v>
      </c>
      <c r="K50" s="6" t="str">
        <f>IF(Table2[[#This Row],[Charging]]&gt;0,"1","0")</f>
        <v>0</v>
      </c>
      <c r="L50" s="6" t="str">
        <f>IF(Table2[[#This Row],[Tag]]="1",Table2[[#This Row],[Cost (kWh)]],"")</f>
        <v/>
      </c>
      <c r="M50" s="6" t="str">
        <f>IF(Table2[[#This Row],[Tag]]="1",Table2[[#This Row],[Charging]]*Table2[[#This Row],[Cost (kWh)]],"")</f>
        <v/>
      </c>
    </row>
    <row r="51" spans="3:13" x14ac:dyDescent="0.2">
      <c r="C51" s="1" t="s">
        <v>2135</v>
      </c>
      <c r="D51" s="5" t="s">
        <v>3</v>
      </c>
      <c r="E51" s="5">
        <v>20</v>
      </c>
      <c r="F51" s="12">
        <v>0</v>
      </c>
      <c r="G51" s="5" t="s">
        <v>2139</v>
      </c>
      <c r="H51" s="5">
        <v>40.200000000000003</v>
      </c>
      <c r="I51" s="5" t="s">
        <v>2140</v>
      </c>
      <c r="J51" s="6">
        <v>0.15792</v>
      </c>
      <c r="K51" s="6" t="str">
        <f>IF(Table2[[#This Row],[Charging]]&gt;0,"1","0")</f>
        <v>0</v>
      </c>
      <c r="L51" s="6" t="str">
        <f>IF(Table2[[#This Row],[Tag]]="1",Table2[[#This Row],[Cost (kWh)]],"")</f>
        <v/>
      </c>
      <c r="M51" s="6" t="str">
        <f>IF(Table2[[#This Row],[Tag]]="1",Table2[[#This Row],[Charging]]*Table2[[#This Row],[Cost (kWh)]],"")</f>
        <v/>
      </c>
    </row>
    <row r="52" spans="3:13" x14ac:dyDescent="0.2">
      <c r="C52" s="1" t="s">
        <v>2135</v>
      </c>
      <c r="D52" s="5" t="s">
        <v>3</v>
      </c>
      <c r="E52" s="5">
        <v>21</v>
      </c>
      <c r="F52" s="12">
        <v>0</v>
      </c>
      <c r="G52" s="5" t="s">
        <v>2139</v>
      </c>
      <c r="H52" s="5">
        <v>40.200000000000003</v>
      </c>
      <c r="I52" s="5" t="s">
        <v>2140</v>
      </c>
      <c r="J52" s="6">
        <v>0.15761</v>
      </c>
      <c r="K52" s="6" t="str">
        <f>IF(Table2[[#This Row],[Charging]]&gt;0,"1","0")</f>
        <v>0</v>
      </c>
      <c r="L52" s="6" t="str">
        <f>IF(Table2[[#This Row],[Tag]]="1",Table2[[#This Row],[Cost (kWh)]],"")</f>
        <v/>
      </c>
      <c r="M52" s="6" t="str">
        <f>IF(Table2[[#This Row],[Tag]]="1",Table2[[#This Row],[Charging]]*Table2[[#This Row],[Cost (kWh)]],"")</f>
        <v/>
      </c>
    </row>
    <row r="53" spans="3:13" x14ac:dyDescent="0.2">
      <c r="C53" s="1" t="s">
        <v>2135</v>
      </c>
      <c r="D53" s="5" t="s">
        <v>3</v>
      </c>
      <c r="E53" s="5">
        <v>22</v>
      </c>
      <c r="F53" s="12">
        <v>0</v>
      </c>
      <c r="G53" s="5" t="s">
        <v>2139</v>
      </c>
      <c r="H53" s="5">
        <v>40.200000000000003</v>
      </c>
      <c r="I53" s="5" t="s">
        <v>2140</v>
      </c>
      <c r="J53" s="6">
        <v>0.15742</v>
      </c>
      <c r="K53" s="6" t="str">
        <f>IF(Table2[[#This Row],[Charging]]&gt;0,"1","0")</f>
        <v>0</v>
      </c>
      <c r="L53" s="6" t="str">
        <f>IF(Table2[[#This Row],[Tag]]="1",Table2[[#This Row],[Cost (kWh)]],"")</f>
        <v/>
      </c>
      <c r="M53" s="6" t="str">
        <f>IF(Table2[[#This Row],[Tag]]="1",Table2[[#This Row],[Charging]]*Table2[[#This Row],[Cost (kWh)]],"")</f>
        <v/>
      </c>
    </row>
    <row r="54" spans="3:13" x14ac:dyDescent="0.2">
      <c r="C54" s="1" t="s">
        <v>2135</v>
      </c>
      <c r="D54" s="5" t="s">
        <v>3</v>
      </c>
      <c r="E54" s="5">
        <v>23</v>
      </c>
      <c r="F54" s="12">
        <v>0</v>
      </c>
      <c r="G54" s="5" t="s">
        <v>2139</v>
      </c>
      <c r="H54" s="5">
        <v>40.200000000000003</v>
      </c>
      <c r="I54" s="5" t="s">
        <v>2140</v>
      </c>
      <c r="J54" s="6">
        <v>0.15758</v>
      </c>
      <c r="K54" s="6" t="str">
        <f>IF(Table2[[#This Row],[Charging]]&gt;0,"1","0")</f>
        <v>0</v>
      </c>
      <c r="L54" s="6" t="str">
        <f>IF(Table2[[#This Row],[Tag]]="1",Table2[[#This Row],[Cost (kWh)]],"")</f>
        <v/>
      </c>
      <c r="M54" s="6" t="str">
        <f>IF(Table2[[#This Row],[Tag]]="1",Table2[[#This Row],[Charging]]*Table2[[#This Row],[Cost (kWh)]],"")</f>
        <v/>
      </c>
    </row>
    <row r="55" spans="3:13" x14ac:dyDescent="0.2">
      <c r="C55" s="1" t="s">
        <v>2135</v>
      </c>
      <c r="D55" s="5" t="s">
        <v>3</v>
      </c>
      <c r="E55" s="5">
        <v>24</v>
      </c>
      <c r="F55" s="12">
        <v>0</v>
      </c>
      <c r="G55" s="5" t="s">
        <v>2139</v>
      </c>
      <c r="H55" s="5">
        <v>40.200000000000003</v>
      </c>
      <c r="I55" s="5" t="s">
        <v>2140</v>
      </c>
      <c r="J55" s="6">
        <v>0.15740999999999999</v>
      </c>
      <c r="K55" s="6" t="str">
        <f>IF(Table2[[#This Row],[Charging]]&gt;0,"1","0")</f>
        <v>0</v>
      </c>
      <c r="L55" s="6" t="str">
        <f>IF(Table2[[#This Row],[Tag]]="1",Table2[[#This Row],[Cost (kWh)]],"")</f>
        <v/>
      </c>
      <c r="M55" s="6" t="str">
        <f>IF(Table2[[#This Row],[Tag]]="1",Table2[[#This Row],[Charging]]*Table2[[#This Row],[Cost (kWh)]],"")</f>
        <v/>
      </c>
    </row>
    <row r="56" spans="3:13" x14ac:dyDescent="0.2">
      <c r="C56" s="1" t="s">
        <v>2135</v>
      </c>
      <c r="D56" s="5" t="s">
        <v>4</v>
      </c>
      <c r="E56" s="5" t="s">
        <v>2</v>
      </c>
      <c r="F56" s="12">
        <v>0</v>
      </c>
      <c r="G56" s="5" t="s">
        <v>2139</v>
      </c>
      <c r="H56" s="5">
        <v>40.200000000000003</v>
      </c>
      <c r="I56" s="5" t="s">
        <v>2140</v>
      </c>
      <c r="J56" s="6">
        <v>0.15970999999999999</v>
      </c>
      <c r="K56" s="6" t="str">
        <f>IF(Table2[[#This Row],[Charging]]&gt;0,"1","0")</f>
        <v>0</v>
      </c>
      <c r="L56" s="6" t="str">
        <f>IF(Table2[[#This Row],[Tag]]="1",Table2[[#This Row],[Cost (kWh)]],"")</f>
        <v/>
      </c>
      <c r="M56" s="6" t="str">
        <f>IF(Table2[[#This Row],[Tag]]="1",Table2[[#This Row],[Charging]]*Table2[[#This Row],[Cost (kWh)]],"")</f>
        <v/>
      </c>
    </row>
    <row r="57" spans="3:13" x14ac:dyDescent="0.2">
      <c r="C57" s="1" t="s">
        <v>2135</v>
      </c>
      <c r="D57" s="5" t="s">
        <v>4</v>
      </c>
      <c r="E57" s="5" t="s">
        <v>3</v>
      </c>
      <c r="F57" s="12">
        <v>0</v>
      </c>
      <c r="G57" s="5" t="s">
        <v>2139</v>
      </c>
      <c r="H57" s="5">
        <v>40.200000000000003</v>
      </c>
      <c r="I57" s="5" t="s">
        <v>2140</v>
      </c>
      <c r="J57" s="6">
        <v>0.15701999999999999</v>
      </c>
      <c r="K57" s="6" t="str">
        <f>IF(Table2[[#This Row],[Charging]]&gt;0,"1","0")</f>
        <v>0</v>
      </c>
      <c r="L57" s="6" t="str">
        <f>IF(Table2[[#This Row],[Tag]]="1",Table2[[#This Row],[Cost (kWh)]],"")</f>
        <v/>
      </c>
      <c r="M57" s="6" t="str">
        <f>IF(Table2[[#This Row],[Tag]]="1",Table2[[#This Row],[Charging]]*Table2[[#This Row],[Cost (kWh)]],"")</f>
        <v/>
      </c>
    </row>
    <row r="58" spans="3:13" x14ac:dyDescent="0.2">
      <c r="C58" s="1" t="s">
        <v>2135</v>
      </c>
      <c r="D58" s="5" t="s">
        <v>4</v>
      </c>
      <c r="E58" s="5" t="s">
        <v>4</v>
      </c>
      <c r="F58" s="12">
        <v>0</v>
      </c>
      <c r="G58" s="5" t="s">
        <v>2139</v>
      </c>
      <c r="H58" s="5">
        <v>40.200000000000003</v>
      </c>
      <c r="I58" s="5" t="s">
        <v>2140</v>
      </c>
      <c r="J58" s="6">
        <v>0.15536</v>
      </c>
      <c r="K58" s="6" t="str">
        <f>IF(Table2[[#This Row],[Charging]]&gt;0,"1","0")</f>
        <v>0</v>
      </c>
      <c r="L58" s="6" t="str">
        <f>IF(Table2[[#This Row],[Tag]]="1",Table2[[#This Row],[Cost (kWh)]],"")</f>
        <v/>
      </c>
      <c r="M58" s="6" t="str">
        <f>IF(Table2[[#This Row],[Tag]]="1",Table2[[#This Row],[Charging]]*Table2[[#This Row],[Cost (kWh)]],"")</f>
        <v/>
      </c>
    </row>
    <row r="59" spans="3:13" x14ac:dyDescent="0.2">
      <c r="C59" s="1" t="s">
        <v>2135</v>
      </c>
      <c r="D59" s="5" t="s">
        <v>4</v>
      </c>
      <c r="E59" s="5" t="s">
        <v>5</v>
      </c>
      <c r="F59" s="12">
        <v>0</v>
      </c>
      <c r="G59" s="5" t="s">
        <v>2139</v>
      </c>
      <c r="H59" s="5">
        <v>40.200000000000003</v>
      </c>
      <c r="I59" s="5" t="s">
        <v>2140</v>
      </c>
      <c r="J59" s="6">
        <v>0.15479000000000001</v>
      </c>
      <c r="K59" s="6" t="str">
        <f>IF(Table2[[#This Row],[Charging]]&gt;0,"1","0")</f>
        <v>0</v>
      </c>
      <c r="L59" s="6" t="str">
        <f>IF(Table2[[#This Row],[Tag]]="1",Table2[[#This Row],[Cost (kWh)]],"")</f>
        <v/>
      </c>
      <c r="M59" s="6" t="str">
        <f>IF(Table2[[#This Row],[Tag]]="1",Table2[[#This Row],[Charging]]*Table2[[#This Row],[Cost (kWh)]],"")</f>
        <v/>
      </c>
    </row>
    <row r="60" spans="3:13" x14ac:dyDescent="0.2">
      <c r="C60" s="1" t="s">
        <v>2135</v>
      </c>
      <c r="D60" s="5" t="s">
        <v>4</v>
      </c>
      <c r="E60" s="5" t="s">
        <v>6</v>
      </c>
      <c r="F60" s="12">
        <v>0</v>
      </c>
      <c r="G60" s="5" t="s">
        <v>2139</v>
      </c>
      <c r="H60" s="5">
        <v>40.200000000000003</v>
      </c>
      <c r="I60" s="5" t="s">
        <v>2140</v>
      </c>
      <c r="J60" s="6">
        <v>0.15443000000000001</v>
      </c>
      <c r="K60" s="6" t="str">
        <f>IF(Table2[[#This Row],[Charging]]&gt;0,"1","0")</f>
        <v>0</v>
      </c>
      <c r="L60" s="6" t="str">
        <f>IF(Table2[[#This Row],[Tag]]="1",Table2[[#This Row],[Cost (kWh)]],"")</f>
        <v/>
      </c>
      <c r="M60" s="6" t="str">
        <f>IF(Table2[[#This Row],[Tag]]="1",Table2[[#This Row],[Charging]]*Table2[[#This Row],[Cost (kWh)]],"")</f>
        <v/>
      </c>
    </row>
    <row r="61" spans="3:13" x14ac:dyDescent="0.2">
      <c r="C61" s="1" t="s">
        <v>2135</v>
      </c>
      <c r="D61" s="5" t="s">
        <v>4</v>
      </c>
      <c r="E61" s="5" t="s">
        <v>7</v>
      </c>
      <c r="F61" s="12">
        <v>0</v>
      </c>
      <c r="G61" s="5" t="s">
        <v>2139</v>
      </c>
      <c r="H61" s="5">
        <v>40.200000000000003</v>
      </c>
      <c r="I61" s="5" t="s">
        <v>2140</v>
      </c>
      <c r="J61" s="6">
        <v>0.15429000000000001</v>
      </c>
      <c r="K61" s="6" t="str">
        <f>IF(Table2[[#This Row],[Charging]]&gt;0,"1","0")</f>
        <v>0</v>
      </c>
      <c r="L61" s="6" t="str">
        <f>IF(Table2[[#This Row],[Tag]]="1",Table2[[#This Row],[Cost (kWh)]],"")</f>
        <v/>
      </c>
      <c r="M61" s="6" t="str">
        <f>IF(Table2[[#This Row],[Tag]]="1",Table2[[#This Row],[Charging]]*Table2[[#This Row],[Cost (kWh)]],"")</f>
        <v/>
      </c>
    </row>
    <row r="62" spans="3:13" x14ac:dyDescent="0.2">
      <c r="C62" s="1" t="s">
        <v>2135</v>
      </c>
      <c r="D62" s="5" t="s">
        <v>4</v>
      </c>
      <c r="E62" s="5" t="s">
        <v>8</v>
      </c>
      <c r="F62" s="12">
        <v>0</v>
      </c>
      <c r="G62" s="5" t="s">
        <v>2139</v>
      </c>
      <c r="H62" s="5">
        <v>40.200000000000003</v>
      </c>
      <c r="I62" s="5" t="s">
        <v>2140</v>
      </c>
      <c r="J62" s="6">
        <v>0.15490999999999999</v>
      </c>
      <c r="K62" s="6" t="str">
        <f>IF(Table2[[#This Row],[Charging]]&gt;0,"1","0")</f>
        <v>0</v>
      </c>
      <c r="L62" s="6" t="str">
        <f>IF(Table2[[#This Row],[Tag]]="1",Table2[[#This Row],[Cost (kWh)]],"")</f>
        <v/>
      </c>
      <c r="M62" s="6" t="str">
        <f>IF(Table2[[#This Row],[Tag]]="1",Table2[[#This Row],[Charging]]*Table2[[#This Row],[Cost (kWh)]],"")</f>
        <v/>
      </c>
    </row>
    <row r="63" spans="3:13" x14ac:dyDescent="0.2">
      <c r="C63" s="1" t="s">
        <v>2135</v>
      </c>
      <c r="D63" s="5" t="s">
        <v>4</v>
      </c>
      <c r="E63" s="5" t="s">
        <v>9</v>
      </c>
      <c r="F63" s="12">
        <v>0</v>
      </c>
      <c r="G63" s="5" t="s">
        <v>2139</v>
      </c>
      <c r="H63" s="5">
        <v>40.200000000000003</v>
      </c>
      <c r="I63" s="5" t="s">
        <v>2140</v>
      </c>
      <c r="J63" s="6">
        <v>0.15514</v>
      </c>
      <c r="K63" s="6" t="str">
        <f>IF(Table2[[#This Row],[Charging]]&gt;0,"1","0")</f>
        <v>0</v>
      </c>
      <c r="L63" s="6" t="str">
        <f>IF(Table2[[#This Row],[Tag]]="1",Table2[[#This Row],[Cost (kWh)]],"")</f>
        <v/>
      </c>
      <c r="M63" s="6" t="str">
        <f>IF(Table2[[#This Row],[Tag]]="1",Table2[[#This Row],[Charging]]*Table2[[#This Row],[Cost (kWh)]],"")</f>
        <v/>
      </c>
    </row>
    <row r="64" spans="3:13" x14ac:dyDescent="0.2">
      <c r="C64" s="1" t="s">
        <v>2135</v>
      </c>
      <c r="D64" s="5" t="s">
        <v>4</v>
      </c>
      <c r="E64" s="5" t="s">
        <v>10</v>
      </c>
      <c r="F64" s="12">
        <v>0</v>
      </c>
      <c r="G64" s="5" t="s">
        <v>2139</v>
      </c>
      <c r="H64" s="5">
        <v>40.200000000000003</v>
      </c>
      <c r="I64" s="5" t="s">
        <v>2140</v>
      </c>
      <c r="J64" s="6">
        <v>0.15594</v>
      </c>
      <c r="K64" s="6" t="str">
        <f>IF(Table2[[#This Row],[Charging]]&gt;0,"1","0")</f>
        <v>0</v>
      </c>
      <c r="L64" s="6" t="str">
        <f>IF(Table2[[#This Row],[Tag]]="1",Table2[[#This Row],[Cost (kWh)]],"")</f>
        <v/>
      </c>
      <c r="M64" s="6" t="str">
        <f>IF(Table2[[#This Row],[Tag]]="1",Table2[[#This Row],[Charging]]*Table2[[#This Row],[Cost (kWh)]],"")</f>
        <v/>
      </c>
    </row>
    <row r="65" spans="3:13" x14ac:dyDescent="0.2">
      <c r="C65" s="1" t="s">
        <v>2135</v>
      </c>
      <c r="D65" s="5" t="s">
        <v>4</v>
      </c>
      <c r="E65" s="5">
        <v>10</v>
      </c>
      <c r="F65" s="12">
        <v>0</v>
      </c>
      <c r="G65" s="5" t="s">
        <v>2139</v>
      </c>
      <c r="H65" s="5">
        <v>40.200000000000003</v>
      </c>
      <c r="I65" s="5" t="s">
        <v>2140</v>
      </c>
      <c r="J65" s="6">
        <v>0.15457000000000001</v>
      </c>
      <c r="K65" s="6" t="str">
        <f>IF(Table2[[#This Row],[Charging]]&gt;0,"1","0")</f>
        <v>0</v>
      </c>
      <c r="L65" s="6" t="str">
        <f>IF(Table2[[#This Row],[Tag]]="1",Table2[[#This Row],[Cost (kWh)]],"")</f>
        <v/>
      </c>
      <c r="M65" s="6" t="str">
        <f>IF(Table2[[#This Row],[Tag]]="1",Table2[[#This Row],[Charging]]*Table2[[#This Row],[Cost (kWh)]],"")</f>
        <v/>
      </c>
    </row>
    <row r="66" spans="3:13" x14ac:dyDescent="0.2">
      <c r="C66" s="1" t="s">
        <v>2135</v>
      </c>
      <c r="D66" s="5" t="s">
        <v>4</v>
      </c>
      <c r="E66" s="5">
        <v>11</v>
      </c>
      <c r="F66" s="12">
        <v>0</v>
      </c>
      <c r="G66" s="5" t="s">
        <v>2139</v>
      </c>
      <c r="H66" s="5">
        <v>40.200000000000003</v>
      </c>
      <c r="I66" s="5" t="s">
        <v>2140</v>
      </c>
      <c r="J66" s="6">
        <v>0.14451</v>
      </c>
      <c r="K66" s="6" t="str">
        <f>IF(Table2[[#This Row],[Charging]]&gt;0,"1","0")</f>
        <v>0</v>
      </c>
      <c r="L66" s="6" t="str">
        <f>IF(Table2[[#This Row],[Tag]]="1",Table2[[#This Row],[Cost (kWh)]],"")</f>
        <v/>
      </c>
      <c r="M66" s="6" t="str">
        <f>IF(Table2[[#This Row],[Tag]]="1",Table2[[#This Row],[Charging]]*Table2[[#This Row],[Cost (kWh)]],"")</f>
        <v/>
      </c>
    </row>
    <row r="67" spans="3:13" x14ac:dyDescent="0.2">
      <c r="C67" s="10" t="s">
        <v>2135</v>
      </c>
      <c r="D67" s="11" t="s">
        <v>4</v>
      </c>
      <c r="E67" s="11">
        <v>12</v>
      </c>
      <c r="F67" s="12">
        <v>1.3</v>
      </c>
      <c r="G67" s="5" t="s">
        <v>2139</v>
      </c>
      <c r="H67" s="5">
        <v>41.5</v>
      </c>
      <c r="I67" s="5" t="s">
        <v>2140</v>
      </c>
      <c r="J67" s="6">
        <v>0.10784000000000001</v>
      </c>
      <c r="K67" s="6" t="str">
        <f>IF(Table2[[#This Row],[Charging]]&gt;0,"1","0")</f>
        <v>1</v>
      </c>
      <c r="L67" s="6">
        <f>IF(Table2[[#This Row],[Tag]]="1",Table2[[#This Row],[Cost (kWh)]],"")</f>
        <v>0.10784000000000001</v>
      </c>
      <c r="M67" s="6">
        <f>IF(Table2[[#This Row],[Tag]]="1",Table2[[#This Row],[Charging]]*Table2[[#This Row],[Cost (kWh)]],"")</f>
        <v>0.14019200000000001</v>
      </c>
    </row>
    <row r="68" spans="3:13" x14ac:dyDescent="0.2">
      <c r="C68" s="10" t="s">
        <v>2135</v>
      </c>
      <c r="D68" s="11" t="s">
        <v>4</v>
      </c>
      <c r="E68" s="11">
        <v>13</v>
      </c>
      <c r="F68" s="12">
        <v>7.5</v>
      </c>
      <c r="G68" s="5" t="s">
        <v>2139</v>
      </c>
      <c r="H68" s="5">
        <v>49</v>
      </c>
      <c r="I68" s="5" t="s">
        <v>2140</v>
      </c>
      <c r="J68" s="6">
        <v>9.6070000000000003E-2</v>
      </c>
      <c r="K68" s="6" t="str">
        <f>IF(Table2[[#This Row],[Charging]]&gt;0,"1","0")</f>
        <v>1</v>
      </c>
      <c r="L68" s="6">
        <f>IF(Table2[[#This Row],[Tag]]="1",Table2[[#This Row],[Cost (kWh)]],"")</f>
        <v>9.6070000000000003E-2</v>
      </c>
      <c r="M68" s="6">
        <f>IF(Table2[[#This Row],[Tag]]="1",Table2[[#This Row],[Charging]]*Table2[[#This Row],[Cost (kWh)]],"")</f>
        <v>0.72052499999999997</v>
      </c>
    </row>
    <row r="69" spans="3:13" x14ac:dyDescent="0.2">
      <c r="C69" s="10" t="s">
        <v>2135</v>
      </c>
      <c r="D69" s="11" t="s">
        <v>4</v>
      </c>
      <c r="E69" s="11">
        <v>14</v>
      </c>
      <c r="F69" s="12">
        <v>7.5</v>
      </c>
      <c r="G69" s="5" t="s">
        <v>2139</v>
      </c>
      <c r="H69" s="5">
        <v>56.5</v>
      </c>
      <c r="I69" s="5" t="s">
        <v>2140</v>
      </c>
      <c r="J69" s="6">
        <v>7.0749999999999993E-2</v>
      </c>
      <c r="K69" s="6" t="str">
        <f>IF(Table2[[#This Row],[Charging]]&gt;0,"1","0")</f>
        <v>1</v>
      </c>
      <c r="L69" s="6">
        <f>IF(Table2[[#This Row],[Tag]]="1",Table2[[#This Row],[Cost (kWh)]],"")</f>
        <v>7.0749999999999993E-2</v>
      </c>
      <c r="M69" s="6">
        <f>IF(Table2[[#This Row],[Tag]]="1",Table2[[#This Row],[Charging]]*Table2[[#This Row],[Cost (kWh)]],"")</f>
        <v>0.5306249999999999</v>
      </c>
    </row>
    <row r="70" spans="3:13" x14ac:dyDescent="0.2">
      <c r="C70" s="10" t="s">
        <v>2135</v>
      </c>
      <c r="D70" s="11" t="s">
        <v>4</v>
      </c>
      <c r="E70" s="11">
        <v>15</v>
      </c>
      <c r="F70" s="12">
        <v>7.5</v>
      </c>
      <c r="G70" s="5" t="s">
        <v>2139</v>
      </c>
      <c r="H70" s="5">
        <v>64</v>
      </c>
      <c r="I70" s="5" t="s">
        <v>2140</v>
      </c>
      <c r="J70" s="6">
        <v>7.7759999999999996E-2</v>
      </c>
      <c r="K70" s="6" t="str">
        <f>IF(Table2[[#This Row],[Charging]]&gt;0,"1","0")</f>
        <v>1</v>
      </c>
      <c r="L70" s="6">
        <f>IF(Table2[[#This Row],[Tag]]="1",Table2[[#This Row],[Cost (kWh)]],"")</f>
        <v>7.7759999999999996E-2</v>
      </c>
      <c r="M70" s="6">
        <f>IF(Table2[[#This Row],[Tag]]="1",Table2[[#This Row],[Charging]]*Table2[[#This Row],[Cost (kWh)]],"")</f>
        <v>0.58319999999999994</v>
      </c>
    </row>
    <row r="71" spans="3:13" x14ac:dyDescent="0.2">
      <c r="C71" s="1" t="s">
        <v>2135</v>
      </c>
      <c r="D71" s="5" t="s">
        <v>4</v>
      </c>
      <c r="E71" s="5">
        <v>16</v>
      </c>
      <c r="F71" s="12">
        <v>0</v>
      </c>
      <c r="G71" s="5" t="s">
        <v>2139</v>
      </c>
      <c r="H71" s="5">
        <v>64</v>
      </c>
      <c r="I71" s="5" t="s">
        <v>2140</v>
      </c>
      <c r="J71" s="6">
        <v>0.13250999999999999</v>
      </c>
      <c r="K71" s="6" t="str">
        <f>IF(Table2[[#This Row],[Charging]]&gt;0,"1","0")</f>
        <v>0</v>
      </c>
      <c r="L71" s="6" t="str">
        <f>IF(Table2[[#This Row],[Tag]]="1",Table2[[#This Row],[Cost (kWh)]],"")</f>
        <v/>
      </c>
      <c r="M71" s="6" t="str">
        <f>IF(Table2[[#This Row],[Tag]]="1",Table2[[#This Row],[Charging]]*Table2[[#This Row],[Cost (kWh)]],"")</f>
        <v/>
      </c>
    </row>
    <row r="72" spans="3:13" x14ac:dyDescent="0.2">
      <c r="C72" s="1" t="s">
        <v>2135</v>
      </c>
      <c r="D72" s="5" t="s">
        <v>4</v>
      </c>
      <c r="E72" s="5">
        <v>17</v>
      </c>
      <c r="F72" s="12">
        <v>0</v>
      </c>
      <c r="G72" s="5" t="s">
        <v>2139</v>
      </c>
      <c r="H72" s="5">
        <v>64</v>
      </c>
      <c r="I72" s="5" t="s">
        <v>2140</v>
      </c>
      <c r="J72" s="6">
        <v>0.15891</v>
      </c>
      <c r="K72" s="6" t="str">
        <f>IF(Table2[[#This Row],[Charging]]&gt;0,"1","0")</f>
        <v>0</v>
      </c>
      <c r="L72" s="6" t="str">
        <f>IF(Table2[[#This Row],[Tag]]="1",Table2[[#This Row],[Cost (kWh)]],"")</f>
        <v/>
      </c>
      <c r="M72" s="6" t="str">
        <f>IF(Table2[[#This Row],[Tag]]="1",Table2[[#This Row],[Charging]]*Table2[[#This Row],[Cost (kWh)]],"")</f>
        <v/>
      </c>
    </row>
    <row r="73" spans="3:13" x14ac:dyDescent="0.2">
      <c r="C73" s="1" t="s">
        <v>2135</v>
      </c>
      <c r="D73" s="5" t="s">
        <v>4</v>
      </c>
      <c r="E73" s="5">
        <v>18</v>
      </c>
      <c r="F73" s="12">
        <v>0</v>
      </c>
      <c r="G73" s="5" t="s">
        <v>2139</v>
      </c>
      <c r="H73" s="5">
        <v>64</v>
      </c>
      <c r="I73" s="5" t="s">
        <v>2140</v>
      </c>
      <c r="J73" s="6">
        <v>0.16066</v>
      </c>
      <c r="K73" s="6" t="str">
        <f>IF(Table2[[#This Row],[Charging]]&gt;0,"1","0")</f>
        <v>0</v>
      </c>
      <c r="L73" s="6" t="str">
        <f>IF(Table2[[#This Row],[Tag]]="1",Table2[[#This Row],[Cost (kWh)]],"")</f>
        <v/>
      </c>
      <c r="M73" s="6" t="str">
        <f>IF(Table2[[#This Row],[Tag]]="1",Table2[[#This Row],[Charging]]*Table2[[#This Row],[Cost (kWh)]],"")</f>
        <v/>
      </c>
    </row>
    <row r="74" spans="3:13" x14ac:dyDescent="0.2">
      <c r="C74" s="1" t="s">
        <v>2135</v>
      </c>
      <c r="D74" s="5" t="s">
        <v>4</v>
      </c>
      <c r="E74" s="5">
        <v>19</v>
      </c>
      <c r="F74" s="12">
        <v>0</v>
      </c>
      <c r="G74" s="5" t="s">
        <v>2139</v>
      </c>
      <c r="H74" s="5">
        <v>64</v>
      </c>
      <c r="I74" s="5" t="s">
        <v>2140</v>
      </c>
      <c r="J74" s="6">
        <v>0.16117000000000001</v>
      </c>
      <c r="K74" s="6" t="str">
        <f>IF(Table2[[#This Row],[Charging]]&gt;0,"1","0")</f>
        <v>0</v>
      </c>
      <c r="L74" s="6" t="str">
        <f>IF(Table2[[#This Row],[Tag]]="1",Table2[[#This Row],[Cost (kWh)]],"")</f>
        <v/>
      </c>
      <c r="M74" s="6" t="str">
        <f>IF(Table2[[#This Row],[Tag]]="1",Table2[[#This Row],[Charging]]*Table2[[#This Row],[Cost (kWh)]],"")</f>
        <v/>
      </c>
    </row>
    <row r="75" spans="3:13" x14ac:dyDescent="0.2">
      <c r="C75" s="1" t="s">
        <v>2135</v>
      </c>
      <c r="D75" s="5" t="s">
        <v>4</v>
      </c>
      <c r="E75" s="5">
        <v>20</v>
      </c>
      <c r="F75" s="12">
        <v>0</v>
      </c>
      <c r="G75" s="5" t="s">
        <v>2139</v>
      </c>
      <c r="H75" s="5">
        <v>64</v>
      </c>
      <c r="I75" s="5" t="s">
        <v>2140</v>
      </c>
      <c r="J75" s="6">
        <v>0.16137000000000001</v>
      </c>
      <c r="K75" s="6" t="str">
        <f>IF(Table2[[#This Row],[Charging]]&gt;0,"1","0")</f>
        <v>0</v>
      </c>
      <c r="L75" s="6" t="str">
        <f>IF(Table2[[#This Row],[Tag]]="1",Table2[[#This Row],[Cost (kWh)]],"")</f>
        <v/>
      </c>
      <c r="M75" s="6" t="str">
        <f>IF(Table2[[#This Row],[Tag]]="1",Table2[[#This Row],[Charging]]*Table2[[#This Row],[Cost (kWh)]],"")</f>
        <v/>
      </c>
    </row>
    <row r="76" spans="3:13" x14ac:dyDescent="0.2">
      <c r="C76" s="1" t="s">
        <v>2135</v>
      </c>
      <c r="D76" s="5" t="s">
        <v>4</v>
      </c>
      <c r="E76" s="5">
        <v>21</v>
      </c>
      <c r="F76" s="12">
        <v>0</v>
      </c>
      <c r="G76" s="5" t="s">
        <v>2139</v>
      </c>
      <c r="H76" s="5">
        <v>64</v>
      </c>
      <c r="I76" s="5" t="s">
        <v>2140</v>
      </c>
      <c r="J76" s="6">
        <v>0.16322</v>
      </c>
      <c r="K76" s="6" t="str">
        <f>IF(Table2[[#This Row],[Charging]]&gt;0,"1","0")</f>
        <v>0</v>
      </c>
      <c r="L76" s="6" t="str">
        <f>IF(Table2[[#This Row],[Tag]]="1",Table2[[#This Row],[Cost (kWh)]],"")</f>
        <v/>
      </c>
      <c r="M76" s="6" t="str">
        <f>IF(Table2[[#This Row],[Tag]]="1",Table2[[#This Row],[Charging]]*Table2[[#This Row],[Cost (kWh)]],"")</f>
        <v/>
      </c>
    </row>
    <row r="77" spans="3:13" x14ac:dyDescent="0.2">
      <c r="C77" s="1" t="s">
        <v>2135</v>
      </c>
      <c r="D77" s="5" t="s">
        <v>4</v>
      </c>
      <c r="E77" s="5">
        <v>22</v>
      </c>
      <c r="F77" s="12">
        <v>0</v>
      </c>
      <c r="G77" s="5" t="s">
        <v>2139</v>
      </c>
      <c r="H77" s="5">
        <v>64</v>
      </c>
      <c r="I77" s="5" t="s">
        <v>2140</v>
      </c>
      <c r="J77" s="6">
        <v>0.16286999999999999</v>
      </c>
      <c r="K77" s="6" t="str">
        <f>IF(Table2[[#This Row],[Charging]]&gt;0,"1","0")</f>
        <v>0</v>
      </c>
      <c r="L77" s="6" t="str">
        <f>IF(Table2[[#This Row],[Tag]]="1",Table2[[#This Row],[Cost (kWh)]],"")</f>
        <v/>
      </c>
      <c r="M77" s="6" t="str">
        <f>IF(Table2[[#This Row],[Tag]]="1",Table2[[#This Row],[Charging]]*Table2[[#This Row],[Cost (kWh)]],"")</f>
        <v/>
      </c>
    </row>
    <row r="78" spans="3:13" x14ac:dyDescent="0.2">
      <c r="C78" s="1" t="s">
        <v>2135</v>
      </c>
      <c r="D78" s="5" t="s">
        <v>4</v>
      </c>
      <c r="E78" s="5">
        <v>23</v>
      </c>
      <c r="F78" s="12">
        <v>0</v>
      </c>
      <c r="G78" s="5" t="s">
        <v>2139</v>
      </c>
      <c r="H78" s="5">
        <v>64</v>
      </c>
      <c r="I78" s="5" t="s">
        <v>2140</v>
      </c>
      <c r="J78" s="6">
        <v>0.16141</v>
      </c>
      <c r="K78" s="6" t="str">
        <f>IF(Table2[[#This Row],[Charging]]&gt;0,"1","0")</f>
        <v>0</v>
      </c>
      <c r="L78" s="6" t="str">
        <f>IF(Table2[[#This Row],[Tag]]="1",Table2[[#This Row],[Cost (kWh)]],"")</f>
        <v/>
      </c>
      <c r="M78" s="6" t="str">
        <f>IF(Table2[[#This Row],[Tag]]="1",Table2[[#This Row],[Charging]]*Table2[[#This Row],[Cost (kWh)]],"")</f>
        <v/>
      </c>
    </row>
    <row r="79" spans="3:13" x14ac:dyDescent="0.2">
      <c r="C79" s="1" t="s">
        <v>2135</v>
      </c>
      <c r="D79" s="5" t="s">
        <v>4</v>
      </c>
      <c r="E79" s="5">
        <v>24</v>
      </c>
      <c r="F79" s="12">
        <v>0</v>
      </c>
      <c r="G79" s="5" t="s">
        <v>2139</v>
      </c>
      <c r="H79" s="5">
        <v>64</v>
      </c>
      <c r="I79" s="5" t="s">
        <v>2140</v>
      </c>
      <c r="J79" s="6">
        <v>0.16066</v>
      </c>
      <c r="K79" s="6" t="str">
        <f>IF(Table2[[#This Row],[Charging]]&gt;0,"1","0")</f>
        <v>0</v>
      </c>
      <c r="L79" s="6" t="str">
        <f>IF(Table2[[#This Row],[Tag]]="1",Table2[[#This Row],[Cost (kWh)]],"")</f>
        <v/>
      </c>
      <c r="M79" s="6" t="str">
        <f>IF(Table2[[#This Row],[Tag]]="1",Table2[[#This Row],[Charging]]*Table2[[#This Row],[Cost (kWh)]],"")</f>
        <v/>
      </c>
    </row>
    <row r="80" spans="3:13" x14ac:dyDescent="0.2">
      <c r="C80" s="1" t="s">
        <v>2135</v>
      </c>
      <c r="D80" s="5" t="s">
        <v>5</v>
      </c>
      <c r="E80" s="5" t="s">
        <v>2</v>
      </c>
      <c r="F80" s="12">
        <v>0</v>
      </c>
      <c r="G80" s="5" t="s">
        <v>2139</v>
      </c>
      <c r="H80" s="5">
        <v>64</v>
      </c>
      <c r="I80" s="5" t="s">
        <v>2140</v>
      </c>
      <c r="J80" s="6">
        <v>0.15917999999999999</v>
      </c>
      <c r="K80" s="6" t="str">
        <f>IF(Table2[[#This Row],[Charging]]&gt;0,"1","0")</f>
        <v>0</v>
      </c>
      <c r="L80" s="6" t="str">
        <f>IF(Table2[[#This Row],[Tag]]="1",Table2[[#This Row],[Cost (kWh)]],"")</f>
        <v/>
      </c>
      <c r="M80" s="6" t="str">
        <f>IF(Table2[[#This Row],[Tag]]="1",Table2[[#This Row],[Charging]]*Table2[[#This Row],[Cost (kWh)]],"")</f>
        <v/>
      </c>
    </row>
    <row r="81" spans="3:13" x14ac:dyDescent="0.2">
      <c r="C81" s="1" t="s">
        <v>2135</v>
      </c>
      <c r="D81" s="5" t="s">
        <v>5</v>
      </c>
      <c r="E81" s="5" t="s">
        <v>3</v>
      </c>
      <c r="F81" s="12">
        <v>0</v>
      </c>
      <c r="G81" s="5" t="s">
        <v>2139</v>
      </c>
      <c r="H81" s="5">
        <v>64</v>
      </c>
      <c r="I81" s="5" t="s">
        <v>2140</v>
      </c>
      <c r="J81" s="6">
        <v>0.15826000000000001</v>
      </c>
      <c r="K81" s="6" t="str">
        <f>IF(Table2[[#This Row],[Charging]]&gt;0,"1","0")</f>
        <v>0</v>
      </c>
      <c r="L81" s="6" t="str">
        <f>IF(Table2[[#This Row],[Tag]]="1",Table2[[#This Row],[Cost (kWh)]],"")</f>
        <v/>
      </c>
      <c r="M81" s="6" t="str">
        <f>IF(Table2[[#This Row],[Tag]]="1",Table2[[#This Row],[Charging]]*Table2[[#This Row],[Cost (kWh)]],"")</f>
        <v/>
      </c>
    </row>
    <row r="82" spans="3:13" x14ac:dyDescent="0.2">
      <c r="C82" s="1" t="s">
        <v>2135</v>
      </c>
      <c r="D82" s="5" t="s">
        <v>5</v>
      </c>
      <c r="E82" s="5" t="s">
        <v>4</v>
      </c>
      <c r="F82" s="12">
        <v>0</v>
      </c>
      <c r="G82" s="5" t="s">
        <v>2139</v>
      </c>
      <c r="H82" s="5">
        <v>64</v>
      </c>
      <c r="I82" s="5" t="s">
        <v>2140</v>
      </c>
      <c r="J82" s="6">
        <v>0.15783</v>
      </c>
      <c r="K82" s="6" t="str">
        <f>IF(Table2[[#This Row],[Charging]]&gt;0,"1","0")</f>
        <v>0</v>
      </c>
      <c r="L82" s="6" t="str">
        <f>IF(Table2[[#This Row],[Tag]]="1",Table2[[#This Row],[Cost (kWh)]],"")</f>
        <v/>
      </c>
      <c r="M82" s="6" t="str">
        <f>IF(Table2[[#This Row],[Tag]]="1",Table2[[#This Row],[Charging]]*Table2[[#This Row],[Cost (kWh)]],"")</f>
        <v/>
      </c>
    </row>
    <row r="83" spans="3:13" x14ac:dyDescent="0.2">
      <c r="C83" s="1" t="s">
        <v>2135</v>
      </c>
      <c r="D83" s="5" t="s">
        <v>5</v>
      </c>
      <c r="E83" s="5" t="s">
        <v>5</v>
      </c>
      <c r="F83" s="12">
        <v>0</v>
      </c>
      <c r="G83" s="5" t="s">
        <v>2139</v>
      </c>
      <c r="H83" s="5">
        <v>64</v>
      </c>
      <c r="I83" s="5" t="s">
        <v>2140</v>
      </c>
      <c r="J83" s="6">
        <v>0.15770000000000001</v>
      </c>
      <c r="K83" s="6" t="str">
        <f>IF(Table2[[#This Row],[Charging]]&gt;0,"1","0")</f>
        <v>0</v>
      </c>
      <c r="L83" s="6" t="str">
        <f>IF(Table2[[#This Row],[Tag]]="1",Table2[[#This Row],[Cost (kWh)]],"")</f>
        <v/>
      </c>
      <c r="M83" s="6" t="str">
        <f>IF(Table2[[#This Row],[Tag]]="1",Table2[[#This Row],[Charging]]*Table2[[#This Row],[Cost (kWh)]],"")</f>
        <v/>
      </c>
    </row>
    <row r="84" spans="3:13" x14ac:dyDescent="0.2">
      <c r="C84" s="1" t="s">
        <v>2135</v>
      </c>
      <c r="D84" s="5" t="s">
        <v>5</v>
      </c>
      <c r="E84" s="5" t="s">
        <v>6</v>
      </c>
      <c r="F84" s="12">
        <v>0</v>
      </c>
      <c r="G84" s="5" t="s">
        <v>2139</v>
      </c>
      <c r="H84" s="5">
        <v>64</v>
      </c>
      <c r="I84" s="5" t="s">
        <v>2140</v>
      </c>
      <c r="J84" s="6">
        <v>0.15759000000000001</v>
      </c>
      <c r="K84" s="6" t="str">
        <f>IF(Table2[[#This Row],[Charging]]&gt;0,"1","0")</f>
        <v>0</v>
      </c>
      <c r="L84" s="6" t="str">
        <f>IF(Table2[[#This Row],[Tag]]="1",Table2[[#This Row],[Cost (kWh)]],"")</f>
        <v/>
      </c>
      <c r="M84" s="6" t="str">
        <f>IF(Table2[[#This Row],[Tag]]="1",Table2[[#This Row],[Charging]]*Table2[[#This Row],[Cost (kWh)]],"")</f>
        <v/>
      </c>
    </row>
    <row r="85" spans="3:13" x14ac:dyDescent="0.2">
      <c r="C85" s="1" t="s">
        <v>2135</v>
      </c>
      <c r="D85" s="5" t="s">
        <v>5</v>
      </c>
      <c r="E85" s="5" t="s">
        <v>7</v>
      </c>
      <c r="F85" s="12">
        <v>0</v>
      </c>
      <c r="G85" s="5" t="s">
        <v>2139</v>
      </c>
      <c r="H85" s="5">
        <v>64</v>
      </c>
      <c r="I85" s="5" t="s">
        <v>2140</v>
      </c>
      <c r="J85" s="6">
        <v>0.15825</v>
      </c>
      <c r="K85" s="6" t="str">
        <f>IF(Table2[[#This Row],[Charging]]&gt;0,"1","0")</f>
        <v>0</v>
      </c>
      <c r="L85" s="6" t="str">
        <f>IF(Table2[[#This Row],[Tag]]="1",Table2[[#This Row],[Cost (kWh)]],"")</f>
        <v/>
      </c>
      <c r="M85" s="6" t="str">
        <f>IF(Table2[[#This Row],[Tag]]="1",Table2[[#This Row],[Charging]]*Table2[[#This Row],[Cost (kWh)]],"")</f>
        <v/>
      </c>
    </row>
    <row r="86" spans="3:13" x14ac:dyDescent="0.2">
      <c r="C86" s="1" t="s">
        <v>2135</v>
      </c>
      <c r="D86" s="5" t="s">
        <v>5</v>
      </c>
      <c r="E86" s="5" t="s">
        <v>8</v>
      </c>
      <c r="F86" s="12">
        <v>0</v>
      </c>
      <c r="G86" s="5" t="s">
        <v>2139</v>
      </c>
      <c r="H86" s="5">
        <v>64</v>
      </c>
      <c r="I86" s="5" t="s">
        <v>2140</v>
      </c>
      <c r="J86" s="6">
        <v>0.15934999999999999</v>
      </c>
      <c r="K86" s="6" t="str">
        <f>IF(Table2[[#This Row],[Charging]]&gt;0,"1","0")</f>
        <v>0</v>
      </c>
      <c r="L86" s="6" t="str">
        <f>IF(Table2[[#This Row],[Tag]]="1",Table2[[#This Row],[Cost (kWh)]],"")</f>
        <v/>
      </c>
      <c r="M86" s="6" t="str">
        <f>IF(Table2[[#This Row],[Tag]]="1",Table2[[#This Row],[Charging]]*Table2[[#This Row],[Cost (kWh)]],"")</f>
        <v/>
      </c>
    </row>
    <row r="87" spans="3:13" x14ac:dyDescent="0.2">
      <c r="C87" s="1" t="s">
        <v>2135</v>
      </c>
      <c r="D87" s="5" t="s">
        <v>5</v>
      </c>
      <c r="E87" s="5" t="s">
        <v>9</v>
      </c>
      <c r="F87" s="12">
        <v>0</v>
      </c>
      <c r="G87" s="5" t="s">
        <v>2141</v>
      </c>
      <c r="H87" s="5">
        <v>58.5</v>
      </c>
      <c r="I87" s="5" t="s">
        <v>2139</v>
      </c>
      <c r="J87" s="6">
        <v>0.15864</v>
      </c>
      <c r="K87" s="6" t="str">
        <f>IF(Table2[[#This Row],[Charging]]&gt;0,"1","0")</f>
        <v>0</v>
      </c>
      <c r="L87" s="6" t="str">
        <f>IF(Table2[[#This Row],[Tag]]="1",Table2[[#This Row],[Cost (kWh)]],"")</f>
        <v/>
      </c>
      <c r="M87" s="6" t="str">
        <f>IF(Table2[[#This Row],[Tag]]="1",Table2[[#This Row],[Charging]]*Table2[[#This Row],[Cost (kWh)]],"")</f>
        <v/>
      </c>
    </row>
    <row r="88" spans="3:13" x14ac:dyDescent="0.2">
      <c r="C88" s="1" t="s">
        <v>2135</v>
      </c>
      <c r="D88" s="5" t="s">
        <v>5</v>
      </c>
      <c r="E88" s="5" t="s">
        <v>10</v>
      </c>
      <c r="F88" s="12">
        <v>0</v>
      </c>
      <c r="G88" s="5" t="s">
        <v>2139</v>
      </c>
      <c r="H88" s="5">
        <v>58.5</v>
      </c>
      <c r="I88" s="5" t="s">
        <v>2139</v>
      </c>
      <c r="J88" s="6">
        <v>0.16070000000000001</v>
      </c>
      <c r="K88" s="6" t="str">
        <f>IF(Table2[[#This Row],[Charging]]&gt;0,"1","0")</f>
        <v>0</v>
      </c>
      <c r="L88" s="6" t="str">
        <f>IF(Table2[[#This Row],[Tag]]="1",Table2[[#This Row],[Cost (kWh)]],"")</f>
        <v/>
      </c>
      <c r="M88" s="6" t="str">
        <f>IF(Table2[[#This Row],[Tag]]="1",Table2[[#This Row],[Charging]]*Table2[[#This Row],[Cost (kWh)]],"")</f>
        <v/>
      </c>
    </row>
    <row r="89" spans="3:13" x14ac:dyDescent="0.2">
      <c r="C89" s="1" t="s">
        <v>2135</v>
      </c>
      <c r="D89" s="5" t="s">
        <v>5</v>
      </c>
      <c r="E89" s="5">
        <v>10</v>
      </c>
      <c r="F89" s="12">
        <v>0</v>
      </c>
      <c r="G89" s="5" t="s">
        <v>2139</v>
      </c>
      <c r="H89" s="5">
        <v>58.5</v>
      </c>
      <c r="I89" s="5" t="s">
        <v>2139</v>
      </c>
      <c r="J89" s="6">
        <v>0.16153000000000001</v>
      </c>
      <c r="K89" s="6" t="str">
        <f>IF(Table2[[#This Row],[Charging]]&gt;0,"1","0")</f>
        <v>0</v>
      </c>
      <c r="L89" s="6" t="str">
        <f>IF(Table2[[#This Row],[Tag]]="1",Table2[[#This Row],[Cost (kWh)]],"")</f>
        <v/>
      </c>
      <c r="M89" s="6" t="str">
        <f>IF(Table2[[#This Row],[Tag]]="1",Table2[[#This Row],[Charging]]*Table2[[#This Row],[Cost (kWh)]],"")</f>
        <v/>
      </c>
    </row>
    <row r="90" spans="3:13" x14ac:dyDescent="0.2">
      <c r="C90" s="1" t="s">
        <v>2135</v>
      </c>
      <c r="D90" s="5" t="s">
        <v>5</v>
      </c>
      <c r="E90" s="5">
        <v>11</v>
      </c>
      <c r="F90" s="12">
        <v>0</v>
      </c>
      <c r="G90" s="5" t="s">
        <v>2139</v>
      </c>
      <c r="H90" s="5">
        <v>58.5</v>
      </c>
      <c r="I90" s="5" t="s">
        <v>2139</v>
      </c>
      <c r="J90" s="6">
        <v>0.16234000000000001</v>
      </c>
      <c r="K90" s="6" t="str">
        <f>IF(Table2[[#This Row],[Charging]]&gt;0,"1","0")</f>
        <v>0</v>
      </c>
      <c r="L90" s="6" t="str">
        <f>IF(Table2[[#This Row],[Tag]]="1",Table2[[#This Row],[Cost (kWh)]],"")</f>
        <v/>
      </c>
      <c r="M90" s="6" t="str">
        <f>IF(Table2[[#This Row],[Tag]]="1",Table2[[#This Row],[Charging]]*Table2[[#This Row],[Cost (kWh)]],"")</f>
        <v/>
      </c>
    </row>
    <row r="91" spans="3:13" x14ac:dyDescent="0.2">
      <c r="C91" s="1" t="s">
        <v>2135</v>
      </c>
      <c r="D91" s="5" t="s">
        <v>5</v>
      </c>
      <c r="E91" s="5">
        <v>12</v>
      </c>
      <c r="F91" s="12">
        <v>0</v>
      </c>
      <c r="G91" s="5" t="s">
        <v>2139</v>
      </c>
      <c r="H91" s="5">
        <v>58.5</v>
      </c>
      <c r="I91" s="5" t="s">
        <v>2139</v>
      </c>
      <c r="J91" s="6">
        <v>0.16199</v>
      </c>
      <c r="K91" s="6" t="str">
        <f>IF(Table2[[#This Row],[Charging]]&gt;0,"1","0")</f>
        <v>0</v>
      </c>
      <c r="L91" s="6" t="str">
        <f>IF(Table2[[#This Row],[Tag]]="1",Table2[[#This Row],[Cost (kWh)]],"")</f>
        <v/>
      </c>
      <c r="M91" s="6" t="str">
        <f>IF(Table2[[#This Row],[Tag]]="1",Table2[[#This Row],[Charging]]*Table2[[#This Row],[Cost (kWh)]],"")</f>
        <v/>
      </c>
    </row>
    <row r="92" spans="3:13" x14ac:dyDescent="0.2">
      <c r="C92" s="1" t="s">
        <v>2135</v>
      </c>
      <c r="D92" s="5" t="s">
        <v>5</v>
      </c>
      <c r="E92" s="5">
        <v>13</v>
      </c>
      <c r="F92" s="12">
        <v>0</v>
      </c>
      <c r="G92" s="5" t="s">
        <v>2139</v>
      </c>
      <c r="H92" s="5">
        <v>58.5</v>
      </c>
      <c r="I92" s="5" t="s">
        <v>2139</v>
      </c>
      <c r="J92" s="6">
        <v>0.16292999999999999</v>
      </c>
      <c r="K92" s="6" t="str">
        <f>IF(Table2[[#This Row],[Charging]]&gt;0,"1","0")</f>
        <v>0</v>
      </c>
      <c r="L92" s="6" t="str">
        <f>IF(Table2[[#This Row],[Tag]]="1",Table2[[#This Row],[Cost (kWh)]],"")</f>
        <v/>
      </c>
      <c r="M92" s="6" t="str">
        <f>IF(Table2[[#This Row],[Tag]]="1",Table2[[#This Row],[Charging]]*Table2[[#This Row],[Cost (kWh)]],"")</f>
        <v/>
      </c>
    </row>
    <row r="93" spans="3:13" x14ac:dyDescent="0.2">
      <c r="C93" s="1" t="s">
        <v>2135</v>
      </c>
      <c r="D93" s="5" t="s">
        <v>5</v>
      </c>
      <c r="E93" s="5">
        <v>14</v>
      </c>
      <c r="F93" s="12">
        <v>0</v>
      </c>
      <c r="G93" s="5" t="s">
        <v>2139</v>
      </c>
      <c r="H93" s="5">
        <v>58.5</v>
      </c>
      <c r="I93" s="5" t="s">
        <v>2139</v>
      </c>
      <c r="J93" s="6">
        <v>0.16286</v>
      </c>
      <c r="K93" s="6" t="str">
        <f>IF(Table2[[#This Row],[Charging]]&gt;0,"1","0")</f>
        <v>0</v>
      </c>
      <c r="L93" s="6" t="str">
        <f>IF(Table2[[#This Row],[Tag]]="1",Table2[[#This Row],[Cost (kWh)]],"")</f>
        <v/>
      </c>
      <c r="M93" s="6" t="str">
        <f>IF(Table2[[#This Row],[Tag]]="1",Table2[[#This Row],[Charging]]*Table2[[#This Row],[Cost (kWh)]],"")</f>
        <v/>
      </c>
    </row>
    <row r="94" spans="3:13" x14ac:dyDescent="0.2">
      <c r="C94" s="1" t="s">
        <v>2135</v>
      </c>
      <c r="D94" s="5" t="s">
        <v>5</v>
      </c>
      <c r="E94" s="5">
        <v>15</v>
      </c>
      <c r="F94" s="12">
        <v>0</v>
      </c>
      <c r="G94" s="5" t="s">
        <v>2139</v>
      </c>
      <c r="H94" s="5">
        <v>58.5</v>
      </c>
      <c r="I94" s="5" t="s">
        <v>2139</v>
      </c>
      <c r="J94" s="6">
        <v>0.16178000000000001</v>
      </c>
      <c r="K94" s="6" t="str">
        <f>IF(Table2[[#This Row],[Charging]]&gt;0,"1","0")</f>
        <v>0</v>
      </c>
      <c r="L94" s="6" t="str">
        <f>IF(Table2[[#This Row],[Tag]]="1",Table2[[#This Row],[Cost (kWh)]],"")</f>
        <v/>
      </c>
      <c r="M94" s="6" t="str">
        <f>IF(Table2[[#This Row],[Tag]]="1",Table2[[#This Row],[Charging]]*Table2[[#This Row],[Cost (kWh)]],"")</f>
        <v/>
      </c>
    </row>
    <row r="95" spans="3:13" x14ac:dyDescent="0.2">
      <c r="C95" s="1" t="s">
        <v>2135</v>
      </c>
      <c r="D95" s="5" t="s">
        <v>5</v>
      </c>
      <c r="E95" s="5">
        <v>16</v>
      </c>
      <c r="F95" s="12">
        <v>0</v>
      </c>
      <c r="G95" s="5" t="s">
        <v>2139</v>
      </c>
      <c r="H95" s="5">
        <v>58.5</v>
      </c>
      <c r="I95" s="5" t="s">
        <v>2139</v>
      </c>
      <c r="J95" s="6">
        <v>0.16106999999999999</v>
      </c>
      <c r="K95" s="6" t="str">
        <f>IF(Table2[[#This Row],[Charging]]&gt;0,"1","0")</f>
        <v>0</v>
      </c>
      <c r="L95" s="6" t="str">
        <f>IF(Table2[[#This Row],[Tag]]="1",Table2[[#This Row],[Cost (kWh)]],"")</f>
        <v/>
      </c>
      <c r="M95" s="6" t="str">
        <f>IF(Table2[[#This Row],[Tag]]="1",Table2[[#This Row],[Charging]]*Table2[[#This Row],[Cost (kWh)]],"")</f>
        <v/>
      </c>
    </row>
    <row r="96" spans="3:13" x14ac:dyDescent="0.2">
      <c r="C96" s="1" t="s">
        <v>2135</v>
      </c>
      <c r="D96" s="5" t="s">
        <v>5</v>
      </c>
      <c r="E96" s="5">
        <v>17</v>
      </c>
      <c r="F96" s="12">
        <v>0</v>
      </c>
      <c r="G96" s="5" t="s">
        <v>2141</v>
      </c>
      <c r="H96" s="5">
        <v>53</v>
      </c>
      <c r="I96" s="5" t="s">
        <v>2139</v>
      </c>
      <c r="J96" s="6">
        <v>0.15848000000000001</v>
      </c>
      <c r="K96" s="6" t="str">
        <f>IF(Table2[[#This Row],[Charging]]&gt;0,"1","0")</f>
        <v>0</v>
      </c>
      <c r="L96" s="6" t="str">
        <f>IF(Table2[[#This Row],[Tag]]="1",Table2[[#This Row],[Cost (kWh)]],"")</f>
        <v/>
      </c>
      <c r="M96" s="6" t="str">
        <f>IF(Table2[[#This Row],[Tag]]="1",Table2[[#This Row],[Charging]]*Table2[[#This Row],[Cost (kWh)]],"")</f>
        <v/>
      </c>
    </row>
    <row r="97" spans="3:13" x14ac:dyDescent="0.2">
      <c r="C97" s="1" t="s">
        <v>2135</v>
      </c>
      <c r="D97" s="5" t="s">
        <v>5</v>
      </c>
      <c r="E97" s="5">
        <v>18</v>
      </c>
      <c r="F97" s="12">
        <v>0</v>
      </c>
      <c r="G97" s="5" t="s">
        <v>2139</v>
      </c>
      <c r="H97" s="5">
        <v>53</v>
      </c>
      <c r="I97" s="5" t="s">
        <v>2140</v>
      </c>
      <c r="J97" s="6">
        <v>0.16270999999999999</v>
      </c>
      <c r="K97" s="6" t="str">
        <f>IF(Table2[[#This Row],[Charging]]&gt;0,"1","0")</f>
        <v>0</v>
      </c>
      <c r="L97" s="6" t="str">
        <f>IF(Table2[[#This Row],[Tag]]="1",Table2[[#This Row],[Cost (kWh)]],"")</f>
        <v/>
      </c>
      <c r="M97" s="6" t="str">
        <f>IF(Table2[[#This Row],[Tag]]="1",Table2[[#This Row],[Charging]]*Table2[[#This Row],[Cost (kWh)]],"")</f>
        <v/>
      </c>
    </row>
    <row r="98" spans="3:13" x14ac:dyDescent="0.2">
      <c r="C98" s="1" t="s">
        <v>2135</v>
      </c>
      <c r="D98" s="5" t="s">
        <v>5</v>
      </c>
      <c r="E98" s="5">
        <v>19</v>
      </c>
      <c r="F98" s="12">
        <v>0</v>
      </c>
      <c r="G98" s="5" t="s">
        <v>2139</v>
      </c>
      <c r="H98" s="5">
        <v>53</v>
      </c>
      <c r="I98" s="5" t="s">
        <v>2140</v>
      </c>
      <c r="J98" s="6">
        <v>0.16278999999999999</v>
      </c>
      <c r="K98" s="6" t="str">
        <f>IF(Table2[[#This Row],[Charging]]&gt;0,"1","0")</f>
        <v>0</v>
      </c>
      <c r="L98" s="6" t="str">
        <f>IF(Table2[[#This Row],[Tag]]="1",Table2[[#This Row],[Cost (kWh)]],"")</f>
        <v/>
      </c>
      <c r="M98" s="6" t="str">
        <f>IF(Table2[[#This Row],[Tag]]="1",Table2[[#This Row],[Charging]]*Table2[[#This Row],[Cost (kWh)]],"")</f>
        <v/>
      </c>
    </row>
    <row r="99" spans="3:13" x14ac:dyDescent="0.2">
      <c r="C99" s="1" t="s">
        <v>2135</v>
      </c>
      <c r="D99" s="5" t="s">
        <v>5</v>
      </c>
      <c r="E99" s="5">
        <v>20</v>
      </c>
      <c r="F99" s="12">
        <v>0</v>
      </c>
      <c r="G99" s="5" t="s">
        <v>2139</v>
      </c>
      <c r="H99" s="5">
        <v>53</v>
      </c>
      <c r="I99" s="5" t="s">
        <v>2140</v>
      </c>
      <c r="J99" s="6">
        <v>0.16163</v>
      </c>
      <c r="K99" s="6" t="str">
        <f>IF(Table2[[#This Row],[Charging]]&gt;0,"1","0")</f>
        <v>0</v>
      </c>
      <c r="L99" s="6" t="str">
        <f>IF(Table2[[#This Row],[Tag]]="1",Table2[[#This Row],[Cost (kWh)]],"")</f>
        <v/>
      </c>
      <c r="M99" s="6" t="str">
        <f>IF(Table2[[#This Row],[Tag]]="1",Table2[[#This Row],[Charging]]*Table2[[#This Row],[Cost (kWh)]],"")</f>
        <v/>
      </c>
    </row>
    <row r="100" spans="3:13" x14ac:dyDescent="0.2">
      <c r="C100" s="1" t="s">
        <v>2135</v>
      </c>
      <c r="D100" s="5" t="s">
        <v>5</v>
      </c>
      <c r="E100" s="5">
        <v>21</v>
      </c>
      <c r="F100" s="12">
        <v>0</v>
      </c>
      <c r="G100" s="5" t="s">
        <v>2139</v>
      </c>
      <c r="H100" s="5">
        <v>53</v>
      </c>
      <c r="I100" s="5" t="s">
        <v>2140</v>
      </c>
      <c r="J100" s="6">
        <v>0.15856000000000001</v>
      </c>
      <c r="K100" s="6" t="str">
        <f>IF(Table2[[#This Row],[Charging]]&gt;0,"1","0")</f>
        <v>0</v>
      </c>
      <c r="L100" s="6" t="str">
        <f>IF(Table2[[#This Row],[Tag]]="1",Table2[[#This Row],[Cost (kWh)]],"")</f>
        <v/>
      </c>
      <c r="M100" s="6" t="str">
        <f>IF(Table2[[#This Row],[Tag]]="1",Table2[[#This Row],[Charging]]*Table2[[#This Row],[Cost (kWh)]],"")</f>
        <v/>
      </c>
    </row>
    <row r="101" spans="3:13" x14ac:dyDescent="0.2">
      <c r="C101" s="1" t="s">
        <v>2135</v>
      </c>
      <c r="D101" s="5" t="s">
        <v>5</v>
      </c>
      <c r="E101" s="5">
        <v>22</v>
      </c>
      <c r="F101" s="12">
        <v>0</v>
      </c>
      <c r="G101" s="5" t="s">
        <v>2139</v>
      </c>
      <c r="H101" s="5">
        <v>53</v>
      </c>
      <c r="I101" s="5" t="s">
        <v>2140</v>
      </c>
      <c r="J101" s="6">
        <v>0.15805</v>
      </c>
      <c r="K101" s="6" t="str">
        <f>IF(Table2[[#This Row],[Charging]]&gt;0,"1","0")</f>
        <v>0</v>
      </c>
      <c r="L101" s="6" t="str">
        <f>IF(Table2[[#This Row],[Tag]]="1",Table2[[#This Row],[Cost (kWh)]],"")</f>
        <v/>
      </c>
      <c r="M101" s="6" t="str">
        <f>IF(Table2[[#This Row],[Tag]]="1",Table2[[#This Row],[Charging]]*Table2[[#This Row],[Cost (kWh)]],"")</f>
        <v/>
      </c>
    </row>
    <row r="102" spans="3:13" x14ac:dyDescent="0.2">
      <c r="C102" s="1" t="s">
        <v>2135</v>
      </c>
      <c r="D102" s="5" t="s">
        <v>5</v>
      </c>
      <c r="E102" s="5">
        <v>23</v>
      </c>
      <c r="F102" s="12">
        <v>0</v>
      </c>
      <c r="G102" s="5" t="s">
        <v>2139</v>
      </c>
      <c r="H102" s="5">
        <v>53</v>
      </c>
      <c r="I102" s="5" t="s">
        <v>2140</v>
      </c>
      <c r="J102" s="6">
        <v>0.15662000000000001</v>
      </c>
      <c r="K102" s="6" t="str">
        <f>IF(Table2[[#This Row],[Charging]]&gt;0,"1","0")</f>
        <v>0</v>
      </c>
      <c r="L102" s="6" t="str">
        <f>IF(Table2[[#This Row],[Tag]]="1",Table2[[#This Row],[Cost (kWh)]],"")</f>
        <v/>
      </c>
      <c r="M102" s="6" t="str">
        <f>IF(Table2[[#This Row],[Tag]]="1",Table2[[#This Row],[Charging]]*Table2[[#This Row],[Cost (kWh)]],"")</f>
        <v/>
      </c>
    </row>
    <row r="103" spans="3:13" x14ac:dyDescent="0.2">
      <c r="C103" s="1" t="s">
        <v>2135</v>
      </c>
      <c r="D103" s="5" t="s">
        <v>5</v>
      </c>
      <c r="E103" s="5">
        <v>24</v>
      </c>
      <c r="F103" s="12">
        <v>0</v>
      </c>
      <c r="G103" s="5" t="s">
        <v>2139</v>
      </c>
      <c r="H103" s="5">
        <v>53</v>
      </c>
      <c r="I103" s="5" t="s">
        <v>2140</v>
      </c>
      <c r="J103" s="6">
        <v>0.15454000000000001</v>
      </c>
      <c r="K103" s="6" t="str">
        <f>IF(Table2[[#This Row],[Charging]]&gt;0,"1","0")</f>
        <v>0</v>
      </c>
      <c r="L103" s="6" t="str">
        <f>IF(Table2[[#This Row],[Tag]]="1",Table2[[#This Row],[Cost (kWh)]],"")</f>
        <v/>
      </c>
      <c r="M103" s="6" t="str">
        <f>IF(Table2[[#This Row],[Tag]]="1",Table2[[#This Row],[Charging]]*Table2[[#This Row],[Cost (kWh)]],"")</f>
        <v/>
      </c>
    </row>
    <row r="104" spans="3:13" x14ac:dyDescent="0.2">
      <c r="C104" s="1" t="s">
        <v>2135</v>
      </c>
      <c r="D104" s="5" t="s">
        <v>6</v>
      </c>
      <c r="E104" s="5" t="s">
        <v>2</v>
      </c>
      <c r="F104" s="12">
        <v>0</v>
      </c>
      <c r="G104" s="5" t="s">
        <v>2139</v>
      </c>
      <c r="H104" s="5">
        <v>53</v>
      </c>
      <c r="I104" s="5" t="s">
        <v>2140</v>
      </c>
      <c r="J104" s="6">
        <v>0.16441</v>
      </c>
      <c r="K104" s="6" t="str">
        <f>IF(Table2[[#This Row],[Charging]]&gt;0,"1","0")</f>
        <v>0</v>
      </c>
      <c r="L104" s="6" t="str">
        <f>IF(Table2[[#This Row],[Tag]]="1",Table2[[#This Row],[Cost (kWh)]],"")</f>
        <v/>
      </c>
      <c r="M104" s="6" t="str">
        <f>IF(Table2[[#This Row],[Tag]]="1",Table2[[#This Row],[Charging]]*Table2[[#This Row],[Cost (kWh)]],"")</f>
        <v/>
      </c>
    </row>
    <row r="105" spans="3:13" x14ac:dyDescent="0.2">
      <c r="C105" s="1" t="s">
        <v>2135</v>
      </c>
      <c r="D105" s="5" t="s">
        <v>6</v>
      </c>
      <c r="E105" s="5" t="s">
        <v>3</v>
      </c>
      <c r="F105" s="12">
        <v>0</v>
      </c>
      <c r="G105" s="5" t="s">
        <v>2139</v>
      </c>
      <c r="H105" s="5">
        <v>53</v>
      </c>
      <c r="I105" s="5" t="s">
        <v>2140</v>
      </c>
      <c r="J105" s="6">
        <v>0.16386000000000001</v>
      </c>
      <c r="K105" s="6" t="str">
        <f>IF(Table2[[#This Row],[Charging]]&gt;0,"1","0")</f>
        <v>0</v>
      </c>
      <c r="L105" s="6" t="str">
        <f>IF(Table2[[#This Row],[Tag]]="1",Table2[[#This Row],[Cost (kWh)]],"")</f>
        <v/>
      </c>
      <c r="M105" s="6" t="str">
        <f>IF(Table2[[#This Row],[Tag]]="1",Table2[[#This Row],[Charging]]*Table2[[#This Row],[Cost (kWh)]],"")</f>
        <v/>
      </c>
    </row>
    <row r="106" spans="3:13" x14ac:dyDescent="0.2">
      <c r="C106" s="1" t="s">
        <v>2135</v>
      </c>
      <c r="D106" s="5" t="s">
        <v>6</v>
      </c>
      <c r="E106" s="5" t="s">
        <v>4</v>
      </c>
      <c r="F106" s="12">
        <v>0</v>
      </c>
      <c r="G106" s="5" t="s">
        <v>2139</v>
      </c>
      <c r="H106" s="5">
        <v>53</v>
      </c>
      <c r="I106" s="5" t="s">
        <v>2140</v>
      </c>
      <c r="J106" s="6">
        <v>0.16334000000000001</v>
      </c>
      <c r="K106" s="6" t="str">
        <f>IF(Table2[[#This Row],[Charging]]&gt;0,"1","0")</f>
        <v>0</v>
      </c>
      <c r="L106" s="6" t="str">
        <f>IF(Table2[[#This Row],[Tag]]="1",Table2[[#This Row],[Cost (kWh)]],"")</f>
        <v/>
      </c>
      <c r="M106" s="6" t="str">
        <f>IF(Table2[[#This Row],[Tag]]="1",Table2[[#This Row],[Charging]]*Table2[[#This Row],[Cost (kWh)]],"")</f>
        <v/>
      </c>
    </row>
    <row r="107" spans="3:13" x14ac:dyDescent="0.2">
      <c r="C107" s="1" t="s">
        <v>2135</v>
      </c>
      <c r="D107" s="5" t="s">
        <v>6</v>
      </c>
      <c r="E107" s="5" t="s">
        <v>5</v>
      </c>
      <c r="F107" s="12">
        <v>0</v>
      </c>
      <c r="G107" s="5" t="s">
        <v>2139</v>
      </c>
      <c r="H107" s="5">
        <v>53</v>
      </c>
      <c r="I107" s="5" t="s">
        <v>2140</v>
      </c>
      <c r="J107" s="6">
        <v>0.16300999999999999</v>
      </c>
      <c r="K107" s="6" t="str">
        <f>IF(Table2[[#This Row],[Charging]]&gt;0,"1","0")</f>
        <v>0</v>
      </c>
      <c r="L107" s="6" t="str">
        <f>IF(Table2[[#This Row],[Tag]]="1",Table2[[#This Row],[Cost (kWh)]],"")</f>
        <v/>
      </c>
      <c r="M107" s="6" t="str">
        <f>IF(Table2[[#This Row],[Tag]]="1",Table2[[#This Row],[Charging]]*Table2[[#This Row],[Cost (kWh)]],"")</f>
        <v/>
      </c>
    </row>
    <row r="108" spans="3:13" x14ac:dyDescent="0.2">
      <c r="C108" s="1" t="s">
        <v>2135</v>
      </c>
      <c r="D108" s="5" t="s">
        <v>6</v>
      </c>
      <c r="E108" s="5" t="s">
        <v>6</v>
      </c>
      <c r="F108" s="12">
        <v>0</v>
      </c>
      <c r="G108" s="5" t="s">
        <v>2139</v>
      </c>
      <c r="H108" s="5">
        <v>53</v>
      </c>
      <c r="I108" s="5" t="s">
        <v>2140</v>
      </c>
      <c r="J108" s="6">
        <v>0.16261</v>
      </c>
      <c r="K108" s="6" t="str">
        <f>IF(Table2[[#This Row],[Charging]]&gt;0,"1","0")</f>
        <v>0</v>
      </c>
      <c r="L108" s="6" t="str">
        <f>IF(Table2[[#This Row],[Tag]]="1",Table2[[#This Row],[Cost (kWh)]],"")</f>
        <v/>
      </c>
      <c r="M108" s="6" t="str">
        <f>IF(Table2[[#This Row],[Tag]]="1",Table2[[#This Row],[Charging]]*Table2[[#This Row],[Cost (kWh)]],"")</f>
        <v/>
      </c>
    </row>
    <row r="109" spans="3:13" x14ac:dyDescent="0.2">
      <c r="C109" s="1" t="s">
        <v>2135</v>
      </c>
      <c r="D109" s="5" t="s">
        <v>6</v>
      </c>
      <c r="E109" s="5" t="s">
        <v>7</v>
      </c>
      <c r="F109" s="12">
        <v>0</v>
      </c>
      <c r="G109" s="5" t="s">
        <v>2139</v>
      </c>
      <c r="H109" s="5">
        <v>53</v>
      </c>
      <c r="I109" s="5" t="s">
        <v>2140</v>
      </c>
      <c r="J109" s="6">
        <v>0.16374</v>
      </c>
      <c r="K109" s="6" t="str">
        <f>IF(Table2[[#This Row],[Charging]]&gt;0,"1","0")</f>
        <v>0</v>
      </c>
      <c r="L109" s="6" t="str">
        <f>IF(Table2[[#This Row],[Tag]]="1",Table2[[#This Row],[Cost (kWh)]],"")</f>
        <v/>
      </c>
      <c r="M109" s="6" t="str">
        <f>IF(Table2[[#This Row],[Tag]]="1",Table2[[#This Row],[Charging]]*Table2[[#This Row],[Cost (kWh)]],"")</f>
        <v/>
      </c>
    </row>
    <row r="110" spans="3:13" x14ac:dyDescent="0.2">
      <c r="C110" s="1" t="s">
        <v>2135</v>
      </c>
      <c r="D110" s="5" t="s">
        <v>6</v>
      </c>
      <c r="E110" s="5" t="s">
        <v>8</v>
      </c>
      <c r="F110" s="12">
        <v>0</v>
      </c>
      <c r="G110" s="5" t="s">
        <v>2139</v>
      </c>
      <c r="H110" s="5">
        <v>53</v>
      </c>
      <c r="I110" s="5" t="s">
        <v>2140</v>
      </c>
      <c r="J110" s="6">
        <v>0.16181999999999999</v>
      </c>
      <c r="K110" s="6" t="str">
        <f>IF(Table2[[#This Row],[Charging]]&gt;0,"1","0")</f>
        <v>0</v>
      </c>
      <c r="L110" s="6" t="str">
        <f>IF(Table2[[#This Row],[Tag]]="1",Table2[[#This Row],[Cost (kWh)]],"")</f>
        <v/>
      </c>
      <c r="M110" s="6" t="str">
        <f>IF(Table2[[#This Row],[Tag]]="1",Table2[[#This Row],[Charging]]*Table2[[#This Row],[Cost (kWh)]],"")</f>
        <v/>
      </c>
    </row>
    <row r="111" spans="3:13" x14ac:dyDescent="0.2">
      <c r="C111" s="1" t="s">
        <v>2135</v>
      </c>
      <c r="D111" s="5" t="s">
        <v>6</v>
      </c>
      <c r="E111" s="5" t="s">
        <v>9</v>
      </c>
      <c r="F111" s="12">
        <v>0</v>
      </c>
      <c r="G111" s="5" t="s">
        <v>2141</v>
      </c>
      <c r="H111" s="5">
        <v>47.5</v>
      </c>
      <c r="I111" s="5" t="s">
        <v>2139</v>
      </c>
      <c r="J111" s="6">
        <v>0.14602999999999999</v>
      </c>
      <c r="K111" s="6" t="str">
        <f>IF(Table2[[#This Row],[Charging]]&gt;0,"1","0")</f>
        <v>0</v>
      </c>
      <c r="L111" s="6" t="str">
        <f>IF(Table2[[#This Row],[Tag]]="1",Table2[[#This Row],[Cost (kWh)]],"")</f>
        <v/>
      </c>
      <c r="M111" s="6" t="str">
        <f>IF(Table2[[#This Row],[Tag]]="1",Table2[[#This Row],[Charging]]*Table2[[#This Row],[Cost (kWh)]],"")</f>
        <v/>
      </c>
    </row>
    <row r="112" spans="3:13" x14ac:dyDescent="0.2">
      <c r="C112" s="1" t="s">
        <v>2135</v>
      </c>
      <c r="D112" s="5" t="s">
        <v>6</v>
      </c>
      <c r="E112" s="5" t="s">
        <v>10</v>
      </c>
      <c r="F112" s="12">
        <v>0</v>
      </c>
      <c r="G112" s="5" t="s">
        <v>2139</v>
      </c>
      <c r="H112" s="5">
        <v>47.5</v>
      </c>
      <c r="I112" s="5" t="s">
        <v>2139</v>
      </c>
      <c r="J112" s="6">
        <v>0.16334000000000001</v>
      </c>
      <c r="K112" s="6" t="str">
        <f>IF(Table2[[#This Row],[Charging]]&gt;0,"1","0")</f>
        <v>0</v>
      </c>
      <c r="L112" s="6" t="str">
        <f>IF(Table2[[#This Row],[Tag]]="1",Table2[[#This Row],[Cost (kWh)]],"")</f>
        <v/>
      </c>
      <c r="M112" s="6" t="str">
        <f>IF(Table2[[#This Row],[Tag]]="1",Table2[[#This Row],[Charging]]*Table2[[#This Row],[Cost (kWh)]],"")</f>
        <v/>
      </c>
    </row>
    <row r="113" spans="3:13" x14ac:dyDescent="0.2">
      <c r="C113" s="1" t="s">
        <v>2135</v>
      </c>
      <c r="D113" s="5" t="s">
        <v>6</v>
      </c>
      <c r="E113" s="5">
        <v>10</v>
      </c>
      <c r="F113" s="12">
        <v>0</v>
      </c>
      <c r="G113" s="5" t="s">
        <v>2139</v>
      </c>
      <c r="H113" s="5">
        <v>47.5</v>
      </c>
      <c r="I113" s="5" t="s">
        <v>2139</v>
      </c>
      <c r="J113" s="6">
        <v>0.16153999999999999</v>
      </c>
      <c r="K113" s="6" t="str">
        <f>IF(Table2[[#This Row],[Charging]]&gt;0,"1","0")</f>
        <v>0</v>
      </c>
      <c r="L113" s="6" t="str">
        <f>IF(Table2[[#This Row],[Tag]]="1",Table2[[#This Row],[Cost (kWh)]],"")</f>
        <v/>
      </c>
      <c r="M113" s="6" t="str">
        <f>IF(Table2[[#This Row],[Tag]]="1",Table2[[#This Row],[Charging]]*Table2[[#This Row],[Cost (kWh)]],"")</f>
        <v/>
      </c>
    </row>
    <row r="114" spans="3:13" x14ac:dyDescent="0.2">
      <c r="C114" s="1" t="s">
        <v>2135</v>
      </c>
      <c r="D114" s="5" t="s">
        <v>6</v>
      </c>
      <c r="E114" s="5">
        <v>11</v>
      </c>
      <c r="F114" s="12">
        <v>0</v>
      </c>
      <c r="G114" s="5" t="s">
        <v>2139</v>
      </c>
      <c r="H114" s="5">
        <v>47.5</v>
      </c>
      <c r="I114" s="5" t="s">
        <v>2139</v>
      </c>
      <c r="J114" s="6">
        <v>0.16400999999999999</v>
      </c>
      <c r="K114" s="6" t="str">
        <f>IF(Table2[[#This Row],[Charging]]&gt;0,"1","0")</f>
        <v>0</v>
      </c>
      <c r="L114" s="6" t="str">
        <f>IF(Table2[[#This Row],[Tag]]="1",Table2[[#This Row],[Cost (kWh)]],"")</f>
        <v/>
      </c>
      <c r="M114" s="6" t="str">
        <f>IF(Table2[[#This Row],[Tag]]="1",Table2[[#This Row],[Charging]]*Table2[[#This Row],[Cost (kWh)]],"")</f>
        <v/>
      </c>
    </row>
    <row r="115" spans="3:13" x14ac:dyDescent="0.2">
      <c r="C115" s="1" t="s">
        <v>2135</v>
      </c>
      <c r="D115" s="5" t="s">
        <v>6</v>
      </c>
      <c r="E115" s="5">
        <v>12</v>
      </c>
      <c r="F115" s="12">
        <v>0</v>
      </c>
      <c r="G115" s="5" t="s">
        <v>2139</v>
      </c>
      <c r="H115" s="5">
        <v>47.5</v>
      </c>
      <c r="I115" s="5" t="s">
        <v>2139</v>
      </c>
      <c r="J115" s="6">
        <v>0.16345999999999999</v>
      </c>
      <c r="K115" s="6" t="str">
        <f>IF(Table2[[#This Row],[Charging]]&gt;0,"1","0")</f>
        <v>0</v>
      </c>
      <c r="L115" s="6" t="str">
        <f>IF(Table2[[#This Row],[Tag]]="1",Table2[[#This Row],[Cost (kWh)]],"")</f>
        <v/>
      </c>
      <c r="M115" s="6" t="str">
        <f>IF(Table2[[#This Row],[Tag]]="1",Table2[[#This Row],[Charging]]*Table2[[#This Row],[Cost (kWh)]],"")</f>
        <v/>
      </c>
    </row>
    <row r="116" spans="3:13" x14ac:dyDescent="0.2">
      <c r="C116" s="1" t="s">
        <v>2135</v>
      </c>
      <c r="D116" s="5" t="s">
        <v>6</v>
      </c>
      <c r="E116" s="5">
        <v>13</v>
      </c>
      <c r="F116" s="12">
        <v>0</v>
      </c>
      <c r="G116" s="5" t="s">
        <v>2139</v>
      </c>
      <c r="H116" s="5">
        <v>47.5</v>
      </c>
      <c r="I116" s="5" t="s">
        <v>2139</v>
      </c>
      <c r="J116" s="6">
        <v>0.16322</v>
      </c>
      <c r="K116" s="6" t="str">
        <f>IF(Table2[[#This Row],[Charging]]&gt;0,"1","0")</f>
        <v>0</v>
      </c>
      <c r="L116" s="6" t="str">
        <f>IF(Table2[[#This Row],[Tag]]="1",Table2[[#This Row],[Cost (kWh)]],"")</f>
        <v/>
      </c>
      <c r="M116" s="6" t="str">
        <f>IF(Table2[[#This Row],[Tag]]="1",Table2[[#This Row],[Charging]]*Table2[[#This Row],[Cost (kWh)]],"")</f>
        <v/>
      </c>
    </row>
    <row r="117" spans="3:13" x14ac:dyDescent="0.2">
      <c r="C117" s="1" t="s">
        <v>2135</v>
      </c>
      <c r="D117" s="5" t="s">
        <v>6</v>
      </c>
      <c r="E117" s="5">
        <v>14</v>
      </c>
      <c r="F117" s="12">
        <v>0</v>
      </c>
      <c r="G117" s="5" t="s">
        <v>2139</v>
      </c>
      <c r="H117" s="5">
        <v>47.5</v>
      </c>
      <c r="I117" s="5" t="s">
        <v>2139</v>
      </c>
      <c r="J117" s="6">
        <v>0.1636</v>
      </c>
      <c r="K117" s="6" t="str">
        <f>IF(Table2[[#This Row],[Charging]]&gt;0,"1","0")</f>
        <v>0</v>
      </c>
      <c r="L117" s="6" t="str">
        <f>IF(Table2[[#This Row],[Tag]]="1",Table2[[#This Row],[Cost (kWh)]],"")</f>
        <v/>
      </c>
      <c r="M117" s="6" t="str">
        <f>IF(Table2[[#This Row],[Tag]]="1",Table2[[#This Row],[Charging]]*Table2[[#This Row],[Cost (kWh)]],"")</f>
        <v/>
      </c>
    </row>
    <row r="118" spans="3:13" x14ac:dyDescent="0.2">
      <c r="C118" s="1" t="s">
        <v>2135</v>
      </c>
      <c r="D118" s="5" t="s">
        <v>6</v>
      </c>
      <c r="E118" s="5">
        <v>15</v>
      </c>
      <c r="F118" s="12">
        <v>0</v>
      </c>
      <c r="G118" s="5" t="s">
        <v>2139</v>
      </c>
      <c r="H118" s="5">
        <v>47.5</v>
      </c>
      <c r="I118" s="5" t="s">
        <v>2139</v>
      </c>
      <c r="J118" s="6">
        <v>0.16399</v>
      </c>
      <c r="K118" s="6" t="str">
        <f>IF(Table2[[#This Row],[Charging]]&gt;0,"1","0")</f>
        <v>0</v>
      </c>
      <c r="L118" s="6" t="str">
        <f>IF(Table2[[#This Row],[Tag]]="1",Table2[[#This Row],[Cost (kWh)]],"")</f>
        <v/>
      </c>
      <c r="M118" s="6" t="str">
        <f>IF(Table2[[#This Row],[Tag]]="1",Table2[[#This Row],[Charging]]*Table2[[#This Row],[Cost (kWh)]],"")</f>
        <v/>
      </c>
    </row>
    <row r="119" spans="3:13" x14ac:dyDescent="0.2">
      <c r="C119" s="1" t="s">
        <v>2135</v>
      </c>
      <c r="D119" s="5" t="s">
        <v>6</v>
      </c>
      <c r="E119" s="5">
        <v>16</v>
      </c>
      <c r="F119" s="12">
        <v>0</v>
      </c>
      <c r="G119" s="5" t="s">
        <v>2139</v>
      </c>
      <c r="H119" s="5">
        <v>47.5</v>
      </c>
      <c r="I119" s="5" t="s">
        <v>2139</v>
      </c>
      <c r="J119" s="6">
        <v>0.16219</v>
      </c>
      <c r="K119" s="6" t="str">
        <f>IF(Table2[[#This Row],[Charging]]&gt;0,"1","0")</f>
        <v>0</v>
      </c>
      <c r="L119" s="6" t="str">
        <f>IF(Table2[[#This Row],[Tag]]="1",Table2[[#This Row],[Cost (kWh)]],"")</f>
        <v/>
      </c>
      <c r="M119" s="6" t="str">
        <f>IF(Table2[[#This Row],[Tag]]="1",Table2[[#This Row],[Charging]]*Table2[[#This Row],[Cost (kWh)]],"")</f>
        <v/>
      </c>
    </row>
    <row r="120" spans="3:13" x14ac:dyDescent="0.2">
      <c r="C120" s="1" t="s">
        <v>2135</v>
      </c>
      <c r="D120" s="5" t="s">
        <v>6</v>
      </c>
      <c r="E120" s="5">
        <v>17</v>
      </c>
      <c r="F120" s="12">
        <v>0</v>
      </c>
      <c r="G120" s="5" t="s">
        <v>2141</v>
      </c>
      <c r="H120" s="5">
        <v>42</v>
      </c>
      <c r="I120" s="5" t="s">
        <v>2139</v>
      </c>
      <c r="J120" s="6">
        <v>0.16292000000000001</v>
      </c>
      <c r="K120" s="6" t="str">
        <f>IF(Table2[[#This Row],[Charging]]&gt;0,"1","0")</f>
        <v>0</v>
      </c>
      <c r="L120" s="6" t="str">
        <f>IF(Table2[[#This Row],[Tag]]="1",Table2[[#This Row],[Cost (kWh)]],"")</f>
        <v/>
      </c>
      <c r="M120" s="6" t="str">
        <f>IF(Table2[[#This Row],[Tag]]="1",Table2[[#This Row],[Charging]]*Table2[[#This Row],[Cost (kWh)]],"")</f>
        <v/>
      </c>
    </row>
    <row r="121" spans="3:13" x14ac:dyDescent="0.2">
      <c r="C121" s="1" t="s">
        <v>2135</v>
      </c>
      <c r="D121" s="5" t="s">
        <v>6</v>
      </c>
      <c r="E121" s="5">
        <v>18</v>
      </c>
      <c r="F121" s="12">
        <v>0</v>
      </c>
      <c r="G121" s="5" t="s">
        <v>2139</v>
      </c>
      <c r="H121" s="5">
        <v>42</v>
      </c>
      <c r="I121" s="5" t="s">
        <v>2140</v>
      </c>
      <c r="J121" s="6">
        <v>0.16278999999999999</v>
      </c>
      <c r="K121" s="6" t="str">
        <f>IF(Table2[[#This Row],[Charging]]&gt;0,"1","0")</f>
        <v>0</v>
      </c>
      <c r="L121" s="6" t="str">
        <f>IF(Table2[[#This Row],[Tag]]="1",Table2[[#This Row],[Cost (kWh)]],"")</f>
        <v/>
      </c>
      <c r="M121" s="6" t="str">
        <f>IF(Table2[[#This Row],[Tag]]="1",Table2[[#This Row],[Charging]]*Table2[[#This Row],[Cost (kWh)]],"")</f>
        <v/>
      </c>
    </row>
    <row r="122" spans="3:13" x14ac:dyDescent="0.2">
      <c r="C122" s="1" t="s">
        <v>2135</v>
      </c>
      <c r="D122" s="5" t="s">
        <v>6</v>
      </c>
      <c r="E122" s="5">
        <v>19</v>
      </c>
      <c r="F122" s="12">
        <v>0</v>
      </c>
      <c r="G122" s="5" t="s">
        <v>2139</v>
      </c>
      <c r="H122" s="5">
        <v>42</v>
      </c>
      <c r="I122" s="5" t="s">
        <v>2140</v>
      </c>
      <c r="J122" s="6">
        <v>0.16220999999999999</v>
      </c>
      <c r="K122" s="6" t="str">
        <f>IF(Table2[[#This Row],[Charging]]&gt;0,"1","0")</f>
        <v>0</v>
      </c>
      <c r="L122" s="6" t="str">
        <f>IF(Table2[[#This Row],[Tag]]="1",Table2[[#This Row],[Cost (kWh)]],"")</f>
        <v/>
      </c>
      <c r="M122" s="6" t="str">
        <f>IF(Table2[[#This Row],[Tag]]="1",Table2[[#This Row],[Charging]]*Table2[[#This Row],[Cost (kWh)]],"")</f>
        <v/>
      </c>
    </row>
    <row r="123" spans="3:13" x14ac:dyDescent="0.2">
      <c r="C123" s="1" t="s">
        <v>2135</v>
      </c>
      <c r="D123" s="5" t="s">
        <v>6</v>
      </c>
      <c r="E123" s="5">
        <v>20</v>
      </c>
      <c r="F123" s="12">
        <v>0</v>
      </c>
      <c r="G123" s="5" t="s">
        <v>2139</v>
      </c>
      <c r="H123" s="5">
        <v>42</v>
      </c>
      <c r="I123" s="5" t="s">
        <v>2140</v>
      </c>
      <c r="J123" s="6">
        <v>0.16406000000000001</v>
      </c>
      <c r="K123" s="6" t="str">
        <f>IF(Table2[[#This Row],[Charging]]&gt;0,"1","0")</f>
        <v>0</v>
      </c>
      <c r="L123" s="6" t="str">
        <f>IF(Table2[[#This Row],[Tag]]="1",Table2[[#This Row],[Cost (kWh)]],"")</f>
        <v/>
      </c>
      <c r="M123" s="6" t="str">
        <f>IF(Table2[[#This Row],[Tag]]="1",Table2[[#This Row],[Charging]]*Table2[[#This Row],[Cost (kWh)]],"")</f>
        <v/>
      </c>
    </row>
    <row r="124" spans="3:13" x14ac:dyDescent="0.2">
      <c r="C124" s="1" t="s">
        <v>2135</v>
      </c>
      <c r="D124" s="5" t="s">
        <v>6</v>
      </c>
      <c r="E124" s="5">
        <v>21</v>
      </c>
      <c r="F124" s="12">
        <v>0</v>
      </c>
      <c r="G124" s="5" t="s">
        <v>2139</v>
      </c>
      <c r="H124" s="5">
        <v>42</v>
      </c>
      <c r="I124" s="5" t="s">
        <v>2140</v>
      </c>
      <c r="J124" s="6">
        <v>0.16231000000000001</v>
      </c>
      <c r="K124" s="6" t="str">
        <f>IF(Table2[[#This Row],[Charging]]&gt;0,"1","0")</f>
        <v>0</v>
      </c>
      <c r="L124" s="6" t="str">
        <f>IF(Table2[[#This Row],[Tag]]="1",Table2[[#This Row],[Cost (kWh)]],"")</f>
        <v/>
      </c>
      <c r="M124" s="6" t="str">
        <f>IF(Table2[[#This Row],[Tag]]="1",Table2[[#This Row],[Charging]]*Table2[[#This Row],[Cost (kWh)]],"")</f>
        <v/>
      </c>
    </row>
    <row r="125" spans="3:13" x14ac:dyDescent="0.2">
      <c r="C125" s="1" t="s">
        <v>2135</v>
      </c>
      <c r="D125" s="5" t="s">
        <v>6</v>
      </c>
      <c r="E125" s="5">
        <v>22</v>
      </c>
      <c r="F125" s="12">
        <v>0</v>
      </c>
      <c r="G125" s="5" t="s">
        <v>2139</v>
      </c>
      <c r="H125" s="5">
        <v>42</v>
      </c>
      <c r="I125" s="5" t="s">
        <v>2140</v>
      </c>
      <c r="J125" s="6">
        <v>0.16194</v>
      </c>
      <c r="K125" s="6" t="str">
        <f>IF(Table2[[#This Row],[Charging]]&gt;0,"1","0")</f>
        <v>0</v>
      </c>
      <c r="L125" s="6" t="str">
        <f>IF(Table2[[#This Row],[Tag]]="1",Table2[[#This Row],[Cost (kWh)]],"")</f>
        <v/>
      </c>
      <c r="M125" s="6" t="str">
        <f>IF(Table2[[#This Row],[Tag]]="1",Table2[[#This Row],[Charging]]*Table2[[#This Row],[Cost (kWh)]],"")</f>
        <v/>
      </c>
    </row>
    <row r="126" spans="3:13" x14ac:dyDescent="0.2">
      <c r="C126" s="1" t="s">
        <v>2135</v>
      </c>
      <c r="D126" s="5" t="s">
        <v>6</v>
      </c>
      <c r="E126" s="5">
        <v>23</v>
      </c>
      <c r="F126" s="12">
        <v>0</v>
      </c>
      <c r="G126" s="5" t="s">
        <v>2139</v>
      </c>
      <c r="H126" s="5">
        <v>42</v>
      </c>
      <c r="I126" s="5" t="s">
        <v>2140</v>
      </c>
      <c r="J126" s="6">
        <v>0.16045999999999999</v>
      </c>
      <c r="K126" s="6" t="str">
        <f>IF(Table2[[#This Row],[Charging]]&gt;0,"1","0")</f>
        <v>0</v>
      </c>
      <c r="L126" s="6" t="str">
        <f>IF(Table2[[#This Row],[Tag]]="1",Table2[[#This Row],[Cost (kWh)]],"")</f>
        <v/>
      </c>
      <c r="M126" s="6" t="str">
        <f>IF(Table2[[#This Row],[Tag]]="1",Table2[[#This Row],[Charging]]*Table2[[#This Row],[Cost (kWh)]],"")</f>
        <v/>
      </c>
    </row>
    <row r="127" spans="3:13" x14ac:dyDescent="0.2">
      <c r="C127" s="1" t="s">
        <v>2135</v>
      </c>
      <c r="D127" s="5" t="s">
        <v>6</v>
      </c>
      <c r="E127" s="5">
        <v>24</v>
      </c>
      <c r="F127" s="12">
        <v>0</v>
      </c>
      <c r="G127" s="5" t="s">
        <v>2139</v>
      </c>
      <c r="H127" s="5">
        <v>42</v>
      </c>
      <c r="I127" s="5" t="s">
        <v>2140</v>
      </c>
      <c r="J127" s="6">
        <v>0.14646999999999999</v>
      </c>
      <c r="K127" s="6" t="str">
        <f>IF(Table2[[#This Row],[Charging]]&gt;0,"1","0")</f>
        <v>0</v>
      </c>
      <c r="L127" s="6" t="str">
        <f>IF(Table2[[#This Row],[Tag]]="1",Table2[[#This Row],[Cost (kWh)]],"")</f>
        <v/>
      </c>
      <c r="M127" s="6" t="str">
        <f>IF(Table2[[#This Row],[Tag]]="1",Table2[[#This Row],[Charging]]*Table2[[#This Row],[Cost (kWh)]],"")</f>
        <v/>
      </c>
    </row>
    <row r="128" spans="3:13" x14ac:dyDescent="0.2">
      <c r="C128" s="1" t="s">
        <v>2135</v>
      </c>
      <c r="D128" s="5" t="s">
        <v>7</v>
      </c>
      <c r="E128" s="5" t="s">
        <v>2</v>
      </c>
      <c r="F128" s="12">
        <v>0</v>
      </c>
      <c r="G128" s="5" t="s">
        <v>2139</v>
      </c>
      <c r="H128" s="5">
        <v>42</v>
      </c>
      <c r="I128" s="5" t="s">
        <v>2140</v>
      </c>
      <c r="J128" s="6">
        <v>0.16349</v>
      </c>
      <c r="K128" s="6" t="str">
        <f>IF(Table2[[#This Row],[Charging]]&gt;0,"1","0")</f>
        <v>0</v>
      </c>
      <c r="L128" s="6" t="str">
        <f>IF(Table2[[#This Row],[Tag]]="1",Table2[[#This Row],[Cost (kWh)]],"")</f>
        <v/>
      </c>
      <c r="M128" s="6" t="str">
        <f>IF(Table2[[#This Row],[Tag]]="1",Table2[[#This Row],[Charging]]*Table2[[#This Row],[Cost (kWh)]],"")</f>
        <v/>
      </c>
    </row>
    <row r="129" spans="3:13" x14ac:dyDescent="0.2">
      <c r="C129" s="1" t="s">
        <v>2135</v>
      </c>
      <c r="D129" s="5" t="s">
        <v>7</v>
      </c>
      <c r="E129" s="5" t="s">
        <v>3</v>
      </c>
      <c r="F129" s="12">
        <v>0</v>
      </c>
      <c r="G129" s="5" t="s">
        <v>2139</v>
      </c>
      <c r="H129" s="5">
        <v>42</v>
      </c>
      <c r="I129" s="5" t="s">
        <v>2140</v>
      </c>
      <c r="J129" s="6">
        <v>0.14432</v>
      </c>
      <c r="K129" s="6" t="str">
        <f>IF(Table2[[#This Row],[Charging]]&gt;0,"1","0")</f>
        <v>0</v>
      </c>
      <c r="L129" s="6" t="str">
        <f>IF(Table2[[#This Row],[Tag]]="1",Table2[[#This Row],[Cost (kWh)]],"")</f>
        <v/>
      </c>
      <c r="M129" s="6" t="str">
        <f>IF(Table2[[#This Row],[Tag]]="1",Table2[[#This Row],[Charging]]*Table2[[#This Row],[Cost (kWh)]],"")</f>
        <v/>
      </c>
    </row>
    <row r="130" spans="3:13" x14ac:dyDescent="0.2">
      <c r="C130" s="1" t="s">
        <v>2135</v>
      </c>
      <c r="D130" s="5" t="s">
        <v>7</v>
      </c>
      <c r="E130" s="5" t="s">
        <v>4</v>
      </c>
      <c r="F130" s="12">
        <v>0</v>
      </c>
      <c r="G130" s="5" t="s">
        <v>2139</v>
      </c>
      <c r="H130" s="5">
        <v>42</v>
      </c>
      <c r="I130" s="5" t="s">
        <v>2140</v>
      </c>
      <c r="J130" s="6">
        <v>0.13988999999999999</v>
      </c>
      <c r="K130" s="6" t="str">
        <f>IF(Table2[[#This Row],[Charging]]&gt;0,"1","0")</f>
        <v>0</v>
      </c>
      <c r="L130" s="6" t="str">
        <f>IF(Table2[[#This Row],[Tag]]="1",Table2[[#This Row],[Cost (kWh)]],"")</f>
        <v/>
      </c>
      <c r="M130" s="6" t="str">
        <f>IF(Table2[[#This Row],[Tag]]="1",Table2[[#This Row],[Charging]]*Table2[[#This Row],[Cost (kWh)]],"")</f>
        <v/>
      </c>
    </row>
    <row r="131" spans="3:13" x14ac:dyDescent="0.2">
      <c r="C131" s="1" t="s">
        <v>2135</v>
      </c>
      <c r="D131" s="5" t="s">
        <v>7</v>
      </c>
      <c r="E131" s="5" t="s">
        <v>5</v>
      </c>
      <c r="F131" s="12">
        <v>0</v>
      </c>
      <c r="G131" s="5" t="s">
        <v>2139</v>
      </c>
      <c r="H131" s="5">
        <v>42</v>
      </c>
      <c r="I131" s="5" t="s">
        <v>2140</v>
      </c>
      <c r="J131" s="6">
        <v>0.13789999999999999</v>
      </c>
      <c r="K131" s="6" t="str">
        <f>IF(Table2[[#This Row],[Charging]]&gt;0,"1","0")</f>
        <v>0</v>
      </c>
      <c r="L131" s="6" t="str">
        <f>IF(Table2[[#This Row],[Tag]]="1",Table2[[#This Row],[Cost (kWh)]],"")</f>
        <v/>
      </c>
      <c r="M131" s="6" t="str">
        <f>IF(Table2[[#This Row],[Tag]]="1",Table2[[#This Row],[Charging]]*Table2[[#This Row],[Cost (kWh)]],"")</f>
        <v/>
      </c>
    </row>
    <row r="132" spans="3:13" x14ac:dyDescent="0.2">
      <c r="C132" s="10" t="s">
        <v>2135</v>
      </c>
      <c r="D132" s="11" t="s">
        <v>7</v>
      </c>
      <c r="E132" s="11" t="s">
        <v>6</v>
      </c>
      <c r="F132" s="12">
        <v>3.8</v>
      </c>
      <c r="G132" s="5" t="s">
        <v>2139</v>
      </c>
      <c r="H132" s="5">
        <v>45.8</v>
      </c>
      <c r="I132" s="5" t="s">
        <v>2140</v>
      </c>
      <c r="J132" s="6">
        <v>0.13633999999999999</v>
      </c>
      <c r="K132" s="6" t="str">
        <f>IF(Table2[[#This Row],[Charging]]&gt;0,"1","0")</f>
        <v>1</v>
      </c>
      <c r="L132" s="6">
        <f>IF(Table2[[#This Row],[Tag]]="1",Table2[[#This Row],[Cost (kWh)]],"")</f>
        <v>0.13633999999999999</v>
      </c>
      <c r="M132" s="6">
        <f>IF(Table2[[#This Row],[Tag]]="1",Table2[[#This Row],[Charging]]*Table2[[#This Row],[Cost (kWh)]],"")</f>
        <v>0.51809199999999989</v>
      </c>
    </row>
    <row r="133" spans="3:13" x14ac:dyDescent="0.2">
      <c r="C133" s="1" t="s">
        <v>2135</v>
      </c>
      <c r="D133" s="5" t="s">
        <v>7</v>
      </c>
      <c r="E133" s="5" t="s">
        <v>7</v>
      </c>
      <c r="F133" s="12">
        <v>0</v>
      </c>
      <c r="G133" s="5" t="s">
        <v>2139</v>
      </c>
      <c r="H133" s="5">
        <v>45.8</v>
      </c>
      <c r="I133" s="5" t="s">
        <v>2140</v>
      </c>
      <c r="J133" s="6">
        <v>0.13736999999999999</v>
      </c>
      <c r="K133" s="6" t="str">
        <f>IF(Table2[[#This Row],[Charging]]&gt;0,"1","0")</f>
        <v>0</v>
      </c>
      <c r="L133" s="6" t="str">
        <f>IF(Table2[[#This Row],[Tag]]="1",Table2[[#This Row],[Cost (kWh)]],"")</f>
        <v/>
      </c>
      <c r="M133" s="6" t="str">
        <f>IF(Table2[[#This Row],[Tag]]="1",Table2[[#This Row],[Charging]]*Table2[[#This Row],[Cost (kWh)]],"")</f>
        <v/>
      </c>
    </row>
    <row r="134" spans="3:13" x14ac:dyDescent="0.2">
      <c r="C134" s="1" t="s">
        <v>2135</v>
      </c>
      <c r="D134" s="5" t="s">
        <v>7</v>
      </c>
      <c r="E134" s="5" t="s">
        <v>8</v>
      </c>
      <c r="F134" s="12">
        <v>0</v>
      </c>
      <c r="G134" s="5" t="s">
        <v>2139</v>
      </c>
      <c r="H134" s="5">
        <v>45.8</v>
      </c>
      <c r="I134" s="5" t="s">
        <v>2140</v>
      </c>
      <c r="J134" s="6">
        <v>0.15747</v>
      </c>
      <c r="K134" s="6" t="str">
        <f>IF(Table2[[#This Row],[Charging]]&gt;0,"1","0")</f>
        <v>0</v>
      </c>
      <c r="L134" s="6" t="str">
        <f>IF(Table2[[#This Row],[Tag]]="1",Table2[[#This Row],[Cost (kWh)]],"")</f>
        <v/>
      </c>
      <c r="M134" s="6" t="str">
        <f>IF(Table2[[#This Row],[Tag]]="1",Table2[[#This Row],[Charging]]*Table2[[#This Row],[Cost (kWh)]],"")</f>
        <v/>
      </c>
    </row>
    <row r="135" spans="3:13" x14ac:dyDescent="0.2">
      <c r="C135" s="1" t="s">
        <v>2135</v>
      </c>
      <c r="D135" s="5" t="s">
        <v>7</v>
      </c>
      <c r="E135" s="5" t="s">
        <v>9</v>
      </c>
      <c r="F135" s="12">
        <v>0</v>
      </c>
      <c r="G135" s="5" t="s">
        <v>2141</v>
      </c>
      <c r="H135" s="5">
        <v>40.299999999999997</v>
      </c>
      <c r="I135" s="5" t="s">
        <v>2139</v>
      </c>
      <c r="J135" s="6">
        <v>0.16633999999999999</v>
      </c>
      <c r="K135" s="6" t="str">
        <f>IF(Table2[[#This Row],[Charging]]&gt;0,"1","0")</f>
        <v>0</v>
      </c>
      <c r="L135" s="6" t="str">
        <f>IF(Table2[[#This Row],[Tag]]="1",Table2[[#This Row],[Cost (kWh)]],"")</f>
        <v/>
      </c>
      <c r="M135" s="6" t="str">
        <f>IF(Table2[[#This Row],[Tag]]="1",Table2[[#This Row],[Charging]]*Table2[[#This Row],[Cost (kWh)]],"")</f>
        <v/>
      </c>
    </row>
    <row r="136" spans="3:13" x14ac:dyDescent="0.2">
      <c r="C136" s="1" t="s">
        <v>2135</v>
      </c>
      <c r="D136" s="5" t="s">
        <v>7</v>
      </c>
      <c r="E136" s="5" t="s">
        <v>10</v>
      </c>
      <c r="F136" s="12">
        <v>0</v>
      </c>
      <c r="G136" s="5" t="s">
        <v>2139</v>
      </c>
      <c r="H136" s="5">
        <v>40.299999999999997</v>
      </c>
      <c r="I136" s="5" t="s">
        <v>2139</v>
      </c>
      <c r="J136" s="6">
        <v>0.17108999999999999</v>
      </c>
      <c r="K136" s="6" t="str">
        <f>IF(Table2[[#This Row],[Charging]]&gt;0,"1","0")</f>
        <v>0</v>
      </c>
      <c r="L136" s="6" t="str">
        <f>IF(Table2[[#This Row],[Tag]]="1",Table2[[#This Row],[Cost (kWh)]],"")</f>
        <v/>
      </c>
      <c r="M136" s="6" t="str">
        <f>IF(Table2[[#This Row],[Tag]]="1",Table2[[#This Row],[Charging]]*Table2[[#This Row],[Cost (kWh)]],"")</f>
        <v/>
      </c>
    </row>
    <row r="137" spans="3:13" x14ac:dyDescent="0.2">
      <c r="C137" s="1" t="s">
        <v>2135</v>
      </c>
      <c r="D137" s="5" t="s">
        <v>7</v>
      </c>
      <c r="E137" s="5">
        <v>10</v>
      </c>
      <c r="F137" s="12">
        <v>0</v>
      </c>
      <c r="G137" s="5" t="s">
        <v>2139</v>
      </c>
      <c r="H137" s="5">
        <v>40.299999999999997</v>
      </c>
      <c r="I137" s="5" t="s">
        <v>2139</v>
      </c>
      <c r="J137" s="6">
        <v>0.1711</v>
      </c>
      <c r="K137" s="6" t="str">
        <f>IF(Table2[[#This Row],[Charging]]&gt;0,"1","0")</f>
        <v>0</v>
      </c>
      <c r="L137" s="6" t="str">
        <f>IF(Table2[[#This Row],[Tag]]="1",Table2[[#This Row],[Cost (kWh)]],"")</f>
        <v/>
      </c>
      <c r="M137" s="6" t="str">
        <f>IF(Table2[[#This Row],[Tag]]="1",Table2[[#This Row],[Charging]]*Table2[[#This Row],[Cost (kWh)]],"")</f>
        <v/>
      </c>
    </row>
    <row r="138" spans="3:13" x14ac:dyDescent="0.2">
      <c r="C138" s="1" t="s">
        <v>2135</v>
      </c>
      <c r="D138" s="5" t="s">
        <v>7</v>
      </c>
      <c r="E138" s="5">
        <v>11</v>
      </c>
      <c r="F138" s="12">
        <v>0</v>
      </c>
      <c r="G138" s="5" t="s">
        <v>2139</v>
      </c>
      <c r="H138" s="5">
        <v>40.299999999999997</v>
      </c>
      <c r="I138" s="5" t="s">
        <v>2139</v>
      </c>
      <c r="J138" s="6">
        <v>0.17297999999999999</v>
      </c>
      <c r="K138" s="6" t="str">
        <f>IF(Table2[[#This Row],[Charging]]&gt;0,"1","0")</f>
        <v>0</v>
      </c>
      <c r="L138" s="6" t="str">
        <f>IF(Table2[[#This Row],[Tag]]="1",Table2[[#This Row],[Cost (kWh)]],"")</f>
        <v/>
      </c>
      <c r="M138" s="6" t="str">
        <f>IF(Table2[[#This Row],[Tag]]="1",Table2[[#This Row],[Charging]]*Table2[[#This Row],[Cost (kWh)]],"")</f>
        <v/>
      </c>
    </row>
    <row r="139" spans="3:13" x14ac:dyDescent="0.2">
      <c r="C139" s="1" t="s">
        <v>2135</v>
      </c>
      <c r="D139" s="5" t="s">
        <v>7</v>
      </c>
      <c r="E139" s="5">
        <v>12</v>
      </c>
      <c r="F139" s="12">
        <v>0</v>
      </c>
      <c r="G139" s="5" t="s">
        <v>2139</v>
      </c>
      <c r="H139" s="5">
        <v>40.299999999999997</v>
      </c>
      <c r="I139" s="5" t="s">
        <v>2139</v>
      </c>
      <c r="J139" s="6">
        <v>0.17127000000000001</v>
      </c>
      <c r="K139" s="6" t="str">
        <f>IF(Table2[[#This Row],[Charging]]&gt;0,"1","0")</f>
        <v>0</v>
      </c>
      <c r="L139" s="6" t="str">
        <f>IF(Table2[[#This Row],[Tag]]="1",Table2[[#This Row],[Cost (kWh)]],"")</f>
        <v/>
      </c>
      <c r="M139" s="6" t="str">
        <f>IF(Table2[[#This Row],[Tag]]="1",Table2[[#This Row],[Charging]]*Table2[[#This Row],[Cost (kWh)]],"")</f>
        <v/>
      </c>
    </row>
    <row r="140" spans="3:13" x14ac:dyDescent="0.2">
      <c r="C140" s="1" t="s">
        <v>2135</v>
      </c>
      <c r="D140" s="5" t="s">
        <v>7</v>
      </c>
      <c r="E140" s="5">
        <v>13</v>
      </c>
      <c r="F140" s="12">
        <v>0</v>
      </c>
      <c r="G140" s="5" t="s">
        <v>2139</v>
      </c>
      <c r="H140" s="5">
        <v>40.299999999999997</v>
      </c>
      <c r="I140" s="5" t="s">
        <v>2139</v>
      </c>
      <c r="J140" s="6">
        <v>0.16919000000000001</v>
      </c>
      <c r="K140" s="6" t="str">
        <f>IF(Table2[[#This Row],[Charging]]&gt;0,"1","0")</f>
        <v>0</v>
      </c>
      <c r="L140" s="6" t="str">
        <f>IF(Table2[[#This Row],[Tag]]="1",Table2[[#This Row],[Cost (kWh)]],"")</f>
        <v/>
      </c>
      <c r="M140" s="6" t="str">
        <f>IF(Table2[[#This Row],[Tag]]="1",Table2[[#This Row],[Charging]]*Table2[[#This Row],[Cost (kWh)]],"")</f>
        <v/>
      </c>
    </row>
    <row r="141" spans="3:13" x14ac:dyDescent="0.2">
      <c r="C141" s="1" t="s">
        <v>2135</v>
      </c>
      <c r="D141" s="5" t="s">
        <v>7</v>
      </c>
      <c r="E141" s="5">
        <v>14</v>
      </c>
      <c r="F141" s="12">
        <v>0</v>
      </c>
      <c r="G141" s="5" t="s">
        <v>2139</v>
      </c>
      <c r="H141" s="5">
        <v>40.299999999999997</v>
      </c>
      <c r="I141" s="5" t="s">
        <v>2139</v>
      </c>
      <c r="J141" s="6">
        <v>0.16822000000000001</v>
      </c>
      <c r="K141" s="6" t="str">
        <f>IF(Table2[[#This Row],[Charging]]&gt;0,"1","0")</f>
        <v>0</v>
      </c>
      <c r="L141" s="6" t="str">
        <f>IF(Table2[[#This Row],[Tag]]="1",Table2[[#This Row],[Cost (kWh)]],"")</f>
        <v/>
      </c>
      <c r="M141" s="6" t="str">
        <f>IF(Table2[[#This Row],[Tag]]="1",Table2[[#This Row],[Charging]]*Table2[[#This Row],[Cost (kWh)]],"")</f>
        <v/>
      </c>
    </row>
    <row r="142" spans="3:13" x14ac:dyDescent="0.2">
      <c r="C142" s="1" t="s">
        <v>2135</v>
      </c>
      <c r="D142" s="5" t="s">
        <v>7</v>
      </c>
      <c r="E142" s="5">
        <v>15</v>
      </c>
      <c r="F142" s="12">
        <v>0</v>
      </c>
      <c r="G142" s="5" t="s">
        <v>2139</v>
      </c>
      <c r="H142" s="5">
        <v>40.299999999999997</v>
      </c>
      <c r="I142" s="5" t="s">
        <v>2139</v>
      </c>
      <c r="J142" s="6">
        <v>0.16703999999999999</v>
      </c>
      <c r="K142" s="6" t="str">
        <f>IF(Table2[[#This Row],[Charging]]&gt;0,"1","0")</f>
        <v>0</v>
      </c>
      <c r="L142" s="6" t="str">
        <f>IF(Table2[[#This Row],[Tag]]="1",Table2[[#This Row],[Cost (kWh)]],"")</f>
        <v/>
      </c>
      <c r="M142" s="6" t="str">
        <f>IF(Table2[[#This Row],[Tag]]="1",Table2[[#This Row],[Charging]]*Table2[[#This Row],[Cost (kWh)]],"")</f>
        <v/>
      </c>
    </row>
    <row r="143" spans="3:13" x14ac:dyDescent="0.2">
      <c r="C143" s="1" t="s">
        <v>2135</v>
      </c>
      <c r="D143" s="5" t="s">
        <v>7</v>
      </c>
      <c r="E143" s="5">
        <v>16</v>
      </c>
      <c r="F143" s="12">
        <v>0</v>
      </c>
      <c r="G143" s="5" t="s">
        <v>2139</v>
      </c>
      <c r="H143" s="5">
        <v>40.299999999999997</v>
      </c>
      <c r="I143" s="5" t="s">
        <v>2139</v>
      </c>
      <c r="J143" s="6">
        <v>0.16320999999999999</v>
      </c>
      <c r="K143" s="6" t="str">
        <f>IF(Table2[[#This Row],[Charging]]&gt;0,"1","0")</f>
        <v>0</v>
      </c>
      <c r="L143" s="6" t="str">
        <f>IF(Table2[[#This Row],[Tag]]="1",Table2[[#This Row],[Cost (kWh)]],"")</f>
        <v/>
      </c>
      <c r="M143" s="6" t="str">
        <f>IF(Table2[[#This Row],[Tag]]="1",Table2[[#This Row],[Charging]]*Table2[[#This Row],[Cost (kWh)]],"")</f>
        <v/>
      </c>
    </row>
    <row r="144" spans="3:13" x14ac:dyDescent="0.2">
      <c r="C144" s="1" t="s">
        <v>2135</v>
      </c>
      <c r="D144" s="5" t="s">
        <v>7</v>
      </c>
      <c r="E144" s="5">
        <v>17</v>
      </c>
      <c r="F144" s="12">
        <v>0</v>
      </c>
      <c r="G144" s="5" t="s">
        <v>2141</v>
      </c>
      <c r="H144" s="5">
        <v>34.799999999999997</v>
      </c>
      <c r="I144" s="5" t="s">
        <v>2139</v>
      </c>
      <c r="J144" s="6">
        <v>0.17049</v>
      </c>
      <c r="K144" s="6" t="str">
        <f>IF(Table2[[#This Row],[Charging]]&gt;0,"1","0")</f>
        <v>0</v>
      </c>
      <c r="L144" s="6" t="str">
        <f>IF(Table2[[#This Row],[Tag]]="1",Table2[[#This Row],[Cost (kWh)]],"")</f>
        <v/>
      </c>
      <c r="M144" s="6" t="str">
        <f>IF(Table2[[#This Row],[Tag]]="1",Table2[[#This Row],[Charging]]*Table2[[#This Row],[Cost (kWh)]],"")</f>
        <v/>
      </c>
    </row>
    <row r="145" spans="3:13" x14ac:dyDescent="0.2">
      <c r="C145" s="1" t="s">
        <v>2135</v>
      </c>
      <c r="D145" s="5" t="s">
        <v>7</v>
      </c>
      <c r="E145" s="5">
        <v>18</v>
      </c>
      <c r="F145" s="12">
        <v>0</v>
      </c>
      <c r="G145" s="5" t="s">
        <v>2139</v>
      </c>
      <c r="H145" s="5">
        <v>34.799999999999997</v>
      </c>
      <c r="I145" s="5" t="s">
        <v>2140</v>
      </c>
      <c r="J145" s="6">
        <v>0.17179</v>
      </c>
      <c r="K145" s="6" t="str">
        <f>IF(Table2[[#This Row],[Charging]]&gt;0,"1","0")</f>
        <v>0</v>
      </c>
      <c r="L145" s="6" t="str">
        <f>IF(Table2[[#This Row],[Tag]]="1",Table2[[#This Row],[Cost (kWh)]],"")</f>
        <v/>
      </c>
      <c r="M145" s="6" t="str">
        <f>IF(Table2[[#This Row],[Tag]]="1",Table2[[#This Row],[Charging]]*Table2[[#This Row],[Cost (kWh)]],"")</f>
        <v/>
      </c>
    </row>
    <row r="146" spans="3:13" x14ac:dyDescent="0.2">
      <c r="C146" s="1" t="s">
        <v>2135</v>
      </c>
      <c r="D146" s="5" t="s">
        <v>7</v>
      </c>
      <c r="E146" s="5">
        <v>19</v>
      </c>
      <c r="F146" s="12">
        <v>0</v>
      </c>
      <c r="G146" s="5" t="s">
        <v>2139</v>
      </c>
      <c r="H146" s="5">
        <v>34.799999999999997</v>
      </c>
      <c r="I146" s="5" t="s">
        <v>2140</v>
      </c>
      <c r="J146" s="6">
        <v>0.17126</v>
      </c>
      <c r="K146" s="6" t="str">
        <f>IF(Table2[[#This Row],[Charging]]&gt;0,"1","0")</f>
        <v>0</v>
      </c>
      <c r="L146" s="6" t="str">
        <f>IF(Table2[[#This Row],[Tag]]="1",Table2[[#This Row],[Cost (kWh)]],"")</f>
        <v/>
      </c>
      <c r="M146" s="6" t="str">
        <f>IF(Table2[[#This Row],[Tag]]="1",Table2[[#This Row],[Charging]]*Table2[[#This Row],[Cost (kWh)]],"")</f>
        <v/>
      </c>
    </row>
    <row r="147" spans="3:13" x14ac:dyDescent="0.2">
      <c r="C147" s="1" t="s">
        <v>2135</v>
      </c>
      <c r="D147" s="5" t="s">
        <v>7</v>
      </c>
      <c r="E147" s="5">
        <v>20</v>
      </c>
      <c r="F147" s="12">
        <v>0</v>
      </c>
      <c r="G147" s="5" t="s">
        <v>2139</v>
      </c>
      <c r="H147" s="5">
        <v>34.799999999999997</v>
      </c>
      <c r="I147" s="5" t="s">
        <v>2140</v>
      </c>
      <c r="J147" s="6">
        <v>0.17219999999999999</v>
      </c>
      <c r="K147" s="6" t="str">
        <f>IF(Table2[[#This Row],[Charging]]&gt;0,"1","0")</f>
        <v>0</v>
      </c>
      <c r="L147" s="6" t="str">
        <f>IF(Table2[[#This Row],[Tag]]="1",Table2[[#This Row],[Cost (kWh)]],"")</f>
        <v/>
      </c>
      <c r="M147" s="6" t="str">
        <f>IF(Table2[[#This Row],[Tag]]="1",Table2[[#This Row],[Charging]]*Table2[[#This Row],[Cost (kWh)]],"")</f>
        <v/>
      </c>
    </row>
    <row r="148" spans="3:13" x14ac:dyDescent="0.2">
      <c r="C148" s="1" t="s">
        <v>2135</v>
      </c>
      <c r="D148" s="5" t="s">
        <v>7</v>
      </c>
      <c r="E148" s="5">
        <v>21</v>
      </c>
      <c r="F148" s="12">
        <v>0</v>
      </c>
      <c r="G148" s="5" t="s">
        <v>2139</v>
      </c>
      <c r="H148" s="5">
        <v>34.799999999999997</v>
      </c>
      <c r="I148" s="5" t="s">
        <v>2140</v>
      </c>
      <c r="J148" s="6">
        <v>0.17135</v>
      </c>
      <c r="K148" s="6" t="str">
        <f>IF(Table2[[#This Row],[Charging]]&gt;0,"1","0")</f>
        <v>0</v>
      </c>
      <c r="L148" s="6" t="str">
        <f>IF(Table2[[#This Row],[Tag]]="1",Table2[[#This Row],[Cost (kWh)]],"")</f>
        <v/>
      </c>
      <c r="M148" s="6" t="str">
        <f>IF(Table2[[#This Row],[Tag]]="1",Table2[[#This Row],[Charging]]*Table2[[#This Row],[Cost (kWh)]],"")</f>
        <v/>
      </c>
    </row>
    <row r="149" spans="3:13" x14ac:dyDescent="0.2">
      <c r="C149" s="1" t="s">
        <v>2135</v>
      </c>
      <c r="D149" s="5" t="s">
        <v>7</v>
      </c>
      <c r="E149" s="5">
        <v>22</v>
      </c>
      <c r="F149" s="12">
        <v>0</v>
      </c>
      <c r="G149" s="5" t="s">
        <v>2139</v>
      </c>
      <c r="H149" s="5">
        <v>34.799999999999997</v>
      </c>
      <c r="I149" s="5" t="s">
        <v>2140</v>
      </c>
      <c r="J149" s="6">
        <v>0.17097000000000001</v>
      </c>
      <c r="K149" s="6" t="str">
        <f>IF(Table2[[#This Row],[Charging]]&gt;0,"1","0")</f>
        <v>0</v>
      </c>
      <c r="L149" s="6" t="str">
        <f>IF(Table2[[#This Row],[Tag]]="1",Table2[[#This Row],[Cost (kWh)]],"")</f>
        <v/>
      </c>
      <c r="M149" s="6" t="str">
        <f>IF(Table2[[#This Row],[Tag]]="1",Table2[[#This Row],[Charging]]*Table2[[#This Row],[Cost (kWh)]],"")</f>
        <v/>
      </c>
    </row>
    <row r="150" spans="3:13" x14ac:dyDescent="0.2">
      <c r="C150" s="1" t="s">
        <v>2135</v>
      </c>
      <c r="D150" s="5" t="s">
        <v>7</v>
      </c>
      <c r="E150" s="5">
        <v>23</v>
      </c>
      <c r="F150" s="12">
        <v>0</v>
      </c>
      <c r="G150" s="5" t="s">
        <v>2139</v>
      </c>
      <c r="H150" s="5">
        <v>34.799999999999997</v>
      </c>
      <c r="I150" s="5" t="s">
        <v>2140</v>
      </c>
      <c r="J150" s="6">
        <v>0.16891</v>
      </c>
      <c r="K150" s="6" t="str">
        <f>IF(Table2[[#This Row],[Charging]]&gt;0,"1","0")</f>
        <v>0</v>
      </c>
      <c r="L150" s="6" t="str">
        <f>IF(Table2[[#This Row],[Tag]]="1",Table2[[#This Row],[Cost (kWh)]],"")</f>
        <v/>
      </c>
      <c r="M150" s="6" t="str">
        <f>IF(Table2[[#This Row],[Tag]]="1",Table2[[#This Row],[Charging]]*Table2[[#This Row],[Cost (kWh)]],"")</f>
        <v/>
      </c>
    </row>
    <row r="151" spans="3:13" x14ac:dyDescent="0.2">
      <c r="C151" s="1" t="s">
        <v>2135</v>
      </c>
      <c r="D151" s="5" t="s">
        <v>7</v>
      </c>
      <c r="E151" s="5">
        <v>24</v>
      </c>
      <c r="F151" s="12">
        <v>0</v>
      </c>
      <c r="G151" s="5" t="s">
        <v>2139</v>
      </c>
      <c r="H151" s="5">
        <v>34.799999999999997</v>
      </c>
      <c r="I151" s="5" t="s">
        <v>2140</v>
      </c>
      <c r="J151" s="6">
        <v>0.16775999999999999</v>
      </c>
      <c r="K151" s="6" t="str">
        <f>IF(Table2[[#This Row],[Charging]]&gt;0,"1","0")</f>
        <v>0</v>
      </c>
      <c r="L151" s="6" t="str">
        <f>IF(Table2[[#This Row],[Tag]]="1",Table2[[#This Row],[Cost (kWh)]],"")</f>
        <v/>
      </c>
      <c r="M151" s="6" t="str">
        <f>IF(Table2[[#This Row],[Tag]]="1",Table2[[#This Row],[Charging]]*Table2[[#This Row],[Cost (kWh)]],"")</f>
        <v/>
      </c>
    </row>
    <row r="152" spans="3:13" x14ac:dyDescent="0.2">
      <c r="C152" s="1" t="s">
        <v>2135</v>
      </c>
      <c r="D152" s="5" t="s">
        <v>8</v>
      </c>
      <c r="E152" s="5" t="s">
        <v>2</v>
      </c>
      <c r="F152" s="12">
        <v>0</v>
      </c>
      <c r="G152" s="5" t="s">
        <v>2139</v>
      </c>
      <c r="H152" s="5">
        <v>34.799999999999997</v>
      </c>
      <c r="I152" s="5" t="s">
        <v>2140</v>
      </c>
      <c r="J152" s="6">
        <v>0.15998999999999999</v>
      </c>
      <c r="K152" s="6" t="str">
        <f>IF(Table2[[#This Row],[Charging]]&gt;0,"1","0")</f>
        <v>0</v>
      </c>
      <c r="L152" s="6" t="str">
        <f>IF(Table2[[#This Row],[Tag]]="1",Table2[[#This Row],[Cost (kWh)]],"")</f>
        <v/>
      </c>
      <c r="M152" s="6" t="str">
        <f>IF(Table2[[#This Row],[Tag]]="1",Table2[[#This Row],[Charging]]*Table2[[#This Row],[Cost (kWh)]],"")</f>
        <v/>
      </c>
    </row>
    <row r="153" spans="3:13" x14ac:dyDescent="0.2">
      <c r="C153" s="1" t="s">
        <v>2135</v>
      </c>
      <c r="D153" s="5" t="s">
        <v>8</v>
      </c>
      <c r="E153" s="5" t="s">
        <v>3</v>
      </c>
      <c r="F153" s="12">
        <v>0</v>
      </c>
      <c r="G153" s="5" t="s">
        <v>2139</v>
      </c>
      <c r="H153" s="5">
        <v>34.799999999999997</v>
      </c>
      <c r="I153" s="5" t="s">
        <v>2140</v>
      </c>
      <c r="J153" s="6">
        <v>0.15887999999999999</v>
      </c>
      <c r="K153" s="6" t="str">
        <f>IF(Table2[[#This Row],[Charging]]&gt;0,"1","0")</f>
        <v>0</v>
      </c>
      <c r="L153" s="6" t="str">
        <f>IF(Table2[[#This Row],[Tag]]="1",Table2[[#This Row],[Cost (kWh)]],"")</f>
        <v/>
      </c>
      <c r="M153" s="6" t="str">
        <f>IF(Table2[[#This Row],[Tag]]="1",Table2[[#This Row],[Charging]]*Table2[[#This Row],[Cost (kWh)]],"")</f>
        <v/>
      </c>
    </row>
    <row r="154" spans="3:13" x14ac:dyDescent="0.2">
      <c r="C154" s="1" t="s">
        <v>2135</v>
      </c>
      <c r="D154" s="5" t="s">
        <v>8</v>
      </c>
      <c r="E154" s="5" t="s">
        <v>4</v>
      </c>
      <c r="F154" s="12">
        <v>0</v>
      </c>
      <c r="G154" s="5" t="s">
        <v>2139</v>
      </c>
      <c r="H154" s="5">
        <v>34.799999999999997</v>
      </c>
      <c r="I154" s="5" t="s">
        <v>2140</v>
      </c>
      <c r="J154" s="6">
        <v>0.15345</v>
      </c>
      <c r="K154" s="6" t="str">
        <f>IF(Table2[[#This Row],[Charging]]&gt;0,"1","0")</f>
        <v>0</v>
      </c>
      <c r="L154" s="6" t="str">
        <f>IF(Table2[[#This Row],[Tag]]="1",Table2[[#This Row],[Cost (kWh)]],"")</f>
        <v/>
      </c>
      <c r="M154" s="6" t="str">
        <f>IF(Table2[[#This Row],[Tag]]="1",Table2[[#This Row],[Charging]]*Table2[[#This Row],[Cost (kWh)]],"")</f>
        <v/>
      </c>
    </row>
    <row r="155" spans="3:13" x14ac:dyDescent="0.2">
      <c r="C155" s="1" t="s">
        <v>2135</v>
      </c>
      <c r="D155" s="5" t="s">
        <v>8</v>
      </c>
      <c r="E155" s="5" t="s">
        <v>5</v>
      </c>
      <c r="F155" s="12">
        <v>0</v>
      </c>
      <c r="G155" s="5" t="s">
        <v>2139</v>
      </c>
      <c r="H155" s="5">
        <v>34.799999999999997</v>
      </c>
      <c r="I155" s="5" t="s">
        <v>2140</v>
      </c>
      <c r="J155" s="6">
        <v>0.14061000000000001</v>
      </c>
      <c r="K155" s="6" t="str">
        <f>IF(Table2[[#This Row],[Charging]]&gt;0,"1","0")</f>
        <v>0</v>
      </c>
      <c r="L155" s="6" t="str">
        <f>IF(Table2[[#This Row],[Tag]]="1",Table2[[#This Row],[Cost (kWh)]],"")</f>
        <v/>
      </c>
      <c r="M155" s="6" t="str">
        <f>IF(Table2[[#This Row],[Tag]]="1",Table2[[#This Row],[Charging]]*Table2[[#This Row],[Cost (kWh)]],"")</f>
        <v/>
      </c>
    </row>
    <row r="156" spans="3:13" x14ac:dyDescent="0.2">
      <c r="C156" s="1" t="s">
        <v>2135</v>
      </c>
      <c r="D156" s="5" t="s">
        <v>8</v>
      </c>
      <c r="E156" s="5" t="s">
        <v>6</v>
      </c>
      <c r="F156" s="12">
        <v>0</v>
      </c>
      <c r="G156" s="5" t="s">
        <v>2139</v>
      </c>
      <c r="H156" s="5">
        <v>34.799999999999997</v>
      </c>
      <c r="I156" s="5" t="s">
        <v>2140</v>
      </c>
      <c r="J156" s="6">
        <v>0.13991999999999999</v>
      </c>
      <c r="K156" s="6" t="str">
        <f>IF(Table2[[#This Row],[Charging]]&gt;0,"1","0")</f>
        <v>0</v>
      </c>
      <c r="L156" s="6" t="str">
        <f>IF(Table2[[#This Row],[Tag]]="1",Table2[[#This Row],[Cost (kWh)]],"")</f>
        <v/>
      </c>
      <c r="M156" s="6" t="str">
        <f>IF(Table2[[#This Row],[Tag]]="1",Table2[[#This Row],[Charging]]*Table2[[#This Row],[Cost (kWh)]],"")</f>
        <v/>
      </c>
    </row>
    <row r="157" spans="3:13" x14ac:dyDescent="0.2">
      <c r="C157" s="1" t="s">
        <v>2135</v>
      </c>
      <c r="D157" s="5" t="s">
        <v>8</v>
      </c>
      <c r="E157" s="5" t="s">
        <v>7</v>
      </c>
      <c r="F157" s="12">
        <v>0</v>
      </c>
      <c r="G157" s="5" t="s">
        <v>2139</v>
      </c>
      <c r="H157" s="5">
        <v>34.799999999999997</v>
      </c>
      <c r="I157" s="5" t="s">
        <v>2140</v>
      </c>
      <c r="J157" s="6">
        <v>0.15112999999999999</v>
      </c>
      <c r="K157" s="6" t="str">
        <f>IF(Table2[[#This Row],[Charging]]&gt;0,"1","0")</f>
        <v>0</v>
      </c>
      <c r="L157" s="6" t="str">
        <f>IF(Table2[[#This Row],[Tag]]="1",Table2[[#This Row],[Cost (kWh)]],"")</f>
        <v/>
      </c>
      <c r="M157" s="6" t="str">
        <f>IF(Table2[[#This Row],[Tag]]="1",Table2[[#This Row],[Charging]]*Table2[[#This Row],[Cost (kWh)]],"")</f>
        <v/>
      </c>
    </row>
    <row r="158" spans="3:13" x14ac:dyDescent="0.2">
      <c r="C158" s="1" t="s">
        <v>2135</v>
      </c>
      <c r="D158" s="5" t="s">
        <v>8</v>
      </c>
      <c r="E158" s="5" t="s">
        <v>8</v>
      </c>
      <c r="F158" s="12">
        <v>0</v>
      </c>
      <c r="G158" s="5" t="s">
        <v>2139</v>
      </c>
      <c r="H158" s="5">
        <v>34.799999999999997</v>
      </c>
      <c r="I158" s="5" t="s">
        <v>2140</v>
      </c>
      <c r="J158" s="6">
        <v>0.16447999999999999</v>
      </c>
      <c r="K158" s="6" t="str">
        <f>IF(Table2[[#This Row],[Charging]]&gt;0,"1","0")</f>
        <v>0</v>
      </c>
      <c r="L158" s="6" t="str">
        <f>IF(Table2[[#This Row],[Tag]]="1",Table2[[#This Row],[Cost (kWh)]],"")</f>
        <v/>
      </c>
      <c r="M158" s="6" t="str">
        <f>IF(Table2[[#This Row],[Tag]]="1",Table2[[#This Row],[Charging]]*Table2[[#This Row],[Cost (kWh)]],"")</f>
        <v/>
      </c>
    </row>
    <row r="159" spans="3:13" x14ac:dyDescent="0.2">
      <c r="C159" s="1" t="s">
        <v>2135</v>
      </c>
      <c r="D159" s="5" t="s">
        <v>8</v>
      </c>
      <c r="E159" s="5" t="s">
        <v>9</v>
      </c>
      <c r="F159" s="12">
        <v>0</v>
      </c>
      <c r="G159" s="5" t="s">
        <v>2141</v>
      </c>
      <c r="H159" s="5">
        <v>29.3</v>
      </c>
      <c r="I159" s="5" t="s">
        <v>2139</v>
      </c>
      <c r="J159" s="6">
        <v>0.16694000000000001</v>
      </c>
      <c r="K159" s="6" t="str">
        <f>IF(Table2[[#This Row],[Charging]]&gt;0,"1","0")</f>
        <v>0</v>
      </c>
      <c r="L159" s="6" t="str">
        <f>IF(Table2[[#This Row],[Tag]]="1",Table2[[#This Row],[Cost (kWh)]],"")</f>
        <v/>
      </c>
      <c r="M159" s="6" t="str">
        <f>IF(Table2[[#This Row],[Tag]]="1",Table2[[#This Row],[Charging]]*Table2[[#This Row],[Cost (kWh)]],"")</f>
        <v/>
      </c>
    </row>
    <row r="160" spans="3:13" x14ac:dyDescent="0.2">
      <c r="C160" s="1" t="s">
        <v>2135</v>
      </c>
      <c r="D160" s="5" t="s">
        <v>8</v>
      </c>
      <c r="E160" s="5" t="s">
        <v>10</v>
      </c>
      <c r="F160" s="12">
        <v>0</v>
      </c>
      <c r="G160" s="5" t="s">
        <v>2139</v>
      </c>
      <c r="H160" s="5">
        <v>29.3</v>
      </c>
      <c r="I160" s="5" t="s">
        <v>2139</v>
      </c>
      <c r="J160" s="6">
        <v>0.16908999999999999</v>
      </c>
      <c r="K160" s="6" t="str">
        <f>IF(Table2[[#This Row],[Charging]]&gt;0,"1","0")</f>
        <v>0</v>
      </c>
      <c r="L160" s="6" t="str">
        <f>IF(Table2[[#This Row],[Tag]]="1",Table2[[#This Row],[Cost (kWh)]],"")</f>
        <v/>
      </c>
      <c r="M160" s="6" t="str">
        <f>IF(Table2[[#This Row],[Tag]]="1",Table2[[#This Row],[Charging]]*Table2[[#This Row],[Cost (kWh)]],"")</f>
        <v/>
      </c>
    </row>
    <row r="161" spans="3:13" x14ac:dyDescent="0.2">
      <c r="C161" s="1" t="s">
        <v>2135</v>
      </c>
      <c r="D161" s="5" t="s">
        <v>8</v>
      </c>
      <c r="E161" s="5">
        <v>10</v>
      </c>
      <c r="F161" s="12">
        <v>0</v>
      </c>
      <c r="G161" s="5" t="s">
        <v>2139</v>
      </c>
      <c r="H161" s="5">
        <v>29.3</v>
      </c>
      <c r="I161" s="5" t="s">
        <v>2139</v>
      </c>
      <c r="J161" s="6">
        <v>0.16872999999999999</v>
      </c>
      <c r="K161" s="6" t="str">
        <f>IF(Table2[[#This Row],[Charging]]&gt;0,"1","0")</f>
        <v>0</v>
      </c>
      <c r="L161" s="6" t="str">
        <f>IF(Table2[[#This Row],[Tag]]="1",Table2[[#This Row],[Cost (kWh)]],"")</f>
        <v/>
      </c>
      <c r="M161" s="6" t="str">
        <f>IF(Table2[[#This Row],[Tag]]="1",Table2[[#This Row],[Charging]]*Table2[[#This Row],[Cost (kWh)]],"")</f>
        <v/>
      </c>
    </row>
    <row r="162" spans="3:13" x14ac:dyDescent="0.2">
      <c r="C162" s="1" t="s">
        <v>2135</v>
      </c>
      <c r="D162" s="5" t="s">
        <v>8</v>
      </c>
      <c r="E162" s="5">
        <v>11</v>
      </c>
      <c r="F162" s="12">
        <v>0</v>
      </c>
      <c r="G162" s="5" t="s">
        <v>2139</v>
      </c>
      <c r="H162" s="5">
        <v>29.3</v>
      </c>
      <c r="I162" s="5" t="s">
        <v>2139</v>
      </c>
      <c r="J162" s="6">
        <v>0.16880999999999999</v>
      </c>
      <c r="K162" s="6" t="str">
        <f>IF(Table2[[#This Row],[Charging]]&gt;0,"1","0")</f>
        <v>0</v>
      </c>
      <c r="L162" s="6" t="str">
        <f>IF(Table2[[#This Row],[Tag]]="1",Table2[[#This Row],[Cost (kWh)]],"")</f>
        <v/>
      </c>
      <c r="M162" s="6" t="str">
        <f>IF(Table2[[#This Row],[Tag]]="1",Table2[[#This Row],[Charging]]*Table2[[#This Row],[Cost (kWh)]],"")</f>
        <v/>
      </c>
    </row>
    <row r="163" spans="3:13" x14ac:dyDescent="0.2">
      <c r="C163" s="1" t="s">
        <v>2135</v>
      </c>
      <c r="D163" s="5" t="s">
        <v>8</v>
      </c>
      <c r="E163" s="5">
        <v>12</v>
      </c>
      <c r="F163" s="12">
        <v>0</v>
      </c>
      <c r="G163" s="5" t="s">
        <v>2139</v>
      </c>
      <c r="H163" s="5">
        <v>29.3</v>
      </c>
      <c r="I163" s="5" t="s">
        <v>2139</v>
      </c>
      <c r="J163" s="6">
        <v>0.16891999999999999</v>
      </c>
      <c r="K163" s="6" t="str">
        <f>IF(Table2[[#This Row],[Charging]]&gt;0,"1","0")</f>
        <v>0</v>
      </c>
      <c r="L163" s="6" t="str">
        <f>IF(Table2[[#This Row],[Tag]]="1",Table2[[#This Row],[Cost (kWh)]],"")</f>
        <v/>
      </c>
      <c r="M163" s="6" t="str">
        <f>IF(Table2[[#This Row],[Tag]]="1",Table2[[#This Row],[Charging]]*Table2[[#This Row],[Cost (kWh)]],"")</f>
        <v/>
      </c>
    </row>
    <row r="164" spans="3:13" x14ac:dyDescent="0.2">
      <c r="C164" s="1" t="s">
        <v>2135</v>
      </c>
      <c r="D164" s="5" t="s">
        <v>8</v>
      </c>
      <c r="E164" s="5">
        <v>13</v>
      </c>
      <c r="F164" s="12">
        <v>0</v>
      </c>
      <c r="G164" s="5" t="s">
        <v>2139</v>
      </c>
      <c r="H164" s="5">
        <v>29.3</v>
      </c>
      <c r="I164" s="5" t="s">
        <v>2139</v>
      </c>
      <c r="J164" s="6">
        <v>0.16775000000000001</v>
      </c>
      <c r="K164" s="6" t="str">
        <f>IF(Table2[[#This Row],[Charging]]&gt;0,"1","0")</f>
        <v>0</v>
      </c>
      <c r="L164" s="6" t="str">
        <f>IF(Table2[[#This Row],[Tag]]="1",Table2[[#This Row],[Cost (kWh)]],"")</f>
        <v/>
      </c>
      <c r="M164" s="6" t="str">
        <f>IF(Table2[[#This Row],[Tag]]="1",Table2[[#This Row],[Charging]]*Table2[[#This Row],[Cost (kWh)]],"")</f>
        <v/>
      </c>
    </row>
    <row r="165" spans="3:13" x14ac:dyDescent="0.2">
      <c r="C165" s="1" t="s">
        <v>2135</v>
      </c>
      <c r="D165" s="5" t="s">
        <v>8</v>
      </c>
      <c r="E165" s="5">
        <v>14</v>
      </c>
      <c r="F165" s="12">
        <v>0</v>
      </c>
      <c r="G165" s="5" t="s">
        <v>2139</v>
      </c>
      <c r="H165" s="5">
        <v>29.3</v>
      </c>
      <c r="I165" s="5" t="s">
        <v>2139</v>
      </c>
      <c r="J165" s="6">
        <v>0.16667999999999999</v>
      </c>
      <c r="K165" s="6" t="str">
        <f>IF(Table2[[#This Row],[Charging]]&gt;0,"1","0")</f>
        <v>0</v>
      </c>
      <c r="L165" s="6" t="str">
        <f>IF(Table2[[#This Row],[Tag]]="1",Table2[[#This Row],[Cost (kWh)]],"")</f>
        <v/>
      </c>
      <c r="M165" s="6" t="str">
        <f>IF(Table2[[#This Row],[Tag]]="1",Table2[[#This Row],[Charging]]*Table2[[#This Row],[Cost (kWh)]],"")</f>
        <v/>
      </c>
    </row>
    <row r="166" spans="3:13" x14ac:dyDescent="0.2">
      <c r="C166" s="1" t="s">
        <v>2135</v>
      </c>
      <c r="D166" s="5" t="s">
        <v>8</v>
      </c>
      <c r="E166" s="5">
        <v>15</v>
      </c>
      <c r="F166" s="12">
        <v>0</v>
      </c>
      <c r="G166" s="5" t="s">
        <v>2139</v>
      </c>
      <c r="H166" s="5">
        <v>29.3</v>
      </c>
      <c r="I166" s="5" t="s">
        <v>2139</v>
      </c>
      <c r="J166" s="6">
        <v>0.16561999999999999</v>
      </c>
      <c r="K166" s="6" t="str">
        <f>IF(Table2[[#This Row],[Charging]]&gt;0,"1","0")</f>
        <v>0</v>
      </c>
      <c r="L166" s="6" t="str">
        <f>IF(Table2[[#This Row],[Tag]]="1",Table2[[#This Row],[Cost (kWh)]],"")</f>
        <v/>
      </c>
      <c r="M166" s="6" t="str">
        <f>IF(Table2[[#This Row],[Tag]]="1",Table2[[#This Row],[Charging]]*Table2[[#This Row],[Cost (kWh)]],"")</f>
        <v/>
      </c>
    </row>
    <row r="167" spans="3:13" x14ac:dyDescent="0.2">
      <c r="C167" s="1" t="s">
        <v>2135</v>
      </c>
      <c r="D167" s="5" t="s">
        <v>8</v>
      </c>
      <c r="E167" s="5">
        <v>16</v>
      </c>
      <c r="F167" s="12">
        <v>0</v>
      </c>
      <c r="G167" s="5" t="s">
        <v>2139</v>
      </c>
      <c r="H167" s="5">
        <v>29.3</v>
      </c>
      <c r="I167" s="5" t="s">
        <v>2139</v>
      </c>
      <c r="J167" s="6">
        <v>0.15906999999999999</v>
      </c>
      <c r="K167" s="6" t="str">
        <f>IF(Table2[[#This Row],[Charging]]&gt;0,"1","0")</f>
        <v>0</v>
      </c>
      <c r="L167" s="6" t="str">
        <f>IF(Table2[[#This Row],[Tag]]="1",Table2[[#This Row],[Cost (kWh)]],"")</f>
        <v/>
      </c>
      <c r="M167" s="6" t="str">
        <f>IF(Table2[[#This Row],[Tag]]="1",Table2[[#This Row],[Charging]]*Table2[[#This Row],[Cost (kWh)]],"")</f>
        <v/>
      </c>
    </row>
    <row r="168" spans="3:13" x14ac:dyDescent="0.2">
      <c r="C168" s="1" t="s">
        <v>2135</v>
      </c>
      <c r="D168" s="5" t="s">
        <v>8</v>
      </c>
      <c r="E168" s="5">
        <v>17</v>
      </c>
      <c r="F168" s="12">
        <v>0</v>
      </c>
      <c r="G168" s="5" t="s">
        <v>2141</v>
      </c>
      <c r="H168" s="5">
        <v>23.8</v>
      </c>
      <c r="I168" s="5" t="s">
        <v>2139</v>
      </c>
      <c r="J168" s="6">
        <v>0.15501999999999999</v>
      </c>
      <c r="K168" s="6" t="str">
        <f>IF(Table2[[#This Row],[Charging]]&gt;0,"1","0")</f>
        <v>0</v>
      </c>
      <c r="L168" s="6" t="str">
        <f>IF(Table2[[#This Row],[Tag]]="1",Table2[[#This Row],[Cost (kWh)]],"")</f>
        <v/>
      </c>
      <c r="M168" s="6" t="str">
        <f>IF(Table2[[#This Row],[Tag]]="1",Table2[[#This Row],[Charging]]*Table2[[#This Row],[Cost (kWh)]],"")</f>
        <v/>
      </c>
    </row>
    <row r="169" spans="3:13" x14ac:dyDescent="0.2">
      <c r="C169" s="1" t="s">
        <v>2135</v>
      </c>
      <c r="D169" s="5" t="s">
        <v>8</v>
      </c>
      <c r="E169" s="5">
        <v>18</v>
      </c>
      <c r="F169" s="12">
        <v>0</v>
      </c>
      <c r="G169" s="5" t="s">
        <v>2139</v>
      </c>
      <c r="H169" s="5">
        <v>23.8</v>
      </c>
      <c r="I169" s="5" t="s">
        <v>2140</v>
      </c>
      <c r="J169" s="6">
        <v>0.16771</v>
      </c>
      <c r="K169" s="6" t="str">
        <f>IF(Table2[[#This Row],[Charging]]&gt;0,"1","0")</f>
        <v>0</v>
      </c>
      <c r="L169" s="6" t="str">
        <f>IF(Table2[[#This Row],[Tag]]="1",Table2[[#This Row],[Cost (kWh)]],"")</f>
        <v/>
      </c>
      <c r="M169" s="6" t="str">
        <f>IF(Table2[[#This Row],[Tag]]="1",Table2[[#This Row],[Charging]]*Table2[[#This Row],[Cost (kWh)]],"")</f>
        <v/>
      </c>
    </row>
    <row r="170" spans="3:13" x14ac:dyDescent="0.2">
      <c r="C170" s="1" t="s">
        <v>2135</v>
      </c>
      <c r="D170" s="5" t="s">
        <v>8</v>
      </c>
      <c r="E170" s="5">
        <v>19</v>
      </c>
      <c r="F170" s="12">
        <v>0</v>
      </c>
      <c r="G170" s="5" t="s">
        <v>2139</v>
      </c>
      <c r="H170" s="5">
        <v>23.8</v>
      </c>
      <c r="I170" s="5" t="s">
        <v>2140</v>
      </c>
      <c r="J170" s="6">
        <v>0.16747999999999999</v>
      </c>
      <c r="K170" s="6" t="str">
        <f>IF(Table2[[#This Row],[Charging]]&gt;0,"1","0")</f>
        <v>0</v>
      </c>
      <c r="L170" s="6" t="str">
        <f>IF(Table2[[#This Row],[Tag]]="1",Table2[[#This Row],[Cost (kWh)]],"")</f>
        <v/>
      </c>
      <c r="M170" s="6" t="str">
        <f>IF(Table2[[#This Row],[Tag]]="1",Table2[[#This Row],[Charging]]*Table2[[#This Row],[Cost (kWh)]],"")</f>
        <v/>
      </c>
    </row>
    <row r="171" spans="3:13" x14ac:dyDescent="0.2">
      <c r="C171" s="1" t="s">
        <v>2135</v>
      </c>
      <c r="D171" s="5" t="s">
        <v>8</v>
      </c>
      <c r="E171" s="5">
        <v>20</v>
      </c>
      <c r="F171" s="12">
        <v>0</v>
      </c>
      <c r="G171" s="5" t="s">
        <v>2139</v>
      </c>
      <c r="H171" s="5">
        <v>23.8</v>
      </c>
      <c r="I171" s="5" t="s">
        <v>2140</v>
      </c>
      <c r="J171" s="6">
        <v>0.16717000000000001</v>
      </c>
      <c r="K171" s="6" t="str">
        <f>IF(Table2[[#This Row],[Charging]]&gt;0,"1","0")</f>
        <v>0</v>
      </c>
      <c r="L171" s="6" t="str">
        <f>IF(Table2[[#This Row],[Tag]]="1",Table2[[#This Row],[Cost (kWh)]],"")</f>
        <v/>
      </c>
      <c r="M171" s="6" t="str">
        <f>IF(Table2[[#This Row],[Tag]]="1",Table2[[#This Row],[Charging]]*Table2[[#This Row],[Cost (kWh)]],"")</f>
        <v/>
      </c>
    </row>
    <row r="172" spans="3:13" x14ac:dyDescent="0.2">
      <c r="C172" s="1" t="s">
        <v>2135</v>
      </c>
      <c r="D172" s="5" t="s">
        <v>8</v>
      </c>
      <c r="E172" s="5">
        <v>21</v>
      </c>
      <c r="F172" s="12">
        <v>0</v>
      </c>
      <c r="G172" s="5" t="s">
        <v>2139</v>
      </c>
      <c r="H172" s="5">
        <v>23.8</v>
      </c>
      <c r="I172" s="5" t="s">
        <v>2140</v>
      </c>
      <c r="J172" s="6">
        <v>0.16661000000000001</v>
      </c>
      <c r="K172" s="6" t="str">
        <f>IF(Table2[[#This Row],[Charging]]&gt;0,"1","0")</f>
        <v>0</v>
      </c>
      <c r="L172" s="6" t="str">
        <f>IF(Table2[[#This Row],[Tag]]="1",Table2[[#This Row],[Cost (kWh)]],"")</f>
        <v/>
      </c>
      <c r="M172" s="6" t="str">
        <f>IF(Table2[[#This Row],[Tag]]="1",Table2[[#This Row],[Charging]]*Table2[[#This Row],[Cost (kWh)]],"")</f>
        <v/>
      </c>
    </row>
    <row r="173" spans="3:13" x14ac:dyDescent="0.2">
      <c r="C173" s="1" t="s">
        <v>2135</v>
      </c>
      <c r="D173" s="5" t="s">
        <v>8</v>
      </c>
      <c r="E173" s="5">
        <v>22</v>
      </c>
      <c r="F173" s="12">
        <v>0</v>
      </c>
      <c r="G173" s="5" t="s">
        <v>2139</v>
      </c>
      <c r="H173" s="5">
        <v>23.8</v>
      </c>
      <c r="I173" s="5" t="s">
        <v>2140</v>
      </c>
      <c r="J173" s="6">
        <v>0.16556999999999999</v>
      </c>
      <c r="K173" s="6" t="str">
        <f>IF(Table2[[#This Row],[Charging]]&gt;0,"1","0")</f>
        <v>0</v>
      </c>
      <c r="L173" s="6" t="str">
        <f>IF(Table2[[#This Row],[Tag]]="1",Table2[[#This Row],[Cost (kWh)]],"")</f>
        <v/>
      </c>
      <c r="M173" s="6" t="str">
        <f>IF(Table2[[#This Row],[Tag]]="1",Table2[[#This Row],[Charging]]*Table2[[#This Row],[Cost (kWh)]],"")</f>
        <v/>
      </c>
    </row>
    <row r="174" spans="3:13" x14ac:dyDescent="0.2">
      <c r="C174" s="1" t="s">
        <v>2135</v>
      </c>
      <c r="D174" s="5" t="s">
        <v>8</v>
      </c>
      <c r="E174" s="5">
        <v>23</v>
      </c>
      <c r="F174" s="12">
        <v>0</v>
      </c>
      <c r="G174" s="5" t="s">
        <v>2139</v>
      </c>
      <c r="H174" s="5">
        <v>23.8</v>
      </c>
      <c r="I174" s="5" t="s">
        <v>2140</v>
      </c>
      <c r="J174" s="6">
        <v>0.16103999999999999</v>
      </c>
      <c r="K174" s="6" t="str">
        <f>IF(Table2[[#This Row],[Charging]]&gt;0,"1","0")</f>
        <v>0</v>
      </c>
      <c r="L174" s="6" t="str">
        <f>IF(Table2[[#This Row],[Tag]]="1",Table2[[#This Row],[Cost (kWh)]],"")</f>
        <v/>
      </c>
      <c r="M174" s="6" t="str">
        <f>IF(Table2[[#This Row],[Tag]]="1",Table2[[#This Row],[Charging]]*Table2[[#This Row],[Cost (kWh)]],"")</f>
        <v/>
      </c>
    </row>
    <row r="175" spans="3:13" x14ac:dyDescent="0.2">
      <c r="C175" s="1" t="s">
        <v>2135</v>
      </c>
      <c r="D175" s="5" t="s">
        <v>8</v>
      </c>
      <c r="E175" s="5">
        <v>24</v>
      </c>
      <c r="F175" s="12">
        <v>0</v>
      </c>
      <c r="G175" s="5" t="s">
        <v>2139</v>
      </c>
      <c r="H175" s="5">
        <v>23.8</v>
      </c>
      <c r="I175" s="5" t="s">
        <v>2140</v>
      </c>
      <c r="J175" s="6">
        <v>0.15906000000000001</v>
      </c>
      <c r="K175" s="6" t="str">
        <f>IF(Table2[[#This Row],[Charging]]&gt;0,"1","0")</f>
        <v>0</v>
      </c>
      <c r="L175" s="6" t="str">
        <f>IF(Table2[[#This Row],[Tag]]="1",Table2[[#This Row],[Cost (kWh)]],"")</f>
        <v/>
      </c>
      <c r="M175" s="6" t="str">
        <f>IF(Table2[[#This Row],[Tag]]="1",Table2[[#This Row],[Charging]]*Table2[[#This Row],[Cost (kWh)]],"")</f>
        <v/>
      </c>
    </row>
    <row r="176" spans="3:13" x14ac:dyDescent="0.2">
      <c r="C176" s="1" t="s">
        <v>2135</v>
      </c>
      <c r="D176" s="5" t="s">
        <v>9</v>
      </c>
      <c r="E176" s="5" t="s">
        <v>2</v>
      </c>
      <c r="F176" s="12">
        <v>0</v>
      </c>
      <c r="G176" s="5" t="s">
        <v>2139</v>
      </c>
      <c r="H176" s="5">
        <v>23.8</v>
      </c>
      <c r="I176" s="5" t="s">
        <v>2140</v>
      </c>
      <c r="J176" s="6">
        <v>0.15784999999999999</v>
      </c>
      <c r="K176" s="6" t="str">
        <f>IF(Table2[[#This Row],[Charging]]&gt;0,"1","0")</f>
        <v>0</v>
      </c>
      <c r="L176" s="6" t="str">
        <f>IF(Table2[[#This Row],[Tag]]="1",Table2[[#This Row],[Cost (kWh)]],"")</f>
        <v/>
      </c>
      <c r="M176" s="6" t="str">
        <f>IF(Table2[[#This Row],[Tag]]="1",Table2[[#This Row],[Charging]]*Table2[[#This Row],[Cost (kWh)]],"")</f>
        <v/>
      </c>
    </row>
    <row r="177" spans="3:13" x14ac:dyDescent="0.2">
      <c r="C177" s="1" t="s">
        <v>2135</v>
      </c>
      <c r="D177" s="5" t="s">
        <v>9</v>
      </c>
      <c r="E177" s="5" t="s">
        <v>3</v>
      </c>
      <c r="F177" s="12">
        <v>0</v>
      </c>
      <c r="G177" s="5" t="s">
        <v>2139</v>
      </c>
      <c r="H177" s="5">
        <v>23.8</v>
      </c>
      <c r="I177" s="5" t="s">
        <v>2140</v>
      </c>
      <c r="J177" s="6">
        <v>0.15307999999999999</v>
      </c>
      <c r="K177" s="6" t="str">
        <f>IF(Table2[[#This Row],[Charging]]&gt;0,"1","0")</f>
        <v>0</v>
      </c>
      <c r="L177" s="6" t="str">
        <f>IF(Table2[[#This Row],[Tag]]="1",Table2[[#This Row],[Cost (kWh)]],"")</f>
        <v/>
      </c>
      <c r="M177" s="6" t="str">
        <f>IF(Table2[[#This Row],[Tag]]="1",Table2[[#This Row],[Charging]]*Table2[[#This Row],[Cost (kWh)]],"")</f>
        <v/>
      </c>
    </row>
    <row r="178" spans="3:13" x14ac:dyDescent="0.2">
      <c r="C178" s="1" t="s">
        <v>2135</v>
      </c>
      <c r="D178" s="5" t="s">
        <v>9</v>
      </c>
      <c r="E178" s="5" t="s">
        <v>4</v>
      </c>
      <c r="F178" s="12">
        <v>0</v>
      </c>
      <c r="G178" s="5" t="s">
        <v>2139</v>
      </c>
      <c r="H178" s="5">
        <v>23.8</v>
      </c>
      <c r="I178" s="5" t="s">
        <v>2140</v>
      </c>
      <c r="J178" s="6">
        <v>0.15149000000000001</v>
      </c>
      <c r="K178" s="6" t="str">
        <f>IF(Table2[[#This Row],[Charging]]&gt;0,"1","0")</f>
        <v>0</v>
      </c>
      <c r="L178" s="6" t="str">
        <f>IF(Table2[[#This Row],[Tag]]="1",Table2[[#This Row],[Cost (kWh)]],"")</f>
        <v/>
      </c>
      <c r="M178" s="6" t="str">
        <f>IF(Table2[[#This Row],[Tag]]="1",Table2[[#This Row],[Charging]]*Table2[[#This Row],[Cost (kWh)]],"")</f>
        <v/>
      </c>
    </row>
    <row r="179" spans="3:13" x14ac:dyDescent="0.2">
      <c r="C179" s="1" t="s">
        <v>2135</v>
      </c>
      <c r="D179" s="5" t="s">
        <v>9</v>
      </c>
      <c r="E179" s="5" t="s">
        <v>5</v>
      </c>
      <c r="F179" s="12">
        <v>0</v>
      </c>
      <c r="G179" s="5" t="s">
        <v>2139</v>
      </c>
      <c r="H179" s="5">
        <v>23.8</v>
      </c>
      <c r="I179" s="5" t="s">
        <v>2140</v>
      </c>
      <c r="J179" s="6">
        <v>0.15062</v>
      </c>
      <c r="K179" s="6" t="str">
        <f>IF(Table2[[#This Row],[Charging]]&gt;0,"1","0")</f>
        <v>0</v>
      </c>
      <c r="L179" s="6" t="str">
        <f>IF(Table2[[#This Row],[Tag]]="1",Table2[[#This Row],[Cost (kWh)]],"")</f>
        <v/>
      </c>
      <c r="M179" s="6" t="str">
        <f>IF(Table2[[#This Row],[Tag]]="1",Table2[[#This Row],[Charging]]*Table2[[#This Row],[Cost (kWh)]],"")</f>
        <v/>
      </c>
    </row>
    <row r="180" spans="3:13" x14ac:dyDescent="0.2">
      <c r="C180" s="1" t="s">
        <v>2135</v>
      </c>
      <c r="D180" s="5" t="s">
        <v>9</v>
      </c>
      <c r="E180" s="5" t="s">
        <v>6</v>
      </c>
      <c r="F180" s="12">
        <v>0</v>
      </c>
      <c r="G180" s="5" t="s">
        <v>2139</v>
      </c>
      <c r="H180" s="5">
        <v>23.8</v>
      </c>
      <c r="I180" s="5" t="s">
        <v>2140</v>
      </c>
      <c r="J180" s="6">
        <v>0.14552999999999999</v>
      </c>
      <c r="K180" s="6" t="str">
        <f>IF(Table2[[#This Row],[Charging]]&gt;0,"1","0")</f>
        <v>0</v>
      </c>
      <c r="L180" s="6" t="str">
        <f>IF(Table2[[#This Row],[Tag]]="1",Table2[[#This Row],[Cost (kWh)]],"")</f>
        <v/>
      </c>
      <c r="M180" s="6" t="str">
        <f>IF(Table2[[#This Row],[Tag]]="1",Table2[[#This Row],[Charging]]*Table2[[#This Row],[Cost (kWh)]],"")</f>
        <v/>
      </c>
    </row>
    <row r="181" spans="3:13" x14ac:dyDescent="0.2">
      <c r="C181" s="1" t="s">
        <v>2135</v>
      </c>
      <c r="D181" s="5" t="s">
        <v>9</v>
      </c>
      <c r="E181" s="5" t="s">
        <v>7</v>
      </c>
      <c r="F181" s="12">
        <v>0</v>
      </c>
      <c r="G181" s="5" t="s">
        <v>2139</v>
      </c>
      <c r="H181" s="5">
        <v>23.8</v>
      </c>
      <c r="I181" s="5" t="s">
        <v>2140</v>
      </c>
      <c r="J181" s="6">
        <v>0.15093000000000001</v>
      </c>
      <c r="K181" s="6" t="str">
        <f>IF(Table2[[#This Row],[Charging]]&gt;0,"1","0")</f>
        <v>0</v>
      </c>
      <c r="L181" s="6" t="str">
        <f>IF(Table2[[#This Row],[Tag]]="1",Table2[[#This Row],[Cost (kWh)]],"")</f>
        <v/>
      </c>
      <c r="M181" s="6" t="str">
        <f>IF(Table2[[#This Row],[Tag]]="1",Table2[[#This Row],[Charging]]*Table2[[#This Row],[Cost (kWh)]],"")</f>
        <v/>
      </c>
    </row>
    <row r="182" spans="3:13" x14ac:dyDescent="0.2">
      <c r="C182" s="1" t="s">
        <v>2135</v>
      </c>
      <c r="D182" s="5" t="s">
        <v>9</v>
      </c>
      <c r="E182" s="5" t="s">
        <v>8</v>
      </c>
      <c r="F182" s="12">
        <v>0</v>
      </c>
      <c r="G182" s="5" t="s">
        <v>2139</v>
      </c>
      <c r="H182" s="5">
        <v>23.8</v>
      </c>
      <c r="I182" s="5" t="s">
        <v>2140</v>
      </c>
      <c r="J182" s="6">
        <v>0.15756999999999999</v>
      </c>
      <c r="K182" s="6" t="str">
        <f>IF(Table2[[#This Row],[Charging]]&gt;0,"1","0")</f>
        <v>0</v>
      </c>
      <c r="L182" s="6" t="str">
        <f>IF(Table2[[#This Row],[Tag]]="1",Table2[[#This Row],[Cost (kWh)]],"")</f>
        <v/>
      </c>
      <c r="M182" s="6" t="str">
        <f>IF(Table2[[#This Row],[Tag]]="1",Table2[[#This Row],[Charging]]*Table2[[#This Row],[Cost (kWh)]],"")</f>
        <v/>
      </c>
    </row>
    <row r="183" spans="3:13" x14ac:dyDescent="0.2">
      <c r="C183" s="1" t="s">
        <v>2135</v>
      </c>
      <c r="D183" s="5" t="s">
        <v>9</v>
      </c>
      <c r="E183" s="5" t="s">
        <v>9</v>
      </c>
      <c r="F183" s="12">
        <v>0</v>
      </c>
      <c r="G183" s="5" t="s">
        <v>2141</v>
      </c>
      <c r="H183" s="5">
        <v>18.3</v>
      </c>
      <c r="I183" s="5" t="s">
        <v>2139</v>
      </c>
      <c r="J183" s="6">
        <v>0.16697000000000001</v>
      </c>
      <c r="K183" s="6" t="str">
        <f>IF(Table2[[#This Row],[Charging]]&gt;0,"1","0")</f>
        <v>0</v>
      </c>
      <c r="L183" s="6" t="str">
        <f>IF(Table2[[#This Row],[Tag]]="1",Table2[[#This Row],[Cost (kWh)]],"")</f>
        <v/>
      </c>
      <c r="M183" s="6" t="str">
        <f>IF(Table2[[#This Row],[Tag]]="1",Table2[[#This Row],[Charging]]*Table2[[#This Row],[Cost (kWh)]],"")</f>
        <v/>
      </c>
    </row>
    <row r="184" spans="3:13" x14ac:dyDescent="0.2">
      <c r="C184" s="1" t="s">
        <v>2135</v>
      </c>
      <c r="D184" s="5" t="s">
        <v>9</v>
      </c>
      <c r="E184" s="5" t="s">
        <v>10</v>
      </c>
      <c r="F184" s="12">
        <v>0</v>
      </c>
      <c r="G184" s="5" t="s">
        <v>2139</v>
      </c>
      <c r="H184" s="5">
        <v>18.3</v>
      </c>
      <c r="I184" s="5" t="s">
        <v>2139</v>
      </c>
      <c r="J184" s="6">
        <v>0.16975999999999999</v>
      </c>
      <c r="K184" s="6" t="str">
        <f>IF(Table2[[#This Row],[Charging]]&gt;0,"1","0")</f>
        <v>0</v>
      </c>
      <c r="L184" s="6" t="str">
        <f>IF(Table2[[#This Row],[Tag]]="1",Table2[[#This Row],[Cost (kWh)]],"")</f>
        <v/>
      </c>
      <c r="M184" s="6" t="str">
        <f>IF(Table2[[#This Row],[Tag]]="1",Table2[[#This Row],[Charging]]*Table2[[#This Row],[Cost (kWh)]],"")</f>
        <v/>
      </c>
    </row>
    <row r="185" spans="3:13" x14ac:dyDescent="0.2">
      <c r="C185" s="1" t="s">
        <v>2135</v>
      </c>
      <c r="D185" s="5" t="s">
        <v>9</v>
      </c>
      <c r="E185" s="5">
        <v>10</v>
      </c>
      <c r="F185" s="12">
        <v>0</v>
      </c>
      <c r="G185" s="5" t="s">
        <v>2139</v>
      </c>
      <c r="H185" s="5">
        <v>18.3</v>
      </c>
      <c r="I185" s="5" t="s">
        <v>2139</v>
      </c>
      <c r="J185" s="6">
        <v>0.16980000000000001</v>
      </c>
      <c r="K185" s="6" t="str">
        <f>IF(Table2[[#This Row],[Charging]]&gt;0,"1","0")</f>
        <v>0</v>
      </c>
      <c r="L185" s="6" t="str">
        <f>IF(Table2[[#This Row],[Tag]]="1",Table2[[#This Row],[Cost (kWh)]],"")</f>
        <v/>
      </c>
      <c r="M185" s="6" t="str">
        <f>IF(Table2[[#This Row],[Tag]]="1",Table2[[#This Row],[Charging]]*Table2[[#This Row],[Cost (kWh)]],"")</f>
        <v/>
      </c>
    </row>
    <row r="186" spans="3:13" x14ac:dyDescent="0.2">
      <c r="C186" s="1" t="s">
        <v>2135</v>
      </c>
      <c r="D186" s="5" t="s">
        <v>9</v>
      </c>
      <c r="E186" s="5">
        <v>11</v>
      </c>
      <c r="F186" s="12">
        <v>0</v>
      </c>
      <c r="G186" s="5" t="s">
        <v>2139</v>
      </c>
      <c r="H186" s="5">
        <v>18.3</v>
      </c>
      <c r="I186" s="5" t="s">
        <v>2139</v>
      </c>
      <c r="J186" s="6">
        <v>0.17007</v>
      </c>
      <c r="K186" s="6" t="str">
        <f>IF(Table2[[#This Row],[Charging]]&gt;0,"1","0")</f>
        <v>0</v>
      </c>
      <c r="L186" s="6" t="str">
        <f>IF(Table2[[#This Row],[Tag]]="1",Table2[[#This Row],[Cost (kWh)]],"")</f>
        <v/>
      </c>
      <c r="M186" s="6" t="str">
        <f>IF(Table2[[#This Row],[Tag]]="1",Table2[[#This Row],[Charging]]*Table2[[#This Row],[Cost (kWh)]],"")</f>
        <v/>
      </c>
    </row>
    <row r="187" spans="3:13" x14ac:dyDescent="0.2">
      <c r="C187" s="1" t="s">
        <v>2135</v>
      </c>
      <c r="D187" s="5" t="s">
        <v>9</v>
      </c>
      <c r="E187" s="5">
        <v>12</v>
      </c>
      <c r="F187" s="12">
        <v>0</v>
      </c>
      <c r="G187" s="5" t="s">
        <v>2139</v>
      </c>
      <c r="H187" s="5">
        <v>18.3</v>
      </c>
      <c r="I187" s="5" t="s">
        <v>2139</v>
      </c>
      <c r="J187" s="6">
        <v>0.16958999999999999</v>
      </c>
      <c r="K187" s="6" t="str">
        <f>IF(Table2[[#This Row],[Charging]]&gt;0,"1","0")</f>
        <v>0</v>
      </c>
      <c r="L187" s="6" t="str">
        <f>IF(Table2[[#This Row],[Tag]]="1",Table2[[#This Row],[Cost (kWh)]],"")</f>
        <v/>
      </c>
      <c r="M187" s="6" t="str">
        <f>IF(Table2[[#This Row],[Tag]]="1",Table2[[#This Row],[Charging]]*Table2[[#This Row],[Cost (kWh)]],"")</f>
        <v/>
      </c>
    </row>
    <row r="188" spans="3:13" x14ac:dyDescent="0.2">
      <c r="C188" s="1" t="s">
        <v>2135</v>
      </c>
      <c r="D188" s="5" t="s">
        <v>9</v>
      </c>
      <c r="E188" s="5">
        <v>13</v>
      </c>
      <c r="F188" s="12">
        <v>0</v>
      </c>
      <c r="G188" s="5" t="s">
        <v>2139</v>
      </c>
      <c r="H188" s="5">
        <v>18.3</v>
      </c>
      <c r="I188" s="5" t="s">
        <v>2139</v>
      </c>
      <c r="J188" s="6">
        <v>0.16919999999999999</v>
      </c>
      <c r="K188" s="6" t="str">
        <f>IF(Table2[[#This Row],[Charging]]&gt;0,"1","0")</f>
        <v>0</v>
      </c>
      <c r="L188" s="6" t="str">
        <f>IF(Table2[[#This Row],[Tag]]="1",Table2[[#This Row],[Cost (kWh)]],"")</f>
        <v/>
      </c>
      <c r="M188" s="6" t="str">
        <f>IF(Table2[[#This Row],[Tag]]="1",Table2[[#This Row],[Charging]]*Table2[[#This Row],[Cost (kWh)]],"")</f>
        <v/>
      </c>
    </row>
    <row r="189" spans="3:13" x14ac:dyDescent="0.2">
      <c r="C189" s="1" t="s">
        <v>2135</v>
      </c>
      <c r="D189" s="5" t="s">
        <v>9</v>
      </c>
      <c r="E189" s="5">
        <v>14</v>
      </c>
      <c r="F189" s="12">
        <v>0</v>
      </c>
      <c r="G189" s="5" t="s">
        <v>2139</v>
      </c>
      <c r="H189" s="5">
        <v>18.3</v>
      </c>
      <c r="I189" s="5" t="s">
        <v>2139</v>
      </c>
      <c r="J189" s="6">
        <v>0.16358</v>
      </c>
      <c r="K189" s="6" t="str">
        <f>IF(Table2[[#This Row],[Charging]]&gt;0,"1","0")</f>
        <v>0</v>
      </c>
      <c r="L189" s="6" t="str">
        <f>IF(Table2[[#This Row],[Tag]]="1",Table2[[#This Row],[Cost (kWh)]],"")</f>
        <v/>
      </c>
      <c r="M189" s="6" t="str">
        <f>IF(Table2[[#This Row],[Tag]]="1",Table2[[#This Row],[Charging]]*Table2[[#This Row],[Cost (kWh)]],"")</f>
        <v/>
      </c>
    </row>
    <row r="190" spans="3:13" x14ac:dyDescent="0.2">
      <c r="C190" s="1" t="s">
        <v>2135</v>
      </c>
      <c r="D190" s="5" t="s">
        <v>9</v>
      </c>
      <c r="E190" s="5">
        <v>15</v>
      </c>
      <c r="F190" s="12">
        <v>0</v>
      </c>
      <c r="G190" s="5" t="s">
        <v>2139</v>
      </c>
      <c r="H190" s="5">
        <v>18.3</v>
      </c>
      <c r="I190" s="5" t="s">
        <v>2139</v>
      </c>
      <c r="J190" s="6">
        <v>0.15815000000000001</v>
      </c>
      <c r="K190" s="6" t="str">
        <f>IF(Table2[[#This Row],[Charging]]&gt;0,"1","0")</f>
        <v>0</v>
      </c>
      <c r="L190" s="6" t="str">
        <f>IF(Table2[[#This Row],[Tag]]="1",Table2[[#This Row],[Cost (kWh)]],"")</f>
        <v/>
      </c>
      <c r="M190" s="6" t="str">
        <f>IF(Table2[[#This Row],[Tag]]="1",Table2[[#This Row],[Charging]]*Table2[[#This Row],[Cost (kWh)]],"")</f>
        <v/>
      </c>
    </row>
    <row r="191" spans="3:13" x14ac:dyDescent="0.2">
      <c r="C191" s="1" t="s">
        <v>2135</v>
      </c>
      <c r="D191" s="5" t="s">
        <v>9</v>
      </c>
      <c r="E191" s="5">
        <v>16</v>
      </c>
      <c r="F191" s="12">
        <v>0</v>
      </c>
      <c r="G191" s="5" t="s">
        <v>2139</v>
      </c>
      <c r="H191" s="5">
        <v>18.3</v>
      </c>
      <c r="I191" s="5" t="s">
        <v>2139</v>
      </c>
      <c r="J191" s="6">
        <v>0.15934999999999999</v>
      </c>
      <c r="K191" s="6" t="str">
        <f>IF(Table2[[#This Row],[Charging]]&gt;0,"1","0")</f>
        <v>0</v>
      </c>
      <c r="L191" s="6" t="str">
        <f>IF(Table2[[#This Row],[Tag]]="1",Table2[[#This Row],[Cost (kWh)]],"")</f>
        <v/>
      </c>
      <c r="M191" s="6" t="str">
        <f>IF(Table2[[#This Row],[Tag]]="1",Table2[[#This Row],[Charging]]*Table2[[#This Row],[Cost (kWh)]],"")</f>
        <v/>
      </c>
    </row>
    <row r="192" spans="3:13" x14ac:dyDescent="0.2">
      <c r="C192" s="1" t="s">
        <v>2135</v>
      </c>
      <c r="D192" s="5" t="s">
        <v>9</v>
      </c>
      <c r="E192" s="5">
        <v>17</v>
      </c>
      <c r="F192" s="12">
        <v>0</v>
      </c>
      <c r="G192" s="5" t="s">
        <v>2141</v>
      </c>
      <c r="H192" s="5">
        <v>12.8</v>
      </c>
      <c r="I192" s="5" t="s">
        <v>2139</v>
      </c>
      <c r="J192" s="6">
        <v>0.16611000000000001</v>
      </c>
      <c r="K192" s="6" t="str">
        <f>IF(Table2[[#This Row],[Charging]]&gt;0,"1","0")</f>
        <v>0</v>
      </c>
      <c r="L192" s="6" t="str">
        <f>IF(Table2[[#This Row],[Tag]]="1",Table2[[#This Row],[Cost (kWh)]],"")</f>
        <v/>
      </c>
      <c r="M192" s="6" t="str">
        <f>IF(Table2[[#This Row],[Tag]]="1",Table2[[#This Row],[Charging]]*Table2[[#This Row],[Cost (kWh)]],"")</f>
        <v/>
      </c>
    </row>
    <row r="193" spans="3:13" x14ac:dyDescent="0.2">
      <c r="C193" s="1" t="s">
        <v>2135</v>
      </c>
      <c r="D193" s="5" t="s">
        <v>9</v>
      </c>
      <c r="E193" s="5">
        <v>18</v>
      </c>
      <c r="F193" s="12">
        <v>0</v>
      </c>
      <c r="G193" s="5" t="s">
        <v>2139</v>
      </c>
      <c r="H193" s="5">
        <v>12.8</v>
      </c>
      <c r="I193" s="5" t="s">
        <v>2140</v>
      </c>
      <c r="J193" s="6">
        <v>0.16889000000000001</v>
      </c>
      <c r="K193" s="6" t="str">
        <f>IF(Table2[[#This Row],[Charging]]&gt;0,"1","0")</f>
        <v>0</v>
      </c>
      <c r="L193" s="6" t="str">
        <f>IF(Table2[[#This Row],[Tag]]="1",Table2[[#This Row],[Cost (kWh)]],"")</f>
        <v/>
      </c>
      <c r="M193" s="6" t="str">
        <f>IF(Table2[[#This Row],[Tag]]="1",Table2[[#This Row],[Charging]]*Table2[[#This Row],[Cost (kWh)]],"")</f>
        <v/>
      </c>
    </row>
    <row r="194" spans="3:13" x14ac:dyDescent="0.2">
      <c r="C194" s="1" t="s">
        <v>2135</v>
      </c>
      <c r="D194" s="5" t="s">
        <v>9</v>
      </c>
      <c r="E194" s="5">
        <v>19</v>
      </c>
      <c r="F194" s="12">
        <v>0</v>
      </c>
      <c r="G194" s="5" t="s">
        <v>2139</v>
      </c>
      <c r="H194" s="5">
        <v>12.8</v>
      </c>
      <c r="I194" s="5" t="s">
        <v>2140</v>
      </c>
      <c r="J194" s="6">
        <v>0.16919000000000001</v>
      </c>
      <c r="K194" s="6" t="str">
        <f>IF(Table2[[#This Row],[Charging]]&gt;0,"1","0")</f>
        <v>0</v>
      </c>
      <c r="L194" s="6" t="str">
        <f>IF(Table2[[#This Row],[Tag]]="1",Table2[[#This Row],[Cost (kWh)]],"")</f>
        <v/>
      </c>
      <c r="M194" s="6" t="str">
        <f>IF(Table2[[#This Row],[Tag]]="1",Table2[[#This Row],[Charging]]*Table2[[#This Row],[Cost (kWh)]],"")</f>
        <v/>
      </c>
    </row>
    <row r="195" spans="3:13" x14ac:dyDescent="0.2">
      <c r="C195" s="1" t="s">
        <v>2135</v>
      </c>
      <c r="D195" s="5" t="s">
        <v>9</v>
      </c>
      <c r="E195" s="5">
        <v>20</v>
      </c>
      <c r="F195" s="12">
        <v>0</v>
      </c>
      <c r="G195" s="5" t="s">
        <v>2139</v>
      </c>
      <c r="H195" s="5">
        <v>12.8</v>
      </c>
      <c r="I195" s="5" t="s">
        <v>2140</v>
      </c>
      <c r="J195" s="6">
        <v>0.16763</v>
      </c>
      <c r="K195" s="6" t="str">
        <f>IF(Table2[[#This Row],[Charging]]&gt;0,"1","0")</f>
        <v>0</v>
      </c>
      <c r="L195" s="6" t="str">
        <f>IF(Table2[[#This Row],[Tag]]="1",Table2[[#This Row],[Cost (kWh)]],"")</f>
        <v/>
      </c>
      <c r="M195" s="6" t="str">
        <f>IF(Table2[[#This Row],[Tag]]="1",Table2[[#This Row],[Charging]]*Table2[[#This Row],[Cost (kWh)]],"")</f>
        <v/>
      </c>
    </row>
    <row r="196" spans="3:13" x14ac:dyDescent="0.2">
      <c r="C196" s="1" t="s">
        <v>2135</v>
      </c>
      <c r="D196" s="5" t="s">
        <v>9</v>
      </c>
      <c r="E196" s="5">
        <v>21</v>
      </c>
      <c r="F196" s="12">
        <v>0</v>
      </c>
      <c r="G196" s="5" t="s">
        <v>2139</v>
      </c>
      <c r="H196" s="5">
        <v>12.8</v>
      </c>
      <c r="I196" s="5" t="s">
        <v>2140</v>
      </c>
      <c r="J196" s="6">
        <v>0.16008</v>
      </c>
      <c r="K196" s="6" t="str">
        <f>IF(Table2[[#This Row],[Charging]]&gt;0,"1","0")</f>
        <v>0</v>
      </c>
      <c r="L196" s="6" t="str">
        <f>IF(Table2[[#This Row],[Tag]]="1",Table2[[#This Row],[Cost (kWh)]],"")</f>
        <v/>
      </c>
      <c r="M196" s="6" t="str">
        <f>IF(Table2[[#This Row],[Tag]]="1",Table2[[#This Row],[Charging]]*Table2[[#This Row],[Cost (kWh)]],"")</f>
        <v/>
      </c>
    </row>
    <row r="197" spans="3:13" x14ac:dyDescent="0.2">
      <c r="C197" s="1" t="s">
        <v>2135</v>
      </c>
      <c r="D197" s="5" t="s">
        <v>9</v>
      </c>
      <c r="E197" s="5">
        <v>22</v>
      </c>
      <c r="F197" s="12">
        <v>0</v>
      </c>
      <c r="G197" s="5" t="s">
        <v>2139</v>
      </c>
      <c r="H197" s="5">
        <v>12.8</v>
      </c>
      <c r="I197" s="5" t="s">
        <v>2140</v>
      </c>
      <c r="J197" s="6">
        <v>0.16284000000000001</v>
      </c>
      <c r="K197" s="6" t="str">
        <f>IF(Table2[[#This Row],[Charging]]&gt;0,"1","0")</f>
        <v>0</v>
      </c>
      <c r="L197" s="6" t="str">
        <f>IF(Table2[[#This Row],[Tag]]="1",Table2[[#This Row],[Cost (kWh)]],"")</f>
        <v/>
      </c>
      <c r="M197" s="6" t="str">
        <f>IF(Table2[[#This Row],[Tag]]="1",Table2[[#This Row],[Charging]]*Table2[[#This Row],[Cost (kWh)]],"")</f>
        <v/>
      </c>
    </row>
    <row r="198" spans="3:13" x14ac:dyDescent="0.2">
      <c r="C198" s="1" t="s">
        <v>2135</v>
      </c>
      <c r="D198" s="5" t="s">
        <v>9</v>
      </c>
      <c r="E198" s="5">
        <v>23</v>
      </c>
      <c r="F198" s="12">
        <v>0</v>
      </c>
      <c r="G198" s="5" t="s">
        <v>2139</v>
      </c>
      <c r="H198" s="5">
        <v>12.8</v>
      </c>
      <c r="I198" s="5" t="s">
        <v>2140</v>
      </c>
      <c r="J198" s="6">
        <v>0.15998000000000001</v>
      </c>
      <c r="K198" s="6" t="str">
        <f>IF(Table2[[#This Row],[Charging]]&gt;0,"1","0")</f>
        <v>0</v>
      </c>
      <c r="L198" s="6" t="str">
        <f>IF(Table2[[#This Row],[Tag]]="1",Table2[[#This Row],[Cost (kWh)]],"")</f>
        <v/>
      </c>
      <c r="M198" s="6" t="str">
        <f>IF(Table2[[#This Row],[Tag]]="1",Table2[[#This Row],[Charging]]*Table2[[#This Row],[Cost (kWh)]],"")</f>
        <v/>
      </c>
    </row>
    <row r="199" spans="3:13" x14ac:dyDescent="0.2">
      <c r="C199" s="1" t="s">
        <v>2135</v>
      </c>
      <c r="D199" s="5" t="s">
        <v>9</v>
      </c>
      <c r="E199" s="5">
        <v>24</v>
      </c>
      <c r="F199" s="12">
        <v>0</v>
      </c>
      <c r="G199" s="5" t="s">
        <v>2139</v>
      </c>
      <c r="H199" s="5">
        <v>12.8</v>
      </c>
      <c r="I199" s="5" t="s">
        <v>2140</v>
      </c>
      <c r="J199" s="6">
        <v>0.15994</v>
      </c>
      <c r="K199" s="6" t="str">
        <f>IF(Table2[[#This Row],[Charging]]&gt;0,"1","0")</f>
        <v>0</v>
      </c>
      <c r="L199" s="6" t="str">
        <f>IF(Table2[[#This Row],[Tag]]="1",Table2[[#This Row],[Cost (kWh)]],"")</f>
        <v/>
      </c>
      <c r="M199" s="6" t="str">
        <f>IF(Table2[[#This Row],[Tag]]="1",Table2[[#This Row],[Charging]]*Table2[[#This Row],[Cost (kWh)]],"")</f>
        <v/>
      </c>
    </row>
    <row r="200" spans="3:13" x14ac:dyDescent="0.2">
      <c r="C200" s="1" t="s">
        <v>2135</v>
      </c>
      <c r="D200" s="5" t="s">
        <v>10</v>
      </c>
      <c r="E200" s="5" t="s">
        <v>2</v>
      </c>
      <c r="F200" s="12">
        <v>0</v>
      </c>
      <c r="G200" s="5" t="s">
        <v>2139</v>
      </c>
      <c r="H200" s="5">
        <v>12.8</v>
      </c>
      <c r="I200" s="5" t="s">
        <v>2140</v>
      </c>
      <c r="J200" s="6">
        <v>0.16175999999999999</v>
      </c>
      <c r="K200" s="6" t="str">
        <f>IF(Table2[[#This Row],[Charging]]&gt;0,"1","0")</f>
        <v>0</v>
      </c>
      <c r="L200" s="6" t="str">
        <f>IF(Table2[[#This Row],[Tag]]="1",Table2[[#This Row],[Cost (kWh)]],"")</f>
        <v/>
      </c>
      <c r="M200" s="6" t="str">
        <f>IF(Table2[[#This Row],[Tag]]="1",Table2[[#This Row],[Charging]]*Table2[[#This Row],[Cost (kWh)]],"")</f>
        <v/>
      </c>
    </row>
    <row r="201" spans="3:13" x14ac:dyDescent="0.2">
      <c r="C201" s="1" t="s">
        <v>2135</v>
      </c>
      <c r="D201" s="5" t="s">
        <v>10</v>
      </c>
      <c r="E201" s="5" t="s">
        <v>3</v>
      </c>
      <c r="F201" s="12">
        <v>0</v>
      </c>
      <c r="G201" s="5" t="s">
        <v>2139</v>
      </c>
      <c r="H201" s="5">
        <v>12.8</v>
      </c>
      <c r="I201" s="5" t="s">
        <v>2140</v>
      </c>
      <c r="J201" s="6">
        <v>0.15909000000000001</v>
      </c>
      <c r="K201" s="6" t="str">
        <f>IF(Table2[[#This Row],[Charging]]&gt;0,"1","0")</f>
        <v>0</v>
      </c>
      <c r="L201" s="6" t="str">
        <f>IF(Table2[[#This Row],[Tag]]="1",Table2[[#This Row],[Cost (kWh)]],"")</f>
        <v/>
      </c>
      <c r="M201" s="6" t="str">
        <f>IF(Table2[[#This Row],[Tag]]="1",Table2[[#This Row],[Charging]]*Table2[[#This Row],[Cost (kWh)]],"")</f>
        <v/>
      </c>
    </row>
    <row r="202" spans="3:13" x14ac:dyDescent="0.2">
      <c r="C202" s="1" t="s">
        <v>2135</v>
      </c>
      <c r="D202" s="5" t="s">
        <v>10</v>
      </c>
      <c r="E202" s="5" t="s">
        <v>4</v>
      </c>
      <c r="F202" s="12">
        <v>0</v>
      </c>
      <c r="G202" s="5" t="s">
        <v>2139</v>
      </c>
      <c r="H202" s="5">
        <v>12.8</v>
      </c>
      <c r="I202" s="5" t="s">
        <v>2140</v>
      </c>
      <c r="J202" s="6">
        <v>0.15795999999999999</v>
      </c>
      <c r="K202" s="6" t="str">
        <f>IF(Table2[[#This Row],[Charging]]&gt;0,"1","0")</f>
        <v>0</v>
      </c>
      <c r="L202" s="6" t="str">
        <f>IF(Table2[[#This Row],[Tag]]="1",Table2[[#This Row],[Cost (kWh)]],"")</f>
        <v/>
      </c>
      <c r="M202" s="6" t="str">
        <f>IF(Table2[[#This Row],[Tag]]="1",Table2[[#This Row],[Charging]]*Table2[[#This Row],[Cost (kWh)]],"")</f>
        <v/>
      </c>
    </row>
    <row r="203" spans="3:13" x14ac:dyDescent="0.2">
      <c r="C203" s="1" t="s">
        <v>2135</v>
      </c>
      <c r="D203" s="5" t="s">
        <v>10</v>
      </c>
      <c r="E203" s="5" t="s">
        <v>5</v>
      </c>
      <c r="F203" s="12">
        <v>0</v>
      </c>
      <c r="G203" s="5" t="s">
        <v>2139</v>
      </c>
      <c r="H203" s="5">
        <v>12.8</v>
      </c>
      <c r="I203" s="5" t="s">
        <v>2140</v>
      </c>
      <c r="J203" s="6">
        <v>0.15512999999999999</v>
      </c>
      <c r="K203" s="6" t="str">
        <f>IF(Table2[[#This Row],[Charging]]&gt;0,"1","0")</f>
        <v>0</v>
      </c>
      <c r="L203" s="6" t="str">
        <f>IF(Table2[[#This Row],[Tag]]="1",Table2[[#This Row],[Cost (kWh)]],"")</f>
        <v/>
      </c>
      <c r="M203" s="6" t="str">
        <f>IF(Table2[[#This Row],[Tag]]="1",Table2[[#This Row],[Charging]]*Table2[[#This Row],[Cost (kWh)]],"")</f>
        <v/>
      </c>
    </row>
    <row r="204" spans="3:13" x14ac:dyDescent="0.2">
      <c r="C204" s="1" t="s">
        <v>2135</v>
      </c>
      <c r="D204" s="5" t="s">
        <v>10</v>
      </c>
      <c r="E204" s="5" t="s">
        <v>6</v>
      </c>
      <c r="F204" s="12">
        <v>0</v>
      </c>
      <c r="G204" s="5" t="s">
        <v>2139</v>
      </c>
      <c r="H204" s="5">
        <v>12.8</v>
      </c>
      <c r="I204" s="5" t="s">
        <v>2140</v>
      </c>
      <c r="J204" s="6">
        <v>0.14602000000000001</v>
      </c>
      <c r="K204" s="6" t="str">
        <f>IF(Table2[[#This Row],[Charging]]&gt;0,"1","0")</f>
        <v>0</v>
      </c>
      <c r="L204" s="6" t="str">
        <f>IF(Table2[[#This Row],[Tag]]="1",Table2[[#This Row],[Cost (kWh)]],"")</f>
        <v/>
      </c>
      <c r="M204" s="6" t="str">
        <f>IF(Table2[[#This Row],[Tag]]="1",Table2[[#This Row],[Charging]]*Table2[[#This Row],[Cost (kWh)]],"")</f>
        <v/>
      </c>
    </row>
    <row r="205" spans="3:13" x14ac:dyDescent="0.2">
      <c r="C205" s="1" t="s">
        <v>2135</v>
      </c>
      <c r="D205" s="5" t="s">
        <v>10</v>
      </c>
      <c r="E205" s="5" t="s">
        <v>7</v>
      </c>
      <c r="F205" s="12">
        <v>0</v>
      </c>
      <c r="G205" s="5" t="s">
        <v>2139</v>
      </c>
      <c r="H205" s="5">
        <v>12.8</v>
      </c>
      <c r="I205" s="5" t="s">
        <v>2140</v>
      </c>
      <c r="J205" s="6">
        <v>0.13607</v>
      </c>
      <c r="K205" s="6" t="str">
        <f>IF(Table2[[#This Row],[Charging]]&gt;0,"1","0")</f>
        <v>0</v>
      </c>
      <c r="L205" s="6" t="str">
        <f>IF(Table2[[#This Row],[Tag]]="1",Table2[[#This Row],[Cost (kWh)]],"")</f>
        <v/>
      </c>
      <c r="M205" s="6" t="str">
        <f>IF(Table2[[#This Row],[Tag]]="1",Table2[[#This Row],[Charging]]*Table2[[#This Row],[Cost (kWh)]],"")</f>
        <v/>
      </c>
    </row>
    <row r="206" spans="3:13" x14ac:dyDescent="0.2">
      <c r="C206" s="1" t="s">
        <v>2135</v>
      </c>
      <c r="D206" s="5" t="s">
        <v>10</v>
      </c>
      <c r="E206" s="5" t="s">
        <v>8</v>
      </c>
      <c r="F206" s="12">
        <v>0</v>
      </c>
      <c r="G206" s="5" t="s">
        <v>2139</v>
      </c>
      <c r="H206" s="5">
        <v>12.8</v>
      </c>
      <c r="I206" s="5" t="s">
        <v>2140</v>
      </c>
      <c r="J206" s="6">
        <v>0.13195999999999999</v>
      </c>
      <c r="K206" s="6" t="str">
        <f>IF(Table2[[#This Row],[Charging]]&gt;0,"1","0")</f>
        <v>0</v>
      </c>
      <c r="L206" s="6" t="str">
        <f>IF(Table2[[#This Row],[Tag]]="1",Table2[[#This Row],[Cost (kWh)]],"")</f>
        <v/>
      </c>
      <c r="M206" s="6" t="str">
        <f>IF(Table2[[#This Row],[Tag]]="1",Table2[[#This Row],[Charging]]*Table2[[#This Row],[Cost (kWh)]],"")</f>
        <v/>
      </c>
    </row>
    <row r="207" spans="3:13" x14ac:dyDescent="0.2">
      <c r="C207" s="1" t="s">
        <v>2135</v>
      </c>
      <c r="D207" s="5" t="s">
        <v>10</v>
      </c>
      <c r="E207" s="5" t="s">
        <v>9</v>
      </c>
      <c r="F207" s="12">
        <v>0</v>
      </c>
      <c r="G207" s="5" t="s">
        <v>2139</v>
      </c>
      <c r="H207" s="5">
        <v>12.8</v>
      </c>
      <c r="I207" s="5" t="s">
        <v>2140</v>
      </c>
      <c r="J207" s="6">
        <v>0.14596999999999999</v>
      </c>
      <c r="K207" s="6" t="str">
        <f>IF(Table2[[#This Row],[Charging]]&gt;0,"1","0")</f>
        <v>0</v>
      </c>
      <c r="L207" s="6" t="str">
        <f>IF(Table2[[#This Row],[Tag]]="1",Table2[[#This Row],[Cost (kWh)]],"")</f>
        <v/>
      </c>
      <c r="M207" s="6" t="str">
        <f>IF(Table2[[#This Row],[Tag]]="1",Table2[[#This Row],[Charging]]*Table2[[#This Row],[Cost (kWh)]],"")</f>
        <v/>
      </c>
    </row>
    <row r="208" spans="3:13" x14ac:dyDescent="0.2">
      <c r="C208" s="1" t="s">
        <v>2135</v>
      </c>
      <c r="D208" s="5" t="s">
        <v>10</v>
      </c>
      <c r="E208" s="5" t="s">
        <v>10</v>
      </c>
      <c r="F208" s="12">
        <v>0</v>
      </c>
      <c r="G208" s="5" t="s">
        <v>2139</v>
      </c>
      <c r="H208" s="5">
        <v>12.8</v>
      </c>
      <c r="I208" s="5" t="s">
        <v>2140</v>
      </c>
      <c r="J208" s="6">
        <v>0.14990000000000001</v>
      </c>
      <c r="K208" s="6" t="str">
        <f>IF(Table2[[#This Row],[Charging]]&gt;0,"1","0")</f>
        <v>0</v>
      </c>
      <c r="L208" s="6" t="str">
        <f>IF(Table2[[#This Row],[Tag]]="1",Table2[[#This Row],[Cost (kWh)]],"")</f>
        <v/>
      </c>
      <c r="M208" s="6" t="str">
        <f>IF(Table2[[#This Row],[Tag]]="1",Table2[[#This Row],[Charging]]*Table2[[#This Row],[Cost (kWh)]],"")</f>
        <v/>
      </c>
    </row>
    <row r="209" spans="3:13" x14ac:dyDescent="0.2">
      <c r="C209" s="1" t="s">
        <v>2135</v>
      </c>
      <c r="D209" s="5" t="s">
        <v>10</v>
      </c>
      <c r="E209" s="5">
        <v>10</v>
      </c>
      <c r="F209" s="12">
        <v>0</v>
      </c>
      <c r="G209" s="5" t="s">
        <v>2139</v>
      </c>
      <c r="H209" s="5">
        <v>12.8</v>
      </c>
      <c r="I209" s="5" t="s">
        <v>2140</v>
      </c>
      <c r="J209" s="6">
        <v>0.14323</v>
      </c>
      <c r="K209" s="6" t="str">
        <f>IF(Table2[[#This Row],[Charging]]&gt;0,"1","0")</f>
        <v>0</v>
      </c>
      <c r="L209" s="6" t="str">
        <f>IF(Table2[[#This Row],[Tag]]="1",Table2[[#This Row],[Cost (kWh)]],"")</f>
        <v/>
      </c>
      <c r="M209" s="6" t="str">
        <f>IF(Table2[[#This Row],[Tag]]="1",Table2[[#This Row],[Charging]]*Table2[[#This Row],[Cost (kWh)]],"")</f>
        <v/>
      </c>
    </row>
    <row r="210" spans="3:13" x14ac:dyDescent="0.2">
      <c r="C210" s="1" t="s">
        <v>2135</v>
      </c>
      <c r="D210" s="5" t="s">
        <v>10</v>
      </c>
      <c r="E210" s="5">
        <v>11</v>
      </c>
      <c r="F210" s="12">
        <v>0</v>
      </c>
      <c r="G210" s="5" t="s">
        <v>2139</v>
      </c>
      <c r="H210" s="5">
        <v>12.8</v>
      </c>
      <c r="I210" s="5" t="s">
        <v>2140</v>
      </c>
      <c r="J210" s="6">
        <v>0.1076</v>
      </c>
      <c r="K210" s="6" t="str">
        <f>IF(Table2[[#This Row],[Charging]]&gt;0,"1","0")</f>
        <v>0</v>
      </c>
      <c r="L210" s="6" t="str">
        <f>IF(Table2[[#This Row],[Tag]]="1",Table2[[#This Row],[Cost (kWh)]],"")</f>
        <v/>
      </c>
      <c r="M210" s="6" t="str">
        <f>IF(Table2[[#This Row],[Tag]]="1",Table2[[#This Row],[Charging]]*Table2[[#This Row],[Cost (kWh)]],"")</f>
        <v/>
      </c>
    </row>
    <row r="211" spans="3:13" x14ac:dyDescent="0.2">
      <c r="C211" s="1" t="s">
        <v>2135</v>
      </c>
      <c r="D211" s="5" t="s">
        <v>10</v>
      </c>
      <c r="E211" s="5">
        <v>12</v>
      </c>
      <c r="F211" s="12">
        <v>0</v>
      </c>
      <c r="G211" s="5" t="s">
        <v>2139</v>
      </c>
      <c r="H211" s="5">
        <v>12.8</v>
      </c>
      <c r="I211" s="5" t="s">
        <v>2140</v>
      </c>
      <c r="J211" s="6">
        <v>0.10682</v>
      </c>
      <c r="K211" s="6" t="str">
        <f>IF(Table2[[#This Row],[Charging]]&gt;0,"1","0")</f>
        <v>0</v>
      </c>
      <c r="L211" s="6" t="str">
        <f>IF(Table2[[#This Row],[Tag]]="1",Table2[[#This Row],[Cost (kWh)]],"")</f>
        <v/>
      </c>
      <c r="M211" s="6" t="str">
        <f>IF(Table2[[#This Row],[Tag]]="1",Table2[[#This Row],[Charging]]*Table2[[#This Row],[Cost (kWh)]],"")</f>
        <v/>
      </c>
    </row>
    <row r="212" spans="3:13" x14ac:dyDescent="0.2">
      <c r="C212" s="1" t="s">
        <v>2135</v>
      </c>
      <c r="D212" s="5" t="s">
        <v>10</v>
      </c>
      <c r="E212" s="5">
        <v>13</v>
      </c>
      <c r="F212" s="12">
        <v>0</v>
      </c>
      <c r="G212" s="5" t="s">
        <v>2139</v>
      </c>
      <c r="H212" s="5">
        <v>12.8</v>
      </c>
      <c r="I212" s="5" t="s">
        <v>2140</v>
      </c>
      <c r="J212" s="6">
        <v>9.6530000000000005E-2</v>
      </c>
      <c r="K212" s="6" t="str">
        <f>IF(Table2[[#This Row],[Charging]]&gt;0,"1","0")</f>
        <v>0</v>
      </c>
      <c r="L212" s="6" t="str">
        <f>IF(Table2[[#This Row],[Tag]]="1",Table2[[#This Row],[Cost (kWh)]],"")</f>
        <v/>
      </c>
      <c r="M212" s="6" t="str">
        <f>IF(Table2[[#This Row],[Tag]]="1",Table2[[#This Row],[Charging]]*Table2[[#This Row],[Cost (kWh)]],"")</f>
        <v/>
      </c>
    </row>
    <row r="213" spans="3:13" x14ac:dyDescent="0.2">
      <c r="C213" s="1" t="s">
        <v>2135</v>
      </c>
      <c r="D213" s="5" t="s">
        <v>10</v>
      </c>
      <c r="E213" s="5">
        <v>14</v>
      </c>
      <c r="F213" s="12">
        <v>0</v>
      </c>
      <c r="G213" s="5" t="s">
        <v>2139</v>
      </c>
      <c r="H213" s="5">
        <v>12.8</v>
      </c>
      <c r="I213" s="5" t="s">
        <v>2140</v>
      </c>
      <c r="J213" s="6">
        <v>7.6730000000000007E-2</v>
      </c>
      <c r="K213" s="6" t="str">
        <f>IF(Table2[[#This Row],[Charging]]&gt;0,"1","0")</f>
        <v>0</v>
      </c>
      <c r="L213" s="6" t="str">
        <f>IF(Table2[[#This Row],[Tag]]="1",Table2[[#This Row],[Cost (kWh)]],"")</f>
        <v/>
      </c>
      <c r="M213" s="6" t="str">
        <f>IF(Table2[[#This Row],[Tag]]="1",Table2[[#This Row],[Charging]]*Table2[[#This Row],[Cost (kWh)]],"")</f>
        <v/>
      </c>
    </row>
    <row r="214" spans="3:13" x14ac:dyDescent="0.2">
      <c r="C214" s="10" t="s">
        <v>2135</v>
      </c>
      <c r="D214" s="11" t="s">
        <v>10</v>
      </c>
      <c r="E214" s="11">
        <v>15</v>
      </c>
      <c r="F214" s="12">
        <v>7.5</v>
      </c>
      <c r="G214" s="5" t="s">
        <v>2139</v>
      </c>
      <c r="H214" s="5">
        <v>20.3</v>
      </c>
      <c r="I214" s="5" t="s">
        <v>2140</v>
      </c>
      <c r="J214" s="6">
        <v>2.264E-2</v>
      </c>
      <c r="K214" s="6" t="str">
        <f>IF(Table2[[#This Row],[Charging]]&gt;0,"1","0")</f>
        <v>1</v>
      </c>
      <c r="L214" s="6">
        <f>IF(Table2[[#This Row],[Tag]]="1",Table2[[#This Row],[Cost (kWh)]],"")</f>
        <v>2.264E-2</v>
      </c>
      <c r="M214" s="6">
        <f>IF(Table2[[#This Row],[Tag]]="1",Table2[[#This Row],[Charging]]*Table2[[#This Row],[Cost (kWh)]],"")</f>
        <v>0.16980000000000001</v>
      </c>
    </row>
    <row r="215" spans="3:13" x14ac:dyDescent="0.2">
      <c r="C215" s="10" t="s">
        <v>2135</v>
      </c>
      <c r="D215" s="11" t="s">
        <v>10</v>
      </c>
      <c r="E215" s="11">
        <v>16</v>
      </c>
      <c r="F215" s="12">
        <v>7.5</v>
      </c>
      <c r="G215" s="5" t="s">
        <v>2139</v>
      </c>
      <c r="H215" s="5">
        <v>27.8</v>
      </c>
      <c r="I215" s="5" t="s">
        <v>2140</v>
      </c>
      <c r="J215" s="6">
        <v>1.2319999999999999E-2</v>
      </c>
      <c r="K215" s="6" t="str">
        <f>IF(Table2[[#This Row],[Charging]]&gt;0,"1","0")</f>
        <v>1</v>
      </c>
      <c r="L215" s="6">
        <f>IF(Table2[[#This Row],[Tag]]="1",Table2[[#This Row],[Cost (kWh)]],"")</f>
        <v>1.2319999999999999E-2</v>
      </c>
      <c r="M215" s="6">
        <f>IF(Table2[[#This Row],[Tag]]="1",Table2[[#This Row],[Charging]]*Table2[[#This Row],[Cost (kWh)]],"")</f>
        <v>9.2399999999999996E-2</v>
      </c>
    </row>
    <row r="216" spans="3:13" x14ac:dyDescent="0.2">
      <c r="C216" s="10" t="s">
        <v>2135</v>
      </c>
      <c r="D216" s="11" t="s">
        <v>10</v>
      </c>
      <c r="E216" s="11">
        <v>17</v>
      </c>
      <c r="F216" s="12">
        <v>7.5</v>
      </c>
      <c r="G216" s="5" t="s">
        <v>2139</v>
      </c>
      <c r="H216" s="5">
        <v>35.299999999999997</v>
      </c>
      <c r="I216" s="5" t="s">
        <v>2140</v>
      </c>
      <c r="J216" s="6">
        <v>1.6539999999999999E-2</v>
      </c>
      <c r="K216" s="6" t="str">
        <f>IF(Table2[[#This Row],[Charging]]&gt;0,"1","0")</f>
        <v>1</v>
      </c>
      <c r="L216" s="6">
        <f>IF(Table2[[#This Row],[Tag]]="1",Table2[[#This Row],[Cost (kWh)]],"")</f>
        <v>1.6539999999999999E-2</v>
      </c>
      <c r="M216" s="6">
        <f>IF(Table2[[#This Row],[Tag]]="1",Table2[[#This Row],[Charging]]*Table2[[#This Row],[Cost (kWh)]],"")</f>
        <v>0.12404999999999999</v>
      </c>
    </row>
    <row r="217" spans="3:13" x14ac:dyDescent="0.2">
      <c r="C217" s="1" t="s">
        <v>2135</v>
      </c>
      <c r="D217" s="5" t="s">
        <v>10</v>
      </c>
      <c r="E217" s="5">
        <v>18</v>
      </c>
      <c r="F217" s="12">
        <v>0</v>
      </c>
      <c r="G217" s="5" t="s">
        <v>2139</v>
      </c>
      <c r="H217" s="5">
        <v>35.299999999999997</v>
      </c>
      <c r="I217" s="5" t="s">
        <v>2140</v>
      </c>
      <c r="J217" s="6">
        <v>5.185E-2</v>
      </c>
      <c r="K217" s="6" t="str">
        <f>IF(Table2[[#This Row],[Charging]]&gt;0,"1","0")</f>
        <v>0</v>
      </c>
      <c r="L217" s="6" t="str">
        <f>IF(Table2[[#This Row],[Tag]]="1",Table2[[#This Row],[Cost (kWh)]],"")</f>
        <v/>
      </c>
      <c r="M217" s="6" t="str">
        <f>IF(Table2[[#This Row],[Tag]]="1",Table2[[#This Row],[Charging]]*Table2[[#This Row],[Cost (kWh)]],"")</f>
        <v/>
      </c>
    </row>
    <row r="218" spans="3:13" x14ac:dyDescent="0.2">
      <c r="C218" s="1" t="s">
        <v>2135</v>
      </c>
      <c r="D218" s="5" t="s">
        <v>10</v>
      </c>
      <c r="E218" s="5">
        <v>19</v>
      </c>
      <c r="F218" s="12">
        <v>0</v>
      </c>
      <c r="G218" s="5" t="s">
        <v>2139</v>
      </c>
      <c r="H218" s="5">
        <v>35.299999999999997</v>
      </c>
      <c r="I218" s="5" t="s">
        <v>2140</v>
      </c>
      <c r="J218" s="6">
        <v>9.0020000000000003E-2</v>
      </c>
      <c r="K218" s="6" t="str">
        <f>IF(Table2[[#This Row],[Charging]]&gt;0,"1","0")</f>
        <v>0</v>
      </c>
      <c r="L218" s="6" t="str">
        <f>IF(Table2[[#This Row],[Tag]]="1",Table2[[#This Row],[Cost (kWh)]],"")</f>
        <v/>
      </c>
      <c r="M218" s="6" t="str">
        <f>IF(Table2[[#This Row],[Tag]]="1",Table2[[#This Row],[Charging]]*Table2[[#This Row],[Cost (kWh)]],"")</f>
        <v/>
      </c>
    </row>
    <row r="219" spans="3:13" x14ac:dyDescent="0.2">
      <c r="C219" s="1" t="s">
        <v>2135</v>
      </c>
      <c r="D219" s="5" t="s">
        <v>10</v>
      </c>
      <c r="E219" s="5">
        <v>20</v>
      </c>
      <c r="F219" s="12">
        <v>0</v>
      </c>
      <c r="G219" s="5" t="s">
        <v>2139</v>
      </c>
      <c r="H219" s="5">
        <v>35.299999999999997</v>
      </c>
      <c r="I219" s="5" t="s">
        <v>2140</v>
      </c>
      <c r="J219" s="6">
        <v>9.4979999999999995E-2</v>
      </c>
      <c r="K219" s="6" t="str">
        <f>IF(Table2[[#This Row],[Charging]]&gt;0,"1","0")</f>
        <v>0</v>
      </c>
      <c r="L219" s="6" t="str">
        <f>IF(Table2[[#This Row],[Tag]]="1",Table2[[#This Row],[Cost (kWh)]],"")</f>
        <v/>
      </c>
      <c r="M219" s="6" t="str">
        <f>IF(Table2[[#This Row],[Tag]]="1",Table2[[#This Row],[Charging]]*Table2[[#This Row],[Cost (kWh)]],"")</f>
        <v/>
      </c>
    </row>
    <row r="220" spans="3:13" x14ac:dyDescent="0.2">
      <c r="C220" s="1" t="s">
        <v>2135</v>
      </c>
      <c r="D220" s="5" t="s">
        <v>10</v>
      </c>
      <c r="E220" s="5">
        <v>21</v>
      </c>
      <c r="F220" s="12">
        <v>0</v>
      </c>
      <c r="G220" s="5" t="s">
        <v>2139</v>
      </c>
      <c r="H220" s="5">
        <v>35.299999999999997</v>
      </c>
      <c r="I220" s="5" t="s">
        <v>2140</v>
      </c>
      <c r="J220" s="6">
        <v>0.10086000000000001</v>
      </c>
      <c r="K220" s="6" t="str">
        <f>IF(Table2[[#This Row],[Charging]]&gt;0,"1","0")</f>
        <v>0</v>
      </c>
      <c r="L220" s="6" t="str">
        <f>IF(Table2[[#This Row],[Tag]]="1",Table2[[#This Row],[Cost (kWh)]],"")</f>
        <v/>
      </c>
      <c r="M220" s="6" t="str">
        <f>IF(Table2[[#This Row],[Tag]]="1",Table2[[#This Row],[Charging]]*Table2[[#This Row],[Cost (kWh)]],"")</f>
        <v/>
      </c>
    </row>
    <row r="221" spans="3:13" x14ac:dyDescent="0.2">
      <c r="C221" s="1" t="s">
        <v>2135</v>
      </c>
      <c r="D221" s="5" t="s">
        <v>10</v>
      </c>
      <c r="E221" s="5">
        <v>22</v>
      </c>
      <c r="F221" s="12">
        <v>0</v>
      </c>
      <c r="G221" s="5" t="s">
        <v>2139</v>
      </c>
      <c r="H221" s="5">
        <v>35.299999999999997</v>
      </c>
      <c r="I221" s="5" t="s">
        <v>2140</v>
      </c>
      <c r="J221" s="6">
        <v>9.4649999999999998E-2</v>
      </c>
      <c r="K221" s="6" t="str">
        <f>IF(Table2[[#This Row],[Charging]]&gt;0,"1","0")</f>
        <v>0</v>
      </c>
      <c r="L221" s="6" t="str">
        <f>IF(Table2[[#This Row],[Tag]]="1",Table2[[#This Row],[Cost (kWh)]],"")</f>
        <v/>
      </c>
      <c r="M221" s="6" t="str">
        <f>IF(Table2[[#This Row],[Tag]]="1",Table2[[#This Row],[Charging]]*Table2[[#This Row],[Cost (kWh)]],"")</f>
        <v/>
      </c>
    </row>
    <row r="222" spans="3:13" x14ac:dyDescent="0.2">
      <c r="C222" s="1" t="s">
        <v>2135</v>
      </c>
      <c r="D222" s="5" t="s">
        <v>10</v>
      </c>
      <c r="E222" s="5">
        <v>23</v>
      </c>
      <c r="F222" s="12">
        <v>0</v>
      </c>
      <c r="G222" s="5" t="s">
        <v>2139</v>
      </c>
      <c r="H222" s="5">
        <v>35.299999999999997</v>
      </c>
      <c r="I222" s="5" t="s">
        <v>2140</v>
      </c>
      <c r="J222" s="6">
        <v>0.11305999999999999</v>
      </c>
      <c r="K222" s="6" t="str">
        <f>IF(Table2[[#This Row],[Charging]]&gt;0,"1","0")</f>
        <v>0</v>
      </c>
      <c r="L222" s="6" t="str">
        <f>IF(Table2[[#This Row],[Tag]]="1",Table2[[#This Row],[Cost (kWh)]],"")</f>
        <v/>
      </c>
      <c r="M222" s="6" t="str">
        <f>IF(Table2[[#This Row],[Tag]]="1",Table2[[#This Row],[Charging]]*Table2[[#This Row],[Cost (kWh)]],"")</f>
        <v/>
      </c>
    </row>
    <row r="223" spans="3:13" x14ac:dyDescent="0.2">
      <c r="C223" s="1" t="s">
        <v>2135</v>
      </c>
      <c r="D223" s="5" t="s">
        <v>10</v>
      </c>
      <c r="E223" s="5">
        <v>24</v>
      </c>
      <c r="F223" s="12">
        <v>0</v>
      </c>
      <c r="G223" s="5" t="s">
        <v>2139</v>
      </c>
      <c r="H223" s="5">
        <v>35.299999999999997</v>
      </c>
      <c r="I223" s="5" t="s">
        <v>2140</v>
      </c>
      <c r="J223" s="6">
        <v>7.9890000000000003E-2</v>
      </c>
      <c r="K223" s="6" t="str">
        <f>IF(Table2[[#This Row],[Charging]]&gt;0,"1","0")</f>
        <v>0</v>
      </c>
      <c r="L223" s="6" t="str">
        <f>IF(Table2[[#This Row],[Tag]]="1",Table2[[#This Row],[Cost (kWh)]],"")</f>
        <v/>
      </c>
      <c r="M223" s="6" t="str">
        <f>IF(Table2[[#This Row],[Tag]]="1",Table2[[#This Row],[Charging]]*Table2[[#This Row],[Cost (kWh)]],"")</f>
        <v/>
      </c>
    </row>
    <row r="224" spans="3:13" x14ac:dyDescent="0.2">
      <c r="C224" s="1" t="s">
        <v>2135</v>
      </c>
      <c r="D224" s="5">
        <v>10</v>
      </c>
      <c r="E224" s="5" t="s">
        <v>2</v>
      </c>
      <c r="F224" s="12">
        <v>0</v>
      </c>
      <c r="G224" s="5" t="s">
        <v>2139</v>
      </c>
      <c r="H224" s="5">
        <v>35.299999999999997</v>
      </c>
      <c r="I224" s="5" t="s">
        <v>2140</v>
      </c>
      <c r="J224" s="6">
        <v>7.7119999999999994E-2</v>
      </c>
      <c r="K224" s="6" t="str">
        <f>IF(Table2[[#This Row],[Charging]]&gt;0,"1","0")</f>
        <v>0</v>
      </c>
      <c r="L224" s="6" t="str">
        <f>IF(Table2[[#This Row],[Tag]]="1",Table2[[#This Row],[Cost (kWh)]],"")</f>
        <v/>
      </c>
      <c r="M224" s="6" t="str">
        <f>IF(Table2[[#This Row],[Tag]]="1",Table2[[#This Row],[Charging]]*Table2[[#This Row],[Cost (kWh)]],"")</f>
        <v/>
      </c>
    </row>
    <row r="225" spans="3:13" x14ac:dyDescent="0.2">
      <c r="C225" s="1" t="s">
        <v>2135</v>
      </c>
      <c r="D225" s="5">
        <v>10</v>
      </c>
      <c r="E225" s="5" t="s">
        <v>3</v>
      </c>
      <c r="F225" s="12">
        <v>0</v>
      </c>
      <c r="G225" s="5" t="s">
        <v>2139</v>
      </c>
      <c r="H225" s="5">
        <v>35.299999999999997</v>
      </c>
      <c r="I225" s="5" t="s">
        <v>2140</v>
      </c>
      <c r="J225" s="6">
        <v>4.9320000000000003E-2</v>
      </c>
      <c r="K225" s="6" t="str">
        <f>IF(Table2[[#This Row],[Charging]]&gt;0,"1","0")</f>
        <v>0</v>
      </c>
      <c r="L225" s="6" t="str">
        <f>IF(Table2[[#This Row],[Tag]]="1",Table2[[#This Row],[Cost (kWh)]],"")</f>
        <v/>
      </c>
      <c r="M225" s="6" t="str">
        <f>IF(Table2[[#This Row],[Tag]]="1",Table2[[#This Row],[Charging]]*Table2[[#This Row],[Cost (kWh)]],"")</f>
        <v/>
      </c>
    </row>
    <row r="226" spans="3:13" x14ac:dyDescent="0.2">
      <c r="C226" s="1" t="s">
        <v>2135</v>
      </c>
      <c r="D226" s="5">
        <v>10</v>
      </c>
      <c r="E226" s="5" t="s">
        <v>4</v>
      </c>
      <c r="F226" s="12">
        <v>0</v>
      </c>
      <c r="G226" s="5" t="s">
        <v>2139</v>
      </c>
      <c r="H226" s="5">
        <v>35.299999999999997</v>
      </c>
      <c r="I226" s="5" t="s">
        <v>2140</v>
      </c>
      <c r="J226" s="6">
        <v>5.0029999999999998E-2</v>
      </c>
      <c r="K226" s="6" t="str">
        <f>IF(Table2[[#This Row],[Charging]]&gt;0,"1","0")</f>
        <v>0</v>
      </c>
      <c r="L226" s="6" t="str">
        <f>IF(Table2[[#This Row],[Tag]]="1",Table2[[#This Row],[Cost (kWh)]],"")</f>
        <v/>
      </c>
      <c r="M226" s="6" t="str">
        <f>IF(Table2[[#This Row],[Tag]]="1",Table2[[#This Row],[Charging]]*Table2[[#This Row],[Cost (kWh)]],"")</f>
        <v/>
      </c>
    </row>
    <row r="227" spans="3:13" x14ac:dyDescent="0.2">
      <c r="C227" s="1" t="s">
        <v>2135</v>
      </c>
      <c r="D227" s="5">
        <v>10</v>
      </c>
      <c r="E227" s="5" t="s">
        <v>5</v>
      </c>
      <c r="F227" s="12">
        <v>0</v>
      </c>
      <c r="G227" s="5" t="s">
        <v>2139</v>
      </c>
      <c r="H227" s="5">
        <v>35.299999999999997</v>
      </c>
      <c r="I227" s="5" t="s">
        <v>2140</v>
      </c>
      <c r="J227" s="6">
        <v>3.1390000000000001E-2</v>
      </c>
      <c r="K227" s="6" t="str">
        <f>IF(Table2[[#This Row],[Charging]]&gt;0,"1","0")</f>
        <v>0</v>
      </c>
      <c r="L227" s="6" t="str">
        <f>IF(Table2[[#This Row],[Tag]]="1",Table2[[#This Row],[Cost (kWh)]],"")</f>
        <v/>
      </c>
      <c r="M227" s="6" t="str">
        <f>IF(Table2[[#This Row],[Tag]]="1",Table2[[#This Row],[Charging]]*Table2[[#This Row],[Cost (kWh)]],"")</f>
        <v/>
      </c>
    </row>
    <row r="228" spans="3:13" x14ac:dyDescent="0.2">
      <c r="C228" s="1" t="s">
        <v>2135</v>
      </c>
      <c r="D228" s="5">
        <v>10</v>
      </c>
      <c r="E228" s="5" t="s">
        <v>6</v>
      </c>
      <c r="F228" s="12">
        <v>0</v>
      </c>
      <c r="G228" s="5" t="s">
        <v>2139</v>
      </c>
      <c r="H228" s="5">
        <v>35.299999999999997</v>
      </c>
      <c r="I228" s="5" t="s">
        <v>2140</v>
      </c>
      <c r="J228" s="6">
        <v>6.3310000000000005E-2</v>
      </c>
      <c r="K228" s="6" t="str">
        <f>IF(Table2[[#This Row],[Charging]]&gt;0,"1","0")</f>
        <v>0</v>
      </c>
      <c r="L228" s="6" t="str">
        <f>IF(Table2[[#This Row],[Tag]]="1",Table2[[#This Row],[Cost (kWh)]],"")</f>
        <v/>
      </c>
      <c r="M228" s="6" t="str">
        <f>IF(Table2[[#This Row],[Tag]]="1",Table2[[#This Row],[Charging]]*Table2[[#This Row],[Cost (kWh)]],"")</f>
        <v/>
      </c>
    </row>
    <row r="229" spans="3:13" x14ac:dyDescent="0.2">
      <c r="C229" s="1" t="s">
        <v>2135</v>
      </c>
      <c r="D229" s="5">
        <v>10</v>
      </c>
      <c r="E229" s="5" t="s">
        <v>7</v>
      </c>
      <c r="F229" s="12">
        <v>0</v>
      </c>
      <c r="G229" s="5" t="s">
        <v>2139</v>
      </c>
      <c r="H229" s="5">
        <v>35.299999999999997</v>
      </c>
      <c r="I229" s="5" t="s">
        <v>2140</v>
      </c>
      <c r="J229" s="6">
        <v>5.8569999999999997E-2</v>
      </c>
      <c r="K229" s="6" t="str">
        <f>IF(Table2[[#This Row],[Charging]]&gt;0,"1","0")</f>
        <v>0</v>
      </c>
      <c r="L229" s="6" t="str">
        <f>IF(Table2[[#This Row],[Tag]]="1",Table2[[#This Row],[Cost (kWh)]],"")</f>
        <v/>
      </c>
      <c r="M229" s="6" t="str">
        <f>IF(Table2[[#This Row],[Tag]]="1",Table2[[#This Row],[Charging]]*Table2[[#This Row],[Cost (kWh)]],"")</f>
        <v/>
      </c>
    </row>
    <row r="230" spans="3:13" x14ac:dyDescent="0.2">
      <c r="C230" s="1" t="s">
        <v>2135</v>
      </c>
      <c r="D230" s="5">
        <v>10</v>
      </c>
      <c r="E230" s="5" t="s">
        <v>8</v>
      </c>
      <c r="F230" s="12">
        <v>0</v>
      </c>
      <c r="G230" s="5" t="s">
        <v>2139</v>
      </c>
      <c r="H230" s="5">
        <v>35.299999999999997</v>
      </c>
      <c r="I230" s="5" t="s">
        <v>2140</v>
      </c>
      <c r="J230" s="6">
        <v>6.7669999999999994E-2</v>
      </c>
      <c r="K230" s="6" t="str">
        <f>IF(Table2[[#This Row],[Charging]]&gt;0,"1","0")</f>
        <v>0</v>
      </c>
      <c r="L230" s="6" t="str">
        <f>IF(Table2[[#This Row],[Tag]]="1",Table2[[#This Row],[Cost (kWh)]],"")</f>
        <v/>
      </c>
      <c r="M230" s="6" t="str">
        <f>IF(Table2[[#This Row],[Tag]]="1",Table2[[#This Row],[Charging]]*Table2[[#This Row],[Cost (kWh)]],"")</f>
        <v/>
      </c>
    </row>
    <row r="231" spans="3:13" x14ac:dyDescent="0.2">
      <c r="C231" s="1" t="s">
        <v>2135</v>
      </c>
      <c r="D231" s="5">
        <v>10</v>
      </c>
      <c r="E231" s="5" t="s">
        <v>9</v>
      </c>
      <c r="F231" s="12">
        <v>0</v>
      </c>
      <c r="G231" s="5" t="s">
        <v>2139</v>
      </c>
      <c r="H231" s="5">
        <v>35.299999999999997</v>
      </c>
      <c r="I231" s="5" t="s">
        <v>2140</v>
      </c>
      <c r="J231" s="6">
        <v>4.1889999999999997E-2</v>
      </c>
      <c r="K231" s="6" t="str">
        <f>IF(Table2[[#This Row],[Charging]]&gt;0,"1","0")</f>
        <v>0</v>
      </c>
      <c r="L231" s="6" t="str">
        <f>IF(Table2[[#This Row],[Tag]]="1",Table2[[#This Row],[Cost (kWh)]],"")</f>
        <v/>
      </c>
      <c r="M231" s="6" t="str">
        <f>IF(Table2[[#This Row],[Tag]]="1",Table2[[#This Row],[Charging]]*Table2[[#This Row],[Cost (kWh)]],"")</f>
        <v/>
      </c>
    </row>
    <row r="232" spans="3:13" x14ac:dyDescent="0.2">
      <c r="C232" s="1" t="s">
        <v>2135</v>
      </c>
      <c r="D232" s="5">
        <v>10</v>
      </c>
      <c r="E232" s="5" t="s">
        <v>10</v>
      </c>
      <c r="F232" s="12">
        <v>0</v>
      </c>
      <c r="G232" s="5" t="s">
        <v>2139</v>
      </c>
      <c r="H232" s="5">
        <v>35.299999999999997</v>
      </c>
      <c r="I232" s="5" t="s">
        <v>2140</v>
      </c>
      <c r="J232" s="6">
        <v>3.6749999999999998E-2</v>
      </c>
      <c r="K232" s="6" t="str">
        <f>IF(Table2[[#This Row],[Charging]]&gt;0,"1","0")</f>
        <v>0</v>
      </c>
      <c r="L232" s="6" t="str">
        <f>IF(Table2[[#This Row],[Tag]]="1",Table2[[#This Row],[Cost (kWh)]],"")</f>
        <v/>
      </c>
      <c r="M232" s="6" t="str">
        <f>IF(Table2[[#This Row],[Tag]]="1",Table2[[#This Row],[Charging]]*Table2[[#This Row],[Cost (kWh)]],"")</f>
        <v/>
      </c>
    </row>
    <row r="233" spans="3:13" x14ac:dyDescent="0.2">
      <c r="C233" s="10" t="s">
        <v>2135</v>
      </c>
      <c r="D233" s="11">
        <v>10</v>
      </c>
      <c r="E233" s="11">
        <v>10</v>
      </c>
      <c r="F233" s="12">
        <v>6.2</v>
      </c>
      <c r="G233" s="5" t="s">
        <v>2139</v>
      </c>
      <c r="H233" s="5">
        <v>41.5</v>
      </c>
      <c r="I233" s="5" t="s">
        <v>2140</v>
      </c>
      <c r="J233" s="6">
        <v>3.0009999999999998E-2</v>
      </c>
      <c r="K233" s="6" t="str">
        <f>IF(Table2[[#This Row],[Charging]]&gt;0,"1","0")</f>
        <v>1</v>
      </c>
      <c r="L233" s="6">
        <f>IF(Table2[[#This Row],[Tag]]="1",Table2[[#This Row],[Cost (kWh)]],"")</f>
        <v>3.0009999999999998E-2</v>
      </c>
      <c r="M233" s="6">
        <f>IF(Table2[[#This Row],[Tag]]="1",Table2[[#This Row],[Charging]]*Table2[[#This Row],[Cost (kWh)]],"")</f>
        <v>0.18606200000000001</v>
      </c>
    </row>
    <row r="234" spans="3:13" x14ac:dyDescent="0.2">
      <c r="C234" s="1" t="s">
        <v>2135</v>
      </c>
      <c r="D234" s="5">
        <v>10</v>
      </c>
      <c r="E234" s="5">
        <v>11</v>
      </c>
      <c r="F234" s="12">
        <v>0</v>
      </c>
      <c r="G234" s="5" t="s">
        <v>2139</v>
      </c>
      <c r="H234" s="5">
        <v>41.5</v>
      </c>
      <c r="I234" s="5" t="s">
        <v>2140</v>
      </c>
      <c r="J234" s="6">
        <v>3.0079999999999999E-2</v>
      </c>
      <c r="K234" s="6" t="str">
        <f>IF(Table2[[#This Row],[Charging]]&gt;0,"1","0")</f>
        <v>0</v>
      </c>
      <c r="L234" s="6" t="str">
        <f>IF(Table2[[#This Row],[Tag]]="1",Table2[[#This Row],[Cost (kWh)]],"")</f>
        <v/>
      </c>
      <c r="M234" s="6" t="str">
        <f>IF(Table2[[#This Row],[Tag]]="1",Table2[[#This Row],[Charging]]*Table2[[#This Row],[Cost (kWh)]],"")</f>
        <v/>
      </c>
    </row>
    <row r="235" spans="3:13" x14ac:dyDescent="0.2">
      <c r="C235" s="1" t="s">
        <v>2135</v>
      </c>
      <c r="D235" s="5">
        <v>10</v>
      </c>
      <c r="E235" s="5">
        <v>12</v>
      </c>
      <c r="F235" s="12">
        <v>0</v>
      </c>
      <c r="G235" s="5" t="s">
        <v>2139</v>
      </c>
      <c r="H235" s="5">
        <v>41.5</v>
      </c>
      <c r="I235" s="5" t="s">
        <v>2140</v>
      </c>
      <c r="J235" s="6">
        <v>4.9770000000000002E-2</v>
      </c>
      <c r="K235" s="6" t="str">
        <f>IF(Table2[[#This Row],[Charging]]&gt;0,"1","0")</f>
        <v>0</v>
      </c>
      <c r="L235" s="6" t="str">
        <f>IF(Table2[[#This Row],[Tag]]="1",Table2[[#This Row],[Cost (kWh)]],"")</f>
        <v/>
      </c>
      <c r="M235" s="6" t="str">
        <f>IF(Table2[[#This Row],[Tag]]="1",Table2[[#This Row],[Charging]]*Table2[[#This Row],[Cost (kWh)]],"")</f>
        <v/>
      </c>
    </row>
    <row r="236" spans="3:13" x14ac:dyDescent="0.2">
      <c r="C236" s="10" t="s">
        <v>2135</v>
      </c>
      <c r="D236" s="11">
        <v>10</v>
      </c>
      <c r="E236" s="11">
        <v>13</v>
      </c>
      <c r="F236" s="12">
        <v>7.5</v>
      </c>
      <c r="G236" s="5" t="s">
        <v>2139</v>
      </c>
      <c r="H236" s="5">
        <v>49</v>
      </c>
      <c r="I236" s="5" t="s">
        <v>2140</v>
      </c>
      <c r="J236" s="6">
        <v>2.2929999999999999E-2</v>
      </c>
      <c r="K236" s="6" t="str">
        <f>IF(Table2[[#This Row],[Charging]]&gt;0,"1","0")</f>
        <v>1</v>
      </c>
      <c r="L236" s="6">
        <f>IF(Table2[[#This Row],[Tag]]="1",Table2[[#This Row],[Cost (kWh)]],"")</f>
        <v>2.2929999999999999E-2</v>
      </c>
      <c r="M236" s="6">
        <f>IF(Table2[[#This Row],[Tag]]="1",Table2[[#This Row],[Charging]]*Table2[[#This Row],[Cost (kWh)]],"")</f>
        <v>0.17197499999999999</v>
      </c>
    </row>
    <row r="237" spans="3:13" x14ac:dyDescent="0.2">
      <c r="C237" s="10" t="s">
        <v>2135</v>
      </c>
      <c r="D237" s="11">
        <v>10</v>
      </c>
      <c r="E237" s="11">
        <v>14</v>
      </c>
      <c r="F237" s="12">
        <v>7.5</v>
      </c>
      <c r="G237" s="5" t="s">
        <v>2139</v>
      </c>
      <c r="H237" s="5">
        <v>56.5</v>
      </c>
      <c r="I237" s="5" t="s">
        <v>2140</v>
      </c>
      <c r="J237" s="6">
        <v>2.3820000000000001E-2</v>
      </c>
      <c r="K237" s="6" t="str">
        <f>IF(Table2[[#This Row],[Charging]]&gt;0,"1","0")</f>
        <v>1</v>
      </c>
      <c r="L237" s="6">
        <f>IF(Table2[[#This Row],[Tag]]="1",Table2[[#This Row],[Cost (kWh)]],"")</f>
        <v>2.3820000000000001E-2</v>
      </c>
      <c r="M237" s="6">
        <f>IF(Table2[[#This Row],[Tag]]="1",Table2[[#This Row],[Charging]]*Table2[[#This Row],[Cost (kWh)]],"")</f>
        <v>0.17865</v>
      </c>
    </row>
    <row r="238" spans="3:13" x14ac:dyDescent="0.2">
      <c r="C238" s="10" t="s">
        <v>2135</v>
      </c>
      <c r="D238" s="11">
        <v>10</v>
      </c>
      <c r="E238" s="11">
        <v>15</v>
      </c>
      <c r="F238" s="12">
        <v>7.5</v>
      </c>
      <c r="G238" s="5" t="s">
        <v>2139</v>
      </c>
      <c r="H238" s="5">
        <v>64</v>
      </c>
      <c r="I238" s="5" t="s">
        <v>2140</v>
      </c>
      <c r="J238" s="6">
        <v>2.3810000000000001E-2</v>
      </c>
      <c r="K238" s="6" t="str">
        <f>IF(Table2[[#This Row],[Charging]]&gt;0,"1","0")</f>
        <v>1</v>
      </c>
      <c r="L238" s="6">
        <f>IF(Table2[[#This Row],[Tag]]="1",Table2[[#This Row],[Cost (kWh)]],"")</f>
        <v>2.3810000000000001E-2</v>
      </c>
      <c r="M238" s="6">
        <f>IF(Table2[[#This Row],[Tag]]="1",Table2[[#This Row],[Charging]]*Table2[[#This Row],[Cost (kWh)]],"")</f>
        <v>0.17857500000000001</v>
      </c>
    </row>
    <row r="239" spans="3:13" x14ac:dyDescent="0.2">
      <c r="C239" s="1" t="s">
        <v>2135</v>
      </c>
      <c r="D239" s="5">
        <v>10</v>
      </c>
      <c r="E239" s="5">
        <v>16</v>
      </c>
      <c r="F239" s="12">
        <v>0</v>
      </c>
      <c r="G239" s="5" t="s">
        <v>2139</v>
      </c>
      <c r="H239" s="5">
        <v>64</v>
      </c>
      <c r="I239" s="5" t="s">
        <v>2140</v>
      </c>
      <c r="J239" s="6">
        <v>7.8810000000000005E-2</v>
      </c>
      <c r="K239" s="6" t="str">
        <f>IF(Table2[[#This Row],[Charging]]&gt;0,"1","0")</f>
        <v>0</v>
      </c>
      <c r="L239" s="6" t="str">
        <f>IF(Table2[[#This Row],[Tag]]="1",Table2[[#This Row],[Cost (kWh)]],"")</f>
        <v/>
      </c>
      <c r="M239" s="6" t="str">
        <f>IF(Table2[[#This Row],[Tag]]="1",Table2[[#This Row],[Charging]]*Table2[[#This Row],[Cost (kWh)]],"")</f>
        <v/>
      </c>
    </row>
    <row r="240" spans="3:13" x14ac:dyDescent="0.2">
      <c r="C240" s="1" t="s">
        <v>2135</v>
      </c>
      <c r="D240" s="5">
        <v>10</v>
      </c>
      <c r="E240" s="5">
        <v>17</v>
      </c>
      <c r="F240" s="12">
        <v>0</v>
      </c>
      <c r="G240" s="5" t="s">
        <v>2139</v>
      </c>
      <c r="H240" s="5">
        <v>64</v>
      </c>
      <c r="I240" s="5" t="s">
        <v>2140</v>
      </c>
      <c r="J240" s="6">
        <v>0.12559999999999999</v>
      </c>
      <c r="K240" s="6" t="str">
        <f>IF(Table2[[#This Row],[Charging]]&gt;0,"1","0")</f>
        <v>0</v>
      </c>
      <c r="L240" s="6" t="str">
        <f>IF(Table2[[#This Row],[Tag]]="1",Table2[[#This Row],[Cost (kWh)]],"")</f>
        <v/>
      </c>
      <c r="M240" s="6" t="str">
        <f>IF(Table2[[#This Row],[Tag]]="1",Table2[[#This Row],[Charging]]*Table2[[#This Row],[Cost (kWh)]],"")</f>
        <v/>
      </c>
    </row>
    <row r="241" spans="3:13" x14ac:dyDescent="0.2">
      <c r="C241" s="1" t="s">
        <v>2135</v>
      </c>
      <c r="D241" s="5">
        <v>10</v>
      </c>
      <c r="E241" s="5">
        <v>18</v>
      </c>
      <c r="F241" s="12">
        <v>0</v>
      </c>
      <c r="G241" s="5" t="s">
        <v>2139</v>
      </c>
      <c r="H241" s="5">
        <v>64</v>
      </c>
      <c r="I241" s="5" t="s">
        <v>2140</v>
      </c>
      <c r="J241" s="6">
        <v>0.14853</v>
      </c>
      <c r="K241" s="6" t="str">
        <f>IF(Table2[[#This Row],[Charging]]&gt;0,"1","0")</f>
        <v>0</v>
      </c>
      <c r="L241" s="6" t="str">
        <f>IF(Table2[[#This Row],[Tag]]="1",Table2[[#This Row],[Cost (kWh)]],"")</f>
        <v/>
      </c>
      <c r="M241" s="6" t="str">
        <f>IF(Table2[[#This Row],[Tag]]="1",Table2[[#This Row],[Charging]]*Table2[[#This Row],[Cost (kWh)]],"")</f>
        <v/>
      </c>
    </row>
    <row r="242" spans="3:13" x14ac:dyDescent="0.2">
      <c r="C242" s="1" t="s">
        <v>2135</v>
      </c>
      <c r="D242" s="5">
        <v>10</v>
      </c>
      <c r="E242" s="5">
        <v>19</v>
      </c>
      <c r="F242" s="12">
        <v>0</v>
      </c>
      <c r="G242" s="5" t="s">
        <v>2139</v>
      </c>
      <c r="H242" s="5">
        <v>64</v>
      </c>
      <c r="I242" s="5" t="s">
        <v>2140</v>
      </c>
      <c r="J242" s="6">
        <v>0.14985000000000001</v>
      </c>
      <c r="K242" s="6" t="str">
        <f>IF(Table2[[#This Row],[Charging]]&gt;0,"1","0")</f>
        <v>0</v>
      </c>
      <c r="L242" s="6" t="str">
        <f>IF(Table2[[#This Row],[Tag]]="1",Table2[[#This Row],[Cost (kWh)]],"")</f>
        <v/>
      </c>
      <c r="M242" s="6" t="str">
        <f>IF(Table2[[#This Row],[Tag]]="1",Table2[[#This Row],[Charging]]*Table2[[#This Row],[Cost (kWh)]],"")</f>
        <v/>
      </c>
    </row>
    <row r="243" spans="3:13" x14ac:dyDescent="0.2">
      <c r="C243" s="1" t="s">
        <v>2135</v>
      </c>
      <c r="D243" s="5">
        <v>10</v>
      </c>
      <c r="E243" s="5">
        <v>20</v>
      </c>
      <c r="F243" s="12">
        <v>0</v>
      </c>
      <c r="G243" s="5" t="s">
        <v>2139</v>
      </c>
      <c r="H243" s="5">
        <v>64</v>
      </c>
      <c r="I243" s="5" t="s">
        <v>2140</v>
      </c>
      <c r="J243" s="6">
        <v>0.16114000000000001</v>
      </c>
      <c r="K243" s="6" t="str">
        <f>IF(Table2[[#This Row],[Charging]]&gt;0,"1","0")</f>
        <v>0</v>
      </c>
      <c r="L243" s="6" t="str">
        <f>IF(Table2[[#This Row],[Tag]]="1",Table2[[#This Row],[Cost (kWh)]],"")</f>
        <v/>
      </c>
      <c r="M243" s="6" t="str">
        <f>IF(Table2[[#This Row],[Tag]]="1",Table2[[#This Row],[Charging]]*Table2[[#This Row],[Cost (kWh)]],"")</f>
        <v/>
      </c>
    </row>
    <row r="244" spans="3:13" x14ac:dyDescent="0.2">
      <c r="C244" s="1" t="s">
        <v>2135</v>
      </c>
      <c r="D244" s="5">
        <v>10</v>
      </c>
      <c r="E244" s="5">
        <v>21</v>
      </c>
      <c r="F244" s="12">
        <v>0</v>
      </c>
      <c r="G244" s="5" t="s">
        <v>2139</v>
      </c>
      <c r="H244" s="5">
        <v>64</v>
      </c>
      <c r="I244" s="5" t="s">
        <v>2140</v>
      </c>
      <c r="J244" s="6">
        <v>0.16297</v>
      </c>
      <c r="K244" s="6" t="str">
        <f>IF(Table2[[#This Row],[Charging]]&gt;0,"1","0")</f>
        <v>0</v>
      </c>
      <c r="L244" s="6" t="str">
        <f>IF(Table2[[#This Row],[Tag]]="1",Table2[[#This Row],[Cost (kWh)]],"")</f>
        <v/>
      </c>
      <c r="M244" s="6" t="str">
        <f>IF(Table2[[#This Row],[Tag]]="1",Table2[[#This Row],[Charging]]*Table2[[#This Row],[Cost (kWh)]],"")</f>
        <v/>
      </c>
    </row>
    <row r="245" spans="3:13" x14ac:dyDescent="0.2">
      <c r="C245" s="1" t="s">
        <v>2135</v>
      </c>
      <c r="D245" s="5">
        <v>10</v>
      </c>
      <c r="E245" s="5">
        <v>22</v>
      </c>
      <c r="F245" s="12">
        <v>0</v>
      </c>
      <c r="G245" s="5" t="s">
        <v>2139</v>
      </c>
      <c r="H245" s="5">
        <v>64</v>
      </c>
      <c r="I245" s="5" t="s">
        <v>2140</v>
      </c>
      <c r="J245" s="6">
        <v>0.16044</v>
      </c>
      <c r="K245" s="6" t="str">
        <f>IF(Table2[[#This Row],[Charging]]&gt;0,"1","0")</f>
        <v>0</v>
      </c>
      <c r="L245" s="6" t="str">
        <f>IF(Table2[[#This Row],[Tag]]="1",Table2[[#This Row],[Cost (kWh)]],"")</f>
        <v/>
      </c>
      <c r="M245" s="6" t="str">
        <f>IF(Table2[[#This Row],[Tag]]="1",Table2[[#This Row],[Charging]]*Table2[[#This Row],[Cost (kWh)]],"")</f>
        <v/>
      </c>
    </row>
    <row r="246" spans="3:13" x14ac:dyDescent="0.2">
      <c r="C246" s="1" t="s">
        <v>2135</v>
      </c>
      <c r="D246" s="5">
        <v>10</v>
      </c>
      <c r="E246" s="5">
        <v>23</v>
      </c>
      <c r="F246" s="12">
        <v>0</v>
      </c>
      <c r="G246" s="5" t="s">
        <v>2139</v>
      </c>
      <c r="H246" s="5">
        <v>64</v>
      </c>
      <c r="I246" s="5" t="s">
        <v>2140</v>
      </c>
      <c r="J246" s="6">
        <v>0.16042999999999999</v>
      </c>
      <c r="K246" s="6" t="str">
        <f>IF(Table2[[#This Row],[Charging]]&gt;0,"1","0")</f>
        <v>0</v>
      </c>
      <c r="L246" s="6" t="str">
        <f>IF(Table2[[#This Row],[Tag]]="1",Table2[[#This Row],[Cost (kWh)]],"")</f>
        <v/>
      </c>
      <c r="M246" s="6" t="str">
        <f>IF(Table2[[#This Row],[Tag]]="1",Table2[[#This Row],[Charging]]*Table2[[#This Row],[Cost (kWh)]],"")</f>
        <v/>
      </c>
    </row>
    <row r="247" spans="3:13" x14ac:dyDescent="0.2">
      <c r="C247" s="1" t="s">
        <v>2135</v>
      </c>
      <c r="D247" s="5">
        <v>10</v>
      </c>
      <c r="E247" s="5">
        <v>24</v>
      </c>
      <c r="F247" s="12">
        <v>0</v>
      </c>
      <c r="G247" s="5" t="s">
        <v>2139</v>
      </c>
      <c r="H247" s="5">
        <v>64</v>
      </c>
      <c r="I247" s="5" t="s">
        <v>2140</v>
      </c>
      <c r="J247" s="6">
        <v>0.15998999999999999</v>
      </c>
      <c r="K247" s="6" t="str">
        <f>IF(Table2[[#This Row],[Charging]]&gt;0,"1","0")</f>
        <v>0</v>
      </c>
      <c r="L247" s="6" t="str">
        <f>IF(Table2[[#This Row],[Tag]]="1",Table2[[#This Row],[Cost (kWh)]],"")</f>
        <v/>
      </c>
      <c r="M247" s="6" t="str">
        <f>IF(Table2[[#This Row],[Tag]]="1",Table2[[#This Row],[Charging]]*Table2[[#This Row],[Cost (kWh)]],"")</f>
        <v/>
      </c>
    </row>
    <row r="248" spans="3:13" x14ac:dyDescent="0.2">
      <c r="C248" s="1" t="s">
        <v>2135</v>
      </c>
      <c r="D248" s="5">
        <v>11</v>
      </c>
      <c r="E248" s="5" t="s">
        <v>2</v>
      </c>
      <c r="F248" s="12">
        <v>0</v>
      </c>
      <c r="G248" s="5" t="s">
        <v>2139</v>
      </c>
      <c r="H248" s="5">
        <v>64</v>
      </c>
      <c r="I248" s="5" t="s">
        <v>2140</v>
      </c>
      <c r="J248" s="6">
        <v>0.15139</v>
      </c>
      <c r="K248" s="6" t="str">
        <f>IF(Table2[[#This Row],[Charging]]&gt;0,"1","0")</f>
        <v>0</v>
      </c>
      <c r="L248" s="6" t="str">
        <f>IF(Table2[[#This Row],[Tag]]="1",Table2[[#This Row],[Cost (kWh)]],"")</f>
        <v/>
      </c>
      <c r="M248" s="6" t="str">
        <f>IF(Table2[[#This Row],[Tag]]="1",Table2[[#This Row],[Charging]]*Table2[[#This Row],[Cost (kWh)]],"")</f>
        <v/>
      </c>
    </row>
    <row r="249" spans="3:13" x14ac:dyDescent="0.2">
      <c r="C249" s="1" t="s">
        <v>2135</v>
      </c>
      <c r="D249" s="5">
        <v>11</v>
      </c>
      <c r="E249" s="5" t="s">
        <v>3</v>
      </c>
      <c r="F249" s="12">
        <v>0</v>
      </c>
      <c r="G249" s="5" t="s">
        <v>2139</v>
      </c>
      <c r="H249" s="5">
        <v>64</v>
      </c>
      <c r="I249" s="5" t="s">
        <v>2140</v>
      </c>
      <c r="J249" s="6">
        <v>0.15021000000000001</v>
      </c>
      <c r="K249" s="6" t="str">
        <f>IF(Table2[[#This Row],[Charging]]&gt;0,"1","0")</f>
        <v>0</v>
      </c>
      <c r="L249" s="6" t="str">
        <f>IF(Table2[[#This Row],[Tag]]="1",Table2[[#This Row],[Cost (kWh)]],"")</f>
        <v/>
      </c>
      <c r="M249" s="6" t="str">
        <f>IF(Table2[[#This Row],[Tag]]="1",Table2[[#This Row],[Charging]]*Table2[[#This Row],[Cost (kWh)]],"")</f>
        <v/>
      </c>
    </row>
    <row r="250" spans="3:13" x14ac:dyDescent="0.2">
      <c r="C250" s="1" t="s">
        <v>2135</v>
      </c>
      <c r="D250" s="5">
        <v>11</v>
      </c>
      <c r="E250" s="5" t="s">
        <v>4</v>
      </c>
      <c r="F250" s="12">
        <v>0</v>
      </c>
      <c r="G250" s="5" t="s">
        <v>2139</v>
      </c>
      <c r="H250" s="5">
        <v>64</v>
      </c>
      <c r="I250" s="5" t="s">
        <v>2140</v>
      </c>
      <c r="J250" s="6">
        <v>0.14956</v>
      </c>
      <c r="K250" s="6" t="str">
        <f>IF(Table2[[#This Row],[Charging]]&gt;0,"1","0")</f>
        <v>0</v>
      </c>
      <c r="L250" s="6" t="str">
        <f>IF(Table2[[#This Row],[Tag]]="1",Table2[[#This Row],[Cost (kWh)]],"")</f>
        <v/>
      </c>
      <c r="M250" s="6" t="str">
        <f>IF(Table2[[#This Row],[Tag]]="1",Table2[[#This Row],[Charging]]*Table2[[#This Row],[Cost (kWh)]],"")</f>
        <v/>
      </c>
    </row>
    <row r="251" spans="3:13" x14ac:dyDescent="0.2">
      <c r="C251" s="1" t="s">
        <v>2135</v>
      </c>
      <c r="D251" s="5">
        <v>11</v>
      </c>
      <c r="E251" s="5" t="s">
        <v>5</v>
      </c>
      <c r="F251" s="12">
        <v>0</v>
      </c>
      <c r="G251" s="5" t="s">
        <v>2139</v>
      </c>
      <c r="H251" s="5">
        <v>64</v>
      </c>
      <c r="I251" s="5" t="s">
        <v>2140</v>
      </c>
      <c r="J251" s="6">
        <v>0.14928</v>
      </c>
      <c r="K251" s="6" t="str">
        <f>IF(Table2[[#This Row],[Charging]]&gt;0,"1","0")</f>
        <v>0</v>
      </c>
      <c r="L251" s="6" t="str">
        <f>IF(Table2[[#This Row],[Tag]]="1",Table2[[#This Row],[Cost (kWh)]],"")</f>
        <v/>
      </c>
      <c r="M251" s="6" t="str">
        <f>IF(Table2[[#This Row],[Tag]]="1",Table2[[#This Row],[Charging]]*Table2[[#This Row],[Cost (kWh)]],"")</f>
        <v/>
      </c>
    </row>
    <row r="252" spans="3:13" x14ac:dyDescent="0.2">
      <c r="C252" s="1" t="s">
        <v>2135</v>
      </c>
      <c r="D252" s="5">
        <v>11</v>
      </c>
      <c r="E252" s="5" t="s">
        <v>6</v>
      </c>
      <c r="F252" s="12">
        <v>0</v>
      </c>
      <c r="G252" s="5" t="s">
        <v>2139</v>
      </c>
      <c r="H252" s="5">
        <v>64</v>
      </c>
      <c r="I252" s="5" t="s">
        <v>2140</v>
      </c>
      <c r="J252" s="6">
        <v>0.14927000000000001</v>
      </c>
      <c r="K252" s="6" t="str">
        <f>IF(Table2[[#This Row],[Charging]]&gt;0,"1","0")</f>
        <v>0</v>
      </c>
      <c r="L252" s="6" t="str">
        <f>IF(Table2[[#This Row],[Tag]]="1",Table2[[#This Row],[Cost (kWh)]],"")</f>
        <v/>
      </c>
      <c r="M252" s="6" t="str">
        <f>IF(Table2[[#This Row],[Tag]]="1",Table2[[#This Row],[Charging]]*Table2[[#This Row],[Cost (kWh)]],"")</f>
        <v/>
      </c>
    </row>
    <row r="253" spans="3:13" x14ac:dyDescent="0.2">
      <c r="C253" s="1" t="s">
        <v>2135</v>
      </c>
      <c r="D253" s="5">
        <v>11</v>
      </c>
      <c r="E253" s="5" t="s">
        <v>7</v>
      </c>
      <c r="F253" s="12">
        <v>0</v>
      </c>
      <c r="G253" s="5" t="s">
        <v>2139</v>
      </c>
      <c r="H253" s="5">
        <v>64</v>
      </c>
      <c r="I253" s="5" t="s">
        <v>2140</v>
      </c>
      <c r="J253" s="6">
        <v>0.15028</v>
      </c>
      <c r="K253" s="6" t="str">
        <f>IF(Table2[[#This Row],[Charging]]&gt;0,"1","0")</f>
        <v>0</v>
      </c>
      <c r="L253" s="6" t="str">
        <f>IF(Table2[[#This Row],[Tag]]="1",Table2[[#This Row],[Cost (kWh)]],"")</f>
        <v/>
      </c>
      <c r="M253" s="6" t="str">
        <f>IF(Table2[[#This Row],[Tag]]="1",Table2[[#This Row],[Charging]]*Table2[[#This Row],[Cost (kWh)]],"")</f>
        <v/>
      </c>
    </row>
    <row r="254" spans="3:13" x14ac:dyDescent="0.2">
      <c r="C254" s="1" t="s">
        <v>2135</v>
      </c>
      <c r="D254" s="5">
        <v>11</v>
      </c>
      <c r="E254" s="5" t="s">
        <v>8</v>
      </c>
      <c r="F254" s="12">
        <v>0</v>
      </c>
      <c r="G254" s="5" t="s">
        <v>2139</v>
      </c>
      <c r="H254" s="5">
        <v>64</v>
      </c>
      <c r="I254" s="5" t="s">
        <v>2140</v>
      </c>
      <c r="J254" s="6">
        <v>0.15769</v>
      </c>
      <c r="K254" s="6" t="str">
        <f>IF(Table2[[#This Row],[Charging]]&gt;0,"1","0")</f>
        <v>0</v>
      </c>
      <c r="L254" s="6" t="str">
        <f>IF(Table2[[#This Row],[Tag]]="1",Table2[[#This Row],[Cost (kWh)]],"")</f>
        <v/>
      </c>
      <c r="M254" s="6" t="str">
        <f>IF(Table2[[#This Row],[Tag]]="1",Table2[[#This Row],[Charging]]*Table2[[#This Row],[Cost (kWh)]],"")</f>
        <v/>
      </c>
    </row>
    <row r="255" spans="3:13" x14ac:dyDescent="0.2">
      <c r="C255" s="1" t="s">
        <v>2135</v>
      </c>
      <c r="D255" s="5">
        <v>11</v>
      </c>
      <c r="E255" s="5" t="s">
        <v>9</v>
      </c>
      <c r="F255" s="12">
        <v>0</v>
      </c>
      <c r="G255" s="5" t="s">
        <v>2141</v>
      </c>
      <c r="H255" s="5">
        <v>58.5</v>
      </c>
      <c r="I255" s="5" t="s">
        <v>2139</v>
      </c>
      <c r="J255" s="6">
        <v>0.1724</v>
      </c>
      <c r="K255" s="6" t="str">
        <f>IF(Table2[[#This Row],[Charging]]&gt;0,"1","0")</f>
        <v>0</v>
      </c>
      <c r="L255" s="6" t="str">
        <f>IF(Table2[[#This Row],[Tag]]="1",Table2[[#This Row],[Cost (kWh)]],"")</f>
        <v/>
      </c>
      <c r="M255" s="6" t="str">
        <f>IF(Table2[[#This Row],[Tag]]="1",Table2[[#This Row],[Charging]]*Table2[[#This Row],[Cost (kWh)]],"")</f>
        <v/>
      </c>
    </row>
    <row r="256" spans="3:13" x14ac:dyDescent="0.2">
      <c r="C256" s="1" t="s">
        <v>2135</v>
      </c>
      <c r="D256" s="5">
        <v>11</v>
      </c>
      <c r="E256" s="5" t="s">
        <v>10</v>
      </c>
      <c r="F256" s="12">
        <v>0</v>
      </c>
      <c r="G256" s="5" t="s">
        <v>2139</v>
      </c>
      <c r="H256" s="5">
        <v>58.5</v>
      </c>
      <c r="I256" s="5" t="s">
        <v>2139</v>
      </c>
      <c r="J256" s="6">
        <v>0.18994</v>
      </c>
      <c r="K256" s="6" t="str">
        <f>IF(Table2[[#This Row],[Charging]]&gt;0,"1","0")</f>
        <v>0</v>
      </c>
      <c r="L256" s="6" t="str">
        <f>IF(Table2[[#This Row],[Tag]]="1",Table2[[#This Row],[Cost (kWh)]],"")</f>
        <v/>
      </c>
      <c r="M256" s="6" t="str">
        <f>IF(Table2[[#This Row],[Tag]]="1",Table2[[#This Row],[Charging]]*Table2[[#This Row],[Cost (kWh)]],"")</f>
        <v/>
      </c>
    </row>
    <row r="257" spans="3:13" x14ac:dyDescent="0.2">
      <c r="C257" s="1" t="s">
        <v>2135</v>
      </c>
      <c r="D257" s="5">
        <v>11</v>
      </c>
      <c r="E257" s="5">
        <v>10</v>
      </c>
      <c r="F257" s="12">
        <v>0</v>
      </c>
      <c r="G257" s="5" t="s">
        <v>2139</v>
      </c>
      <c r="H257" s="5">
        <v>58.5</v>
      </c>
      <c r="I257" s="5" t="s">
        <v>2139</v>
      </c>
      <c r="J257" s="6">
        <v>0.19325999999999999</v>
      </c>
      <c r="K257" s="6" t="str">
        <f>IF(Table2[[#This Row],[Charging]]&gt;0,"1","0")</f>
        <v>0</v>
      </c>
      <c r="L257" s="6" t="str">
        <f>IF(Table2[[#This Row],[Tag]]="1",Table2[[#This Row],[Cost (kWh)]],"")</f>
        <v/>
      </c>
      <c r="M257" s="6" t="str">
        <f>IF(Table2[[#This Row],[Tag]]="1",Table2[[#This Row],[Charging]]*Table2[[#This Row],[Cost (kWh)]],"")</f>
        <v/>
      </c>
    </row>
    <row r="258" spans="3:13" x14ac:dyDescent="0.2">
      <c r="C258" s="1" t="s">
        <v>2135</v>
      </c>
      <c r="D258" s="5">
        <v>11</v>
      </c>
      <c r="E258" s="5">
        <v>11</v>
      </c>
      <c r="F258" s="12">
        <v>0</v>
      </c>
      <c r="G258" s="5" t="s">
        <v>2139</v>
      </c>
      <c r="H258" s="5">
        <v>58.5</v>
      </c>
      <c r="I258" s="5" t="s">
        <v>2139</v>
      </c>
      <c r="J258" s="6">
        <v>0.18990000000000001</v>
      </c>
      <c r="K258" s="6" t="str">
        <f>IF(Table2[[#This Row],[Charging]]&gt;0,"1","0")</f>
        <v>0</v>
      </c>
      <c r="L258" s="6" t="str">
        <f>IF(Table2[[#This Row],[Tag]]="1",Table2[[#This Row],[Cost (kWh)]],"")</f>
        <v/>
      </c>
      <c r="M258" s="6" t="str">
        <f>IF(Table2[[#This Row],[Tag]]="1",Table2[[#This Row],[Charging]]*Table2[[#This Row],[Cost (kWh)]],"")</f>
        <v/>
      </c>
    </row>
    <row r="259" spans="3:13" x14ac:dyDescent="0.2">
      <c r="C259" s="1" t="s">
        <v>2135</v>
      </c>
      <c r="D259" s="5">
        <v>11</v>
      </c>
      <c r="E259" s="5">
        <v>12</v>
      </c>
      <c r="F259" s="12">
        <v>0</v>
      </c>
      <c r="G259" s="5" t="s">
        <v>2139</v>
      </c>
      <c r="H259" s="5">
        <v>58.5</v>
      </c>
      <c r="I259" s="5" t="s">
        <v>2139</v>
      </c>
      <c r="J259" s="6">
        <v>0.18742</v>
      </c>
      <c r="K259" s="6" t="str">
        <f>IF(Table2[[#This Row],[Charging]]&gt;0,"1","0")</f>
        <v>0</v>
      </c>
      <c r="L259" s="6" t="str">
        <f>IF(Table2[[#This Row],[Tag]]="1",Table2[[#This Row],[Cost (kWh)]],"")</f>
        <v/>
      </c>
      <c r="M259" s="6" t="str">
        <f>IF(Table2[[#This Row],[Tag]]="1",Table2[[#This Row],[Charging]]*Table2[[#This Row],[Cost (kWh)]],"")</f>
        <v/>
      </c>
    </row>
    <row r="260" spans="3:13" x14ac:dyDescent="0.2">
      <c r="C260" s="1" t="s">
        <v>2135</v>
      </c>
      <c r="D260" s="5">
        <v>11</v>
      </c>
      <c r="E260" s="5">
        <v>13</v>
      </c>
      <c r="F260" s="12">
        <v>0</v>
      </c>
      <c r="G260" s="5" t="s">
        <v>2139</v>
      </c>
      <c r="H260" s="5">
        <v>58.5</v>
      </c>
      <c r="I260" s="5" t="s">
        <v>2139</v>
      </c>
      <c r="J260" s="6">
        <v>0.18676000000000001</v>
      </c>
      <c r="K260" s="6" t="str">
        <f>IF(Table2[[#This Row],[Charging]]&gt;0,"1","0")</f>
        <v>0</v>
      </c>
      <c r="L260" s="6" t="str">
        <f>IF(Table2[[#This Row],[Tag]]="1",Table2[[#This Row],[Cost (kWh)]],"")</f>
        <v/>
      </c>
      <c r="M260" s="6" t="str">
        <f>IF(Table2[[#This Row],[Tag]]="1",Table2[[#This Row],[Charging]]*Table2[[#This Row],[Cost (kWh)]],"")</f>
        <v/>
      </c>
    </row>
    <row r="261" spans="3:13" x14ac:dyDescent="0.2">
      <c r="C261" s="1" t="s">
        <v>2135</v>
      </c>
      <c r="D261" s="5">
        <v>11</v>
      </c>
      <c r="E261" s="5">
        <v>14</v>
      </c>
      <c r="F261" s="12">
        <v>0</v>
      </c>
      <c r="G261" s="5" t="s">
        <v>2139</v>
      </c>
      <c r="H261" s="5">
        <v>58.5</v>
      </c>
      <c r="I261" s="5" t="s">
        <v>2139</v>
      </c>
      <c r="J261" s="6">
        <v>0.18371999999999999</v>
      </c>
      <c r="K261" s="6" t="str">
        <f>IF(Table2[[#This Row],[Charging]]&gt;0,"1","0")</f>
        <v>0</v>
      </c>
      <c r="L261" s="6" t="str">
        <f>IF(Table2[[#This Row],[Tag]]="1",Table2[[#This Row],[Cost (kWh)]],"")</f>
        <v/>
      </c>
      <c r="M261" s="6" t="str">
        <f>IF(Table2[[#This Row],[Tag]]="1",Table2[[#This Row],[Charging]]*Table2[[#This Row],[Cost (kWh)]],"")</f>
        <v/>
      </c>
    </row>
    <row r="262" spans="3:13" x14ac:dyDescent="0.2">
      <c r="C262" s="1" t="s">
        <v>2135</v>
      </c>
      <c r="D262" s="5">
        <v>11</v>
      </c>
      <c r="E262" s="5">
        <v>15</v>
      </c>
      <c r="F262" s="12">
        <v>0</v>
      </c>
      <c r="G262" s="5" t="s">
        <v>2139</v>
      </c>
      <c r="H262" s="5">
        <v>58.5</v>
      </c>
      <c r="I262" s="5" t="s">
        <v>2139</v>
      </c>
      <c r="J262" s="6">
        <v>0.18</v>
      </c>
      <c r="K262" s="6" t="str">
        <f>IF(Table2[[#This Row],[Charging]]&gt;0,"1","0")</f>
        <v>0</v>
      </c>
      <c r="L262" s="6" t="str">
        <f>IF(Table2[[#This Row],[Tag]]="1",Table2[[#This Row],[Cost (kWh)]],"")</f>
        <v/>
      </c>
      <c r="M262" s="6" t="str">
        <f>IF(Table2[[#This Row],[Tag]]="1",Table2[[#This Row],[Charging]]*Table2[[#This Row],[Cost (kWh)]],"")</f>
        <v/>
      </c>
    </row>
    <row r="263" spans="3:13" x14ac:dyDescent="0.2">
      <c r="C263" s="1" t="s">
        <v>2135</v>
      </c>
      <c r="D263" s="5">
        <v>11</v>
      </c>
      <c r="E263" s="5">
        <v>16</v>
      </c>
      <c r="F263" s="12">
        <v>0</v>
      </c>
      <c r="G263" s="5" t="s">
        <v>2139</v>
      </c>
      <c r="H263" s="5">
        <v>58.5</v>
      </c>
      <c r="I263" s="5" t="s">
        <v>2139</v>
      </c>
      <c r="J263" s="6">
        <v>0.17996999999999999</v>
      </c>
      <c r="K263" s="6" t="str">
        <f>IF(Table2[[#This Row],[Charging]]&gt;0,"1","0")</f>
        <v>0</v>
      </c>
      <c r="L263" s="6" t="str">
        <f>IF(Table2[[#This Row],[Tag]]="1",Table2[[#This Row],[Cost (kWh)]],"")</f>
        <v/>
      </c>
      <c r="M263" s="6" t="str">
        <f>IF(Table2[[#This Row],[Tag]]="1",Table2[[#This Row],[Charging]]*Table2[[#This Row],[Cost (kWh)]],"")</f>
        <v/>
      </c>
    </row>
    <row r="264" spans="3:13" x14ac:dyDescent="0.2">
      <c r="C264" s="1" t="s">
        <v>2135</v>
      </c>
      <c r="D264" s="5">
        <v>11</v>
      </c>
      <c r="E264" s="5">
        <v>17</v>
      </c>
      <c r="F264" s="12">
        <v>0</v>
      </c>
      <c r="G264" s="5" t="s">
        <v>2141</v>
      </c>
      <c r="H264" s="5">
        <v>53</v>
      </c>
      <c r="I264" s="5" t="s">
        <v>2139</v>
      </c>
      <c r="J264" s="6">
        <v>0.18504999999999999</v>
      </c>
      <c r="K264" s="6" t="str">
        <f>IF(Table2[[#This Row],[Charging]]&gt;0,"1","0")</f>
        <v>0</v>
      </c>
      <c r="L264" s="6" t="str">
        <f>IF(Table2[[#This Row],[Tag]]="1",Table2[[#This Row],[Cost (kWh)]],"")</f>
        <v/>
      </c>
      <c r="M264" s="6" t="str">
        <f>IF(Table2[[#This Row],[Tag]]="1",Table2[[#This Row],[Charging]]*Table2[[#This Row],[Cost (kWh)]],"")</f>
        <v/>
      </c>
    </row>
    <row r="265" spans="3:13" x14ac:dyDescent="0.2">
      <c r="C265" s="1" t="s">
        <v>2135</v>
      </c>
      <c r="D265" s="5">
        <v>11</v>
      </c>
      <c r="E265" s="5">
        <v>18</v>
      </c>
      <c r="F265" s="12">
        <v>0</v>
      </c>
      <c r="G265" s="5" t="s">
        <v>2139</v>
      </c>
      <c r="H265" s="5">
        <v>53</v>
      </c>
      <c r="I265" s="5" t="s">
        <v>2140</v>
      </c>
      <c r="J265" s="6">
        <v>0.18840000000000001</v>
      </c>
      <c r="K265" s="6" t="str">
        <f>IF(Table2[[#This Row],[Charging]]&gt;0,"1","0")</f>
        <v>0</v>
      </c>
      <c r="L265" s="6" t="str">
        <f>IF(Table2[[#This Row],[Tag]]="1",Table2[[#This Row],[Cost (kWh)]],"")</f>
        <v/>
      </c>
      <c r="M265" s="6" t="str">
        <f>IF(Table2[[#This Row],[Tag]]="1",Table2[[#This Row],[Charging]]*Table2[[#This Row],[Cost (kWh)]],"")</f>
        <v/>
      </c>
    </row>
    <row r="266" spans="3:13" x14ac:dyDescent="0.2">
      <c r="C266" s="1" t="s">
        <v>2135</v>
      </c>
      <c r="D266" s="5">
        <v>11</v>
      </c>
      <c r="E266" s="5">
        <v>19</v>
      </c>
      <c r="F266" s="12">
        <v>0</v>
      </c>
      <c r="G266" s="5" t="s">
        <v>2139</v>
      </c>
      <c r="H266" s="5">
        <v>53</v>
      </c>
      <c r="I266" s="5" t="s">
        <v>2140</v>
      </c>
      <c r="J266" s="6">
        <v>0.18686</v>
      </c>
      <c r="K266" s="6" t="str">
        <f>IF(Table2[[#This Row],[Charging]]&gt;0,"1","0")</f>
        <v>0</v>
      </c>
      <c r="L266" s="6" t="str">
        <f>IF(Table2[[#This Row],[Tag]]="1",Table2[[#This Row],[Cost (kWh)]],"")</f>
        <v/>
      </c>
      <c r="M266" s="6" t="str">
        <f>IF(Table2[[#This Row],[Tag]]="1",Table2[[#This Row],[Charging]]*Table2[[#This Row],[Cost (kWh)]],"")</f>
        <v/>
      </c>
    </row>
    <row r="267" spans="3:13" x14ac:dyDescent="0.2">
      <c r="C267" s="1" t="s">
        <v>2135</v>
      </c>
      <c r="D267" s="5">
        <v>11</v>
      </c>
      <c r="E267" s="5">
        <v>20</v>
      </c>
      <c r="F267" s="12">
        <v>0</v>
      </c>
      <c r="G267" s="5" t="s">
        <v>2139</v>
      </c>
      <c r="H267" s="5">
        <v>53</v>
      </c>
      <c r="I267" s="5" t="s">
        <v>2140</v>
      </c>
      <c r="J267" s="6">
        <v>0.18623999999999999</v>
      </c>
      <c r="K267" s="6" t="str">
        <f>IF(Table2[[#This Row],[Charging]]&gt;0,"1","0")</f>
        <v>0</v>
      </c>
      <c r="L267" s="6" t="str">
        <f>IF(Table2[[#This Row],[Tag]]="1",Table2[[#This Row],[Cost (kWh)]],"")</f>
        <v/>
      </c>
      <c r="M267" s="6" t="str">
        <f>IF(Table2[[#This Row],[Tag]]="1",Table2[[#This Row],[Charging]]*Table2[[#This Row],[Cost (kWh)]],"")</f>
        <v/>
      </c>
    </row>
    <row r="268" spans="3:13" x14ac:dyDescent="0.2">
      <c r="C268" s="1" t="s">
        <v>2135</v>
      </c>
      <c r="D268" s="5">
        <v>11</v>
      </c>
      <c r="E268" s="5">
        <v>21</v>
      </c>
      <c r="F268" s="12">
        <v>0</v>
      </c>
      <c r="G268" s="5" t="s">
        <v>2139</v>
      </c>
      <c r="H268" s="5">
        <v>53</v>
      </c>
      <c r="I268" s="5" t="s">
        <v>2140</v>
      </c>
      <c r="J268" s="6">
        <v>0.18246000000000001</v>
      </c>
      <c r="K268" s="6" t="str">
        <f>IF(Table2[[#This Row],[Charging]]&gt;0,"1","0")</f>
        <v>0</v>
      </c>
      <c r="L268" s="6" t="str">
        <f>IF(Table2[[#This Row],[Tag]]="1",Table2[[#This Row],[Cost (kWh)]],"")</f>
        <v/>
      </c>
      <c r="M268" s="6" t="str">
        <f>IF(Table2[[#This Row],[Tag]]="1",Table2[[#This Row],[Charging]]*Table2[[#This Row],[Cost (kWh)]],"")</f>
        <v/>
      </c>
    </row>
    <row r="269" spans="3:13" x14ac:dyDescent="0.2">
      <c r="C269" s="1" t="s">
        <v>2135</v>
      </c>
      <c r="D269" s="5">
        <v>11</v>
      </c>
      <c r="E269" s="5">
        <v>22</v>
      </c>
      <c r="F269" s="12">
        <v>0</v>
      </c>
      <c r="G269" s="5" t="s">
        <v>2139</v>
      </c>
      <c r="H269" s="5">
        <v>53</v>
      </c>
      <c r="I269" s="5" t="s">
        <v>2140</v>
      </c>
      <c r="J269" s="6">
        <v>0.1807</v>
      </c>
      <c r="K269" s="6" t="str">
        <f>IF(Table2[[#This Row],[Charging]]&gt;0,"1","0")</f>
        <v>0</v>
      </c>
      <c r="L269" s="6" t="str">
        <f>IF(Table2[[#This Row],[Tag]]="1",Table2[[#This Row],[Cost (kWh)]],"")</f>
        <v/>
      </c>
      <c r="M269" s="6" t="str">
        <f>IF(Table2[[#This Row],[Tag]]="1",Table2[[#This Row],[Charging]]*Table2[[#This Row],[Cost (kWh)]],"")</f>
        <v/>
      </c>
    </row>
    <row r="270" spans="3:13" x14ac:dyDescent="0.2">
      <c r="C270" s="1" t="s">
        <v>2135</v>
      </c>
      <c r="D270" s="5">
        <v>11</v>
      </c>
      <c r="E270" s="5">
        <v>23</v>
      </c>
      <c r="F270" s="12">
        <v>0</v>
      </c>
      <c r="G270" s="5" t="s">
        <v>2139</v>
      </c>
      <c r="H270" s="5">
        <v>53</v>
      </c>
      <c r="I270" s="5" t="s">
        <v>2140</v>
      </c>
      <c r="J270" s="6">
        <v>0.17799000000000001</v>
      </c>
      <c r="K270" s="6" t="str">
        <f>IF(Table2[[#This Row],[Charging]]&gt;0,"1","0")</f>
        <v>0</v>
      </c>
      <c r="L270" s="6" t="str">
        <f>IF(Table2[[#This Row],[Tag]]="1",Table2[[#This Row],[Cost (kWh)]],"")</f>
        <v/>
      </c>
      <c r="M270" s="6" t="str">
        <f>IF(Table2[[#This Row],[Tag]]="1",Table2[[#This Row],[Charging]]*Table2[[#This Row],[Cost (kWh)]],"")</f>
        <v/>
      </c>
    </row>
    <row r="271" spans="3:13" x14ac:dyDescent="0.2">
      <c r="C271" s="1" t="s">
        <v>2135</v>
      </c>
      <c r="D271" s="5">
        <v>11</v>
      </c>
      <c r="E271" s="5">
        <v>24</v>
      </c>
      <c r="F271" s="12">
        <v>0</v>
      </c>
      <c r="G271" s="5" t="s">
        <v>2139</v>
      </c>
      <c r="H271" s="5">
        <v>53</v>
      </c>
      <c r="I271" s="5" t="s">
        <v>2140</v>
      </c>
      <c r="J271" s="6">
        <v>0.17230999999999999</v>
      </c>
      <c r="K271" s="6" t="str">
        <f>IF(Table2[[#This Row],[Charging]]&gt;0,"1","0")</f>
        <v>0</v>
      </c>
      <c r="L271" s="6" t="str">
        <f>IF(Table2[[#This Row],[Tag]]="1",Table2[[#This Row],[Cost (kWh)]],"")</f>
        <v/>
      </c>
      <c r="M271" s="6" t="str">
        <f>IF(Table2[[#This Row],[Tag]]="1",Table2[[#This Row],[Charging]]*Table2[[#This Row],[Cost (kWh)]],"")</f>
        <v/>
      </c>
    </row>
    <row r="272" spans="3:13" x14ac:dyDescent="0.2">
      <c r="C272" s="1" t="s">
        <v>2135</v>
      </c>
      <c r="D272" s="5">
        <v>12</v>
      </c>
      <c r="E272" s="5" t="s">
        <v>2</v>
      </c>
      <c r="F272" s="12">
        <v>0</v>
      </c>
      <c r="G272" s="5" t="s">
        <v>2139</v>
      </c>
      <c r="H272" s="5">
        <v>53</v>
      </c>
      <c r="I272" s="5" t="s">
        <v>2140</v>
      </c>
      <c r="J272" s="6">
        <v>0.18676000000000001</v>
      </c>
      <c r="K272" s="6" t="str">
        <f>IF(Table2[[#This Row],[Charging]]&gt;0,"1","0")</f>
        <v>0</v>
      </c>
      <c r="L272" s="6" t="str">
        <f>IF(Table2[[#This Row],[Tag]]="1",Table2[[#This Row],[Cost (kWh)]],"")</f>
        <v/>
      </c>
      <c r="M272" s="6" t="str">
        <f>IF(Table2[[#This Row],[Tag]]="1",Table2[[#This Row],[Charging]]*Table2[[#This Row],[Cost (kWh)]],"")</f>
        <v/>
      </c>
    </row>
    <row r="273" spans="3:13" x14ac:dyDescent="0.2">
      <c r="C273" s="1" t="s">
        <v>2135</v>
      </c>
      <c r="D273" s="5">
        <v>12</v>
      </c>
      <c r="E273" s="5" t="s">
        <v>3</v>
      </c>
      <c r="F273" s="12">
        <v>0</v>
      </c>
      <c r="G273" s="5" t="s">
        <v>2139</v>
      </c>
      <c r="H273" s="5">
        <v>53</v>
      </c>
      <c r="I273" s="5" t="s">
        <v>2140</v>
      </c>
      <c r="J273" s="6">
        <v>0.18536</v>
      </c>
      <c r="K273" s="6" t="str">
        <f>IF(Table2[[#This Row],[Charging]]&gt;0,"1","0")</f>
        <v>0</v>
      </c>
      <c r="L273" s="6" t="str">
        <f>IF(Table2[[#This Row],[Tag]]="1",Table2[[#This Row],[Cost (kWh)]],"")</f>
        <v/>
      </c>
      <c r="M273" s="6" t="str">
        <f>IF(Table2[[#This Row],[Tag]]="1",Table2[[#This Row],[Charging]]*Table2[[#This Row],[Cost (kWh)]],"")</f>
        <v/>
      </c>
    </row>
    <row r="274" spans="3:13" x14ac:dyDescent="0.2">
      <c r="C274" s="1" t="s">
        <v>2135</v>
      </c>
      <c r="D274" s="5">
        <v>12</v>
      </c>
      <c r="E274" s="5" t="s">
        <v>4</v>
      </c>
      <c r="F274" s="12">
        <v>0</v>
      </c>
      <c r="G274" s="5" t="s">
        <v>2139</v>
      </c>
      <c r="H274" s="5">
        <v>53</v>
      </c>
      <c r="I274" s="5" t="s">
        <v>2140</v>
      </c>
      <c r="J274" s="6">
        <v>0.18212999999999999</v>
      </c>
      <c r="K274" s="6" t="str">
        <f>IF(Table2[[#This Row],[Charging]]&gt;0,"1","0")</f>
        <v>0</v>
      </c>
      <c r="L274" s="6" t="str">
        <f>IF(Table2[[#This Row],[Tag]]="1",Table2[[#This Row],[Cost (kWh)]],"")</f>
        <v/>
      </c>
      <c r="M274" s="6" t="str">
        <f>IF(Table2[[#This Row],[Tag]]="1",Table2[[#This Row],[Charging]]*Table2[[#This Row],[Cost (kWh)]],"")</f>
        <v/>
      </c>
    </row>
    <row r="275" spans="3:13" x14ac:dyDescent="0.2">
      <c r="C275" s="1" t="s">
        <v>2135</v>
      </c>
      <c r="D275" s="5">
        <v>12</v>
      </c>
      <c r="E275" s="5" t="s">
        <v>5</v>
      </c>
      <c r="F275" s="12">
        <v>0</v>
      </c>
      <c r="G275" s="5" t="s">
        <v>2139</v>
      </c>
      <c r="H275" s="5">
        <v>53</v>
      </c>
      <c r="I275" s="5" t="s">
        <v>2140</v>
      </c>
      <c r="J275" s="6">
        <v>0.17888999999999999</v>
      </c>
      <c r="K275" s="6" t="str">
        <f>IF(Table2[[#This Row],[Charging]]&gt;0,"1","0")</f>
        <v>0</v>
      </c>
      <c r="L275" s="6" t="str">
        <f>IF(Table2[[#This Row],[Tag]]="1",Table2[[#This Row],[Cost (kWh)]],"")</f>
        <v/>
      </c>
      <c r="M275" s="6" t="str">
        <f>IF(Table2[[#This Row],[Tag]]="1",Table2[[#This Row],[Charging]]*Table2[[#This Row],[Cost (kWh)]],"")</f>
        <v/>
      </c>
    </row>
    <row r="276" spans="3:13" x14ac:dyDescent="0.2">
      <c r="C276" s="1" t="s">
        <v>2135</v>
      </c>
      <c r="D276" s="5">
        <v>12</v>
      </c>
      <c r="E276" s="5" t="s">
        <v>6</v>
      </c>
      <c r="F276" s="12">
        <v>0</v>
      </c>
      <c r="G276" s="5" t="s">
        <v>2139</v>
      </c>
      <c r="H276" s="5">
        <v>53</v>
      </c>
      <c r="I276" s="5" t="s">
        <v>2140</v>
      </c>
      <c r="J276" s="6">
        <v>0.17562</v>
      </c>
      <c r="K276" s="6" t="str">
        <f>IF(Table2[[#This Row],[Charging]]&gt;0,"1","0")</f>
        <v>0</v>
      </c>
      <c r="L276" s="6" t="str">
        <f>IF(Table2[[#This Row],[Tag]]="1",Table2[[#This Row],[Cost (kWh)]],"")</f>
        <v/>
      </c>
      <c r="M276" s="6" t="str">
        <f>IF(Table2[[#This Row],[Tag]]="1",Table2[[#This Row],[Charging]]*Table2[[#This Row],[Cost (kWh)]],"")</f>
        <v/>
      </c>
    </row>
    <row r="277" spans="3:13" x14ac:dyDescent="0.2">
      <c r="C277" s="1" t="s">
        <v>2135</v>
      </c>
      <c r="D277" s="5">
        <v>12</v>
      </c>
      <c r="E277" s="5" t="s">
        <v>7</v>
      </c>
      <c r="F277" s="12">
        <v>0</v>
      </c>
      <c r="G277" s="5" t="s">
        <v>2139</v>
      </c>
      <c r="H277" s="5">
        <v>53</v>
      </c>
      <c r="I277" s="5" t="s">
        <v>2140</v>
      </c>
      <c r="J277" s="6">
        <v>0.18165000000000001</v>
      </c>
      <c r="K277" s="6" t="str">
        <f>IF(Table2[[#This Row],[Charging]]&gt;0,"1","0")</f>
        <v>0</v>
      </c>
      <c r="L277" s="6" t="str">
        <f>IF(Table2[[#This Row],[Tag]]="1",Table2[[#This Row],[Cost (kWh)]],"")</f>
        <v/>
      </c>
      <c r="M277" s="6" t="str">
        <f>IF(Table2[[#This Row],[Tag]]="1",Table2[[#This Row],[Charging]]*Table2[[#This Row],[Cost (kWh)]],"")</f>
        <v/>
      </c>
    </row>
    <row r="278" spans="3:13" x14ac:dyDescent="0.2">
      <c r="C278" s="1" t="s">
        <v>2135</v>
      </c>
      <c r="D278" s="5">
        <v>12</v>
      </c>
      <c r="E278" s="5" t="s">
        <v>8</v>
      </c>
      <c r="F278" s="12">
        <v>0</v>
      </c>
      <c r="G278" s="5" t="s">
        <v>2139</v>
      </c>
      <c r="H278" s="5">
        <v>53</v>
      </c>
      <c r="I278" s="5" t="s">
        <v>2140</v>
      </c>
      <c r="J278" s="6">
        <v>0.18617</v>
      </c>
      <c r="K278" s="6" t="str">
        <f>IF(Table2[[#This Row],[Charging]]&gt;0,"1","0")</f>
        <v>0</v>
      </c>
      <c r="L278" s="6" t="str">
        <f>IF(Table2[[#This Row],[Tag]]="1",Table2[[#This Row],[Cost (kWh)]],"")</f>
        <v/>
      </c>
      <c r="M278" s="6" t="str">
        <f>IF(Table2[[#This Row],[Tag]]="1",Table2[[#This Row],[Charging]]*Table2[[#This Row],[Cost (kWh)]],"")</f>
        <v/>
      </c>
    </row>
    <row r="279" spans="3:13" x14ac:dyDescent="0.2">
      <c r="C279" s="1" t="s">
        <v>2135</v>
      </c>
      <c r="D279" s="5">
        <v>12</v>
      </c>
      <c r="E279" s="5" t="s">
        <v>9</v>
      </c>
      <c r="F279" s="12">
        <v>0</v>
      </c>
      <c r="G279" s="5" t="s">
        <v>2141</v>
      </c>
      <c r="H279" s="5">
        <v>47.5</v>
      </c>
      <c r="I279" s="5" t="s">
        <v>2139</v>
      </c>
      <c r="J279" s="6">
        <v>0.18901999999999999</v>
      </c>
      <c r="K279" s="6" t="str">
        <f>IF(Table2[[#This Row],[Charging]]&gt;0,"1","0")</f>
        <v>0</v>
      </c>
      <c r="L279" s="6" t="str">
        <f>IF(Table2[[#This Row],[Tag]]="1",Table2[[#This Row],[Cost (kWh)]],"")</f>
        <v/>
      </c>
      <c r="M279" s="6" t="str">
        <f>IF(Table2[[#This Row],[Tag]]="1",Table2[[#This Row],[Charging]]*Table2[[#This Row],[Cost (kWh)]],"")</f>
        <v/>
      </c>
    </row>
    <row r="280" spans="3:13" x14ac:dyDescent="0.2">
      <c r="C280" s="1" t="s">
        <v>2135</v>
      </c>
      <c r="D280" s="5">
        <v>12</v>
      </c>
      <c r="E280" s="5" t="s">
        <v>10</v>
      </c>
      <c r="F280" s="12">
        <v>0</v>
      </c>
      <c r="G280" s="5" t="s">
        <v>2139</v>
      </c>
      <c r="H280" s="5">
        <v>47.5</v>
      </c>
      <c r="I280" s="5" t="s">
        <v>2139</v>
      </c>
      <c r="J280" s="6">
        <v>0.18926000000000001</v>
      </c>
      <c r="K280" s="6" t="str">
        <f>IF(Table2[[#This Row],[Charging]]&gt;0,"1","0")</f>
        <v>0</v>
      </c>
      <c r="L280" s="6" t="str">
        <f>IF(Table2[[#This Row],[Tag]]="1",Table2[[#This Row],[Cost (kWh)]],"")</f>
        <v/>
      </c>
      <c r="M280" s="6" t="str">
        <f>IF(Table2[[#This Row],[Tag]]="1",Table2[[#This Row],[Charging]]*Table2[[#This Row],[Cost (kWh)]],"")</f>
        <v/>
      </c>
    </row>
    <row r="281" spans="3:13" x14ac:dyDescent="0.2">
      <c r="C281" s="1" t="s">
        <v>2135</v>
      </c>
      <c r="D281" s="5">
        <v>12</v>
      </c>
      <c r="E281" s="5">
        <v>10</v>
      </c>
      <c r="F281" s="12">
        <v>0</v>
      </c>
      <c r="G281" s="5" t="s">
        <v>2139</v>
      </c>
      <c r="H281" s="5">
        <v>47.5</v>
      </c>
      <c r="I281" s="5" t="s">
        <v>2139</v>
      </c>
      <c r="J281" s="6">
        <v>0.18776999999999999</v>
      </c>
      <c r="K281" s="6" t="str">
        <f>IF(Table2[[#This Row],[Charging]]&gt;0,"1","0")</f>
        <v>0</v>
      </c>
      <c r="L281" s="6" t="str">
        <f>IF(Table2[[#This Row],[Tag]]="1",Table2[[#This Row],[Cost (kWh)]],"")</f>
        <v/>
      </c>
      <c r="M281" s="6" t="str">
        <f>IF(Table2[[#This Row],[Tag]]="1",Table2[[#This Row],[Charging]]*Table2[[#This Row],[Cost (kWh)]],"")</f>
        <v/>
      </c>
    </row>
    <row r="282" spans="3:13" x14ac:dyDescent="0.2">
      <c r="C282" s="1" t="s">
        <v>2135</v>
      </c>
      <c r="D282" s="5">
        <v>12</v>
      </c>
      <c r="E282" s="5">
        <v>11</v>
      </c>
      <c r="F282" s="12">
        <v>0</v>
      </c>
      <c r="G282" s="5" t="s">
        <v>2139</v>
      </c>
      <c r="H282" s="5">
        <v>47.5</v>
      </c>
      <c r="I282" s="5" t="s">
        <v>2139</v>
      </c>
      <c r="J282" s="6">
        <v>0.18828</v>
      </c>
      <c r="K282" s="6" t="str">
        <f>IF(Table2[[#This Row],[Charging]]&gt;0,"1","0")</f>
        <v>0</v>
      </c>
      <c r="L282" s="6" t="str">
        <f>IF(Table2[[#This Row],[Tag]]="1",Table2[[#This Row],[Cost (kWh)]],"")</f>
        <v/>
      </c>
      <c r="M282" s="6" t="str">
        <f>IF(Table2[[#This Row],[Tag]]="1",Table2[[#This Row],[Charging]]*Table2[[#This Row],[Cost (kWh)]],"")</f>
        <v/>
      </c>
    </row>
    <row r="283" spans="3:13" x14ac:dyDescent="0.2">
      <c r="C283" s="1" t="s">
        <v>2135</v>
      </c>
      <c r="D283" s="5">
        <v>12</v>
      </c>
      <c r="E283" s="5">
        <v>12</v>
      </c>
      <c r="F283" s="12">
        <v>0</v>
      </c>
      <c r="G283" s="5" t="s">
        <v>2139</v>
      </c>
      <c r="H283" s="5">
        <v>47.5</v>
      </c>
      <c r="I283" s="5" t="s">
        <v>2139</v>
      </c>
      <c r="J283" s="6">
        <v>0.18740000000000001</v>
      </c>
      <c r="K283" s="6" t="str">
        <f>IF(Table2[[#This Row],[Charging]]&gt;0,"1","0")</f>
        <v>0</v>
      </c>
      <c r="L283" s="6" t="str">
        <f>IF(Table2[[#This Row],[Tag]]="1",Table2[[#This Row],[Cost (kWh)]],"")</f>
        <v/>
      </c>
      <c r="M283" s="6" t="str">
        <f>IF(Table2[[#This Row],[Tag]]="1",Table2[[#This Row],[Charging]]*Table2[[#This Row],[Cost (kWh)]],"")</f>
        <v/>
      </c>
    </row>
    <row r="284" spans="3:13" x14ac:dyDescent="0.2">
      <c r="C284" s="1" t="s">
        <v>2135</v>
      </c>
      <c r="D284" s="5">
        <v>12</v>
      </c>
      <c r="E284" s="5">
        <v>13</v>
      </c>
      <c r="F284" s="12">
        <v>0</v>
      </c>
      <c r="G284" s="5" t="s">
        <v>2139</v>
      </c>
      <c r="H284" s="5">
        <v>47.5</v>
      </c>
      <c r="I284" s="5" t="s">
        <v>2139</v>
      </c>
      <c r="J284" s="6">
        <v>0.18665999999999999</v>
      </c>
      <c r="K284" s="6" t="str">
        <f>IF(Table2[[#This Row],[Charging]]&gt;0,"1","0")</f>
        <v>0</v>
      </c>
      <c r="L284" s="6" t="str">
        <f>IF(Table2[[#This Row],[Tag]]="1",Table2[[#This Row],[Cost (kWh)]],"")</f>
        <v/>
      </c>
      <c r="M284" s="6" t="str">
        <f>IF(Table2[[#This Row],[Tag]]="1",Table2[[#This Row],[Charging]]*Table2[[#This Row],[Cost (kWh)]],"")</f>
        <v/>
      </c>
    </row>
    <row r="285" spans="3:13" x14ac:dyDescent="0.2">
      <c r="C285" s="1" t="s">
        <v>2135</v>
      </c>
      <c r="D285" s="5">
        <v>12</v>
      </c>
      <c r="E285" s="5">
        <v>14</v>
      </c>
      <c r="F285" s="12">
        <v>0</v>
      </c>
      <c r="G285" s="5" t="s">
        <v>2139</v>
      </c>
      <c r="H285" s="5">
        <v>47.5</v>
      </c>
      <c r="I285" s="5" t="s">
        <v>2139</v>
      </c>
      <c r="J285" s="6">
        <v>0.18615000000000001</v>
      </c>
      <c r="K285" s="6" t="str">
        <f>IF(Table2[[#This Row],[Charging]]&gt;0,"1","0")</f>
        <v>0</v>
      </c>
      <c r="L285" s="6" t="str">
        <f>IF(Table2[[#This Row],[Tag]]="1",Table2[[#This Row],[Cost (kWh)]],"")</f>
        <v/>
      </c>
      <c r="M285" s="6" t="str">
        <f>IF(Table2[[#This Row],[Tag]]="1",Table2[[#This Row],[Charging]]*Table2[[#This Row],[Cost (kWh)]],"")</f>
        <v/>
      </c>
    </row>
    <row r="286" spans="3:13" x14ac:dyDescent="0.2">
      <c r="C286" s="1" t="s">
        <v>2135</v>
      </c>
      <c r="D286" s="5">
        <v>12</v>
      </c>
      <c r="E286" s="5">
        <v>15</v>
      </c>
      <c r="F286" s="12">
        <v>0</v>
      </c>
      <c r="G286" s="5" t="s">
        <v>2139</v>
      </c>
      <c r="H286" s="5">
        <v>47.5</v>
      </c>
      <c r="I286" s="5" t="s">
        <v>2139</v>
      </c>
      <c r="J286" s="6">
        <v>0.18615999999999999</v>
      </c>
      <c r="K286" s="6" t="str">
        <f>IF(Table2[[#This Row],[Charging]]&gt;0,"1","0")</f>
        <v>0</v>
      </c>
      <c r="L286" s="6" t="str">
        <f>IF(Table2[[#This Row],[Tag]]="1",Table2[[#This Row],[Cost (kWh)]],"")</f>
        <v/>
      </c>
      <c r="M286" s="6" t="str">
        <f>IF(Table2[[#This Row],[Tag]]="1",Table2[[#This Row],[Charging]]*Table2[[#This Row],[Cost (kWh)]],"")</f>
        <v/>
      </c>
    </row>
    <row r="287" spans="3:13" x14ac:dyDescent="0.2">
      <c r="C287" s="1" t="s">
        <v>2135</v>
      </c>
      <c r="D287" s="5">
        <v>12</v>
      </c>
      <c r="E287" s="5">
        <v>16</v>
      </c>
      <c r="F287" s="12">
        <v>0</v>
      </c>
      <c r="G287" s="5" t="s">
        <v>2139</v>
      </c>
      <c r="H287" s="5">
        <v>47.5</v>
      </c>
      <c r="I287" s="5" t="s">
        <v>2139</v>
      </c>
      <c r="J287" s="6">
        <v>0.18573999999999999</v>
      </c>
      <c r="K287" s="6" t="str">
        <f>IF(Table2[[#This Row],[Charging]]&gt;0,"1","0")</f>
        <v>0</v>
      </c>
      <c r="L287" s="6" t="str">
        <f>IF(Table2[[#This Row],[Tag]]="1",Table2[[#This Row],[Cost (kWh)]],"")</f>
        <v/>
      </c>
      <c r="M287" s="6" t="str">
        <f>IF(Table2[[#This Row],[Tag]]="1",Table2[[#This Row],[Charging]]*Table2[[#This Row],[Cost (kWh)]],"")</f>
        <v/>
      </c>
    </row>
    <row r="288" spans="3:13" x14ac:dyDescent="0.2">
      <c r="C288" s="1" t="s">
        <v>2135</v>
      </c>
      <c r="D288" s="5">
        <v>12</v>
      </c>
      <c r="E288" s="5">
        <v>17</v>
      </c>
      <c r="F288" s="12">
        <v>0</v>
      </c>
      <c r="G288" s="5" t="s">
        <v>2141</v>
      </c>
      <c r="H288" s="5">
        <v>42</v>
      </c>
      <c r="I288" s="5" t="s">
        <v>2139</v>
      </c>
      <c r="J288" s="6">
        <v>0.18589</v>
      </c>
      <c r="K288" s="6" t="str">
        <f>IF(Table2[[#This Row],[Charging]]&gt;0,"1","0")</f>
        <v>0</v>
      </c>
      <c r="L288" s="6" t="str">
        <f>IF(Table2[[#This Row],[Tag]]="1",Table2[[#This Row],[Cost (kWh)]],"")</f>
        <v/>
      </c>
      <c r="M288" s="6" t="str">
        <f>IF(Table2[[#This Row],[Tag]]="1",Table2[[#This Row],[Charging]]*Table2[[#This Row],[Cost (kWh)]],"")</f>
        <v/>
      </c>
    </row>
    <row r="289" spans="3:13" x14ac:dyDescent="0.2">
      <c r="C289" s="1" t="s">
        <v>2135</v>
      </c>
      <c r="D289" s="5">
        <v>12</v>
      </c>
      <c r="E289" s="5">
        <v>18</v>
      </c>
      <c r="F289" s="12">
        <v>0</v>
      </c>
      <c r="G289" s="5" t="s">
        <v>2139</v>
      </c>
      <c r="H289" s="5">
        <v>42</v>
      </c>
      <c r="I289" s="5" t="s">
        <v>2140</v>
      </c>
      <c r="J289" s="6">
        <v>0.17435999999999999</v>
      </c>
      <c r="K289" s="6" t="str">
        <f>IF(Table2[[#This Row],[Charging]]&gt;0,"1","0")</f>
        <v>0</v>
      </c>
      <c r="L289" s="6" t="str">
        <f>IF(Table2[[#This Row],[Tag]]="1",Table2[[#This Row],[Cost (kWh)]],"")</f>
        <v/>
      </c>
      <c r="M289" s="6" t="str">
        <f>IF(Table2[[#This Row],[Tag]]="1",Table2[[#This Row],[Charging]]*Table2[[#This Row],[Cost (kWh)]],"")</f>
        <v/>
      </c>
    </row>
    <row r="290" spans="3:13" x14ac:dyDescent="0.2">
      <c r="C290" s="1" t="s">
        <v>2135</v>
      </c>
      <c r="D290" s="5">
        <v>12</v>
      </c>
      <c r="E290" s="5">
        <v>19</v>
      </c>
      <c r="F290" s="12">
        <v>0</v>
      </c>
      <c r="G290" s="5" t="s">
        <v>2139</v>
      </c>
      <c r="H290" s="5">
        <v>42</v>
      </c>
      <c r="I290" s="5" t="s">
        <v>2140</v>
      </c>
      <c r="J290" s="6">
        <v>0.17874000000000001</v>
      </c>
      <c r="K290" s="6" t="str">
        <f>IF(Table2[[#This Row],[Charging]]&gt;0,"1","0")</f>
        <v>0</v>
      </c>
      <c r="L290" s="6" t="str">
        <f>IF(Table2[[#This Row],[Tag]]="1",Table2[[#This Row],[Cost (kWh)]],"")</f>
        <v/>
      </c>
      <c r="M290" s="6" t="str">
        <f>IF(Table2[[#This Row],[Tag]]="1",Table2[[#This Row],[Charging]]*Table2[[#This Row],[Cost (kWh)]],"")</f>
        <v/>
      </c>
    </row>
    <row r="291" spans="3:13" x14ac:dyDescent="0.2">
      <c r="C291" s="1" t="s">
        <v>2135</v>
      </c>
      <c r="D291" s="5">
        <v>12</v>
      </c>
      <c r="E291" s="5">
        <v>20</v>
      </c>
      <c r="F291" s="12">
        <v>0</v>
      </c>
      <c r="G291" s="5" t="s">
        <v>2139</v>
      </c>
      <c r="H291" s="5">
        <v>42</v>
      </c>
      <c r="I291" s="5" t="s">
        <v>2140</v>
      </c>
      <c r="J291" s="6">
        <v>0.18004000000000001</v>
      </c>
      <c r="K291" s="6" t="str">
        <f>IF(Table2[[#This Row],[Charging]]&gt;0,"1","0")</f>
        <v>0</v>
      </c>
      <c r="L291" s="6" t="str">
        <f>IF(Table2[[#This Row],[Tag]]="1",Table2[[#This Row],[Cost (kWh)]],"")</f>
        <v/>
      </c>
      <c r="M291" s="6" t="str">
        <f>IF(Table2[[#This Row],[Tag]]="1",Table2[[#This Row],[Charging]]*Table2[[#This Row],[Cost (kWh)]],"")</f>
        <v/>
      </c>
    </row>
    <row r="292" spans="3:13" x14ac:dyDescent="0.2">
      <c r="C292" s="1" t="s">
        <v>2135</v>
      </c>
      <c r="D292" s="5">
        <v>12</v>
      </c>
      <c r="E292" s="5">
        <v>21</v>
      </c>
      <c r="F292" s="12">
        <v>0</v>
      </c>
      <c r="G292" s="5" t="s">
        <v>2139</v>
      </c>
      <c r="H292" s="5">
        <v>42</v>
      </c>
      <c r="I292" s="5" t="s">
        <v>2140</v>
      </c>
      <c r="J292" s="6">
        <v>0.18670999999999999</v>
      </c>
      <c r="K292" s="6" t="str">
        <f>IF(Table2[[#This Row],[Charging]]&gt;0,"1","0")</f>
        <v>0</v>
      </c>
      <c r="L292" s="6" t="str">
        <f>IF(Table2[[#This Row],[Tag]]="1",Table2[[#This Row],[Cost (kWh)]],"")</f>
        <v/>
      </c>
      <c r="M292" s="6" t="str">
        <f>IF(Table2[[#This Row],[Tag]]="1",Table2[[#This Row],[Charging]]*Table2[[#This Row],[Cost (kWh)]],"")</f>
        <v/>
      </c>
    </row>
    <row r="293" spans="3:13" x14ac:dyDescent="0.2">
      <c r="C293" s="1" t="s">
        <v>2135</v>
      </c>
      <c r="D293" s="5">
        <v>12</v>
      </c>
      <c r="E293" s="5">
        <v>22</v>
      </c>
      <c r="F293" s="12">
        <v>0</v>
      </c>
      <c r="G293" s="5" t="s">
        <v>2139</v>
      </c>
      <c r="H293" s="5">
        <v>42</v>
      </c>
      <c r="I293" s="5" t="s">
        <v>2140</v>
      </c>
      <c r="J293" s="6">
        <v>0.17838000000000001</v>
      </c>
      <c r="K293" s="6" t="str">
        <f>IF(Table2[[#This Row],[Charging]]&gt;0,"1","0")</f>
        <v>0</v>
      </c>
      <c r="L293" s="6" t="str">
        <f>IF(Table2[[#This Row],[Tag]]="1",Table2[[#This Row],[Cost (kWh)]],"")</f>
        <v/>
      </c>
      <c r="M293" s="6" t="str">
        <f>IF(Table2[[#This Row],[Tag]]="1",Table2[[#This Row],[Charging]]*Table2[[#This Row],[Cost (kWh)]],"")</f>
        <v/>
      </c>
    </row>
    <row r="294" spans="3:13" x14ac:dyDescent="0.2">
      <c r="C294" s="1" t="s">
        <v>2135</v>
      </c>
      <c r="D294" s="5">
        <v>12</v>
      </c>
      <c r="E294" s="5">
        <v>23</v>
      </c>
      <c r="F294" s="12">
        <v>0</v>
      </c>
      <c r="G294" s="5" t="s">
        <v>2139</v>
      </c>
      <c r="H294" s="5">
        <v>42</v>
      </c>
      <c r="I294" s="5" t="s">
        <v>2140</v>
      </c>
      <c r="J294" s="6">
        <v>0.17025000000000001</v>
      </c>
      <c r="K294" s="6" t="str">
        <f>IF(Table2[[#This Row],[Charging]]&gt;0,"1","0")</f>
        <v>0</v>
      </c>
      <c r="L294" s="6" t="str">
        <f>IF(Table2[[#This Row],[Tag]]="1",Table2[[#This Row],[Cost (kWh)]],"")</f>
        <v/>
      </c>
      <c r="M294" s="6" t="str">
        <f>IF(Table2[[#This Row],[Tag]]="1",Table2[[#This Row],[Charging]]*Table2[[#This Row],[Cost (kWh)]],"")</f>
        <v/>
      </c>
    </row>
    <row r="295" spans="3:13" x14ac:dyDescent="0.2">
      <c r="C295" s="1" t="s">
        <v>2135</v>
      </c>
      <c r="D295" s="5">
        <v>12</v>
      </c>
      <c r="E295" s="5">
        <v>24</v>
      </c>
      <c r="F295" s="12">
        <v>0</v>
      </c>
      <c r="G295" s="5" t="s">
        <v>2139</v>
      </c>
      <c r="H295" s="5">
        <v>42</v>
      </c>
      <c r="I295" s="5" t="s">
        <v>2140</v>
      </c>
      <c r="J295" s="6">
        <v>0.16732</v>
      </c>
      <c r="K295" s="6" t="str">
        <f>IF(Table2[[#This Row],[Charging]]&gt;0,"1","0")</f>
        <v>0</v>
      </c>
      <c r="L295" s="6" t="str">
        <f>IF(Table2[[#This Row],[Tag]]="1",Table2[[#This Row],[Cost (kWh)]],"")</f>
        <v/>
      </c>
      <c r="M295" s="6" t="str">
        <f>IF(Table2[[#This Row],[Tag]]="1",Table2[[#This Row],[Charging]]*Table2[[#This Row],[Cost (kWh)]],"")</f>
        <v/>
      </c>
    </row>
    <row r="296" spans="3:13" x14ac:dyDescent="0.2">
      <c r="C296" s="1" t="s">
        <v>2135</v>
      </c>
      <c r="D296" s="5">
        <v>13</v>
      </c>
      <c r="E296" s="5" t="s">
        <v>2</v>
      </c>
      <c r="F296" s="12">
        <v>0</v>
      </c>
      <c r="G296" s="5" t="s">
        <v>2139</v>
      </c>
      <c r="H296" s="5">
        <v>42</v>
      </c>
      <c r="I296" s="5" t="s">
        <v>2140</v>
      </c>
      <c r="J296" s="6">
        <v>0.17723</v>
      </c>
      <c r="K296" s="6" t="str">
        <f>IF(Table2[[#This Row],[Charging]]&gt;0,"1","0")</f>
        <v>0</v>
      </c>
      <c r="L296" s="6" t="str">
        <f>IF(Table2[[#This Row],[Tag]]="1",Table2[[#This Row],[Cost (kWh)]],"")</f>
        <v/>
      </c>
      <c r="M296" s="6" t="str">
        <f>IF(Table2[[#This Row],[Tag]]="1",Table2[[#This Row],[Charging]]*Table2[[#This Row],[Cost (kWh)]],"")</f>
        <v/>
      </c>
    </row>
    <row r="297" spans="3:13" x14ac:dyDescent="0.2">
      <c r="C297" s="1" t="s">
        <v>2135</v>
      </c>
      <c r="D297" s="5">
        <v>13</v>
      </c>
      <c r="E297" s="5" t="s">
        <v>3</v>
      </c>
      <c r="F297" s="12">
        <v>0</v>
      </c>
      <c r="G297" s="5" t="s">
        <v>2139</v>
      </c>
      <c r="H297" s="5">
        <v>42</v>
      </c>
      <c r="I297" s="5" t="s">
        <v>2140</v>
      </c>
      <c r="J297" s="6">
        <v>0.17591000000000001</v>
      </c>
      <c r="K297" s="6" t="str">
        <f>IF(Table2[[#This Row],[Charging]]&gt;0,"1","0")</f>
        <v>0</v>
      </c>
      <c r="L297" s="6" t="str">
        <f>IF(Table2[[#This Row],[Tag]]="1",Table2[[#This Row],[Cost (kWh)]],"")</f>
        <v/>
      </c>
      <c r="M297" s="6" t="str">
        <f>IF(Table2[[#This Row],[Tag]]="1",Table2[[#This Row],[Charging]]*Table2[[#This Row],[Cost (kWh)]],"")</f>
        <v/>
      </c>
    </row>
    <row r="298" spans="3:13" x14ac:dyDescent="0.2">
      <c r="C298" s="1" t="s">
        <v>2135</v>
      </c>
      <c r="D298" s="5">
        <v>13</v>
      </c>
      <c r="E298" s="5" t="s">
        <v>4</v>
      </c>
      <c r="F298" s="12">
        <v>0</v>
      </c>
      <c r="G298" s="5" t="s">
        <v>2139</v>
      </c>
      <c r="H298" s="5">
        <v>42</v>
      </c>
      <c r="I298" s="5" t="s">
        <v>2140</v>
      </c>
      <c r="J298" s="6">
        <v>0.17521</v>
      </c>
      <c r="K298" s="6" t="str">
        <f>IF(Table2[[#This Row],[Charging]]&gt;0,"1","0")</f>
        <v>0</v>
      </c>
      <c r="L298" s="6" t="str">
        <f>IF(Table2[[#This Row],[Tag]]="1",Table2[[#This Row],[Cost (kWh)]],"")</f>
        <v/>
      </c>
      <c r="M298" s="6" t="str">
        <f>IF(Table2[[#This Row],[Tag]]="1",Table2[[#This Row],[Charging]]*Table2[[#This Row],[Cost (kWh)]],"")</f>
        <v/>
      </c>
    </row>
    <row r="299" spans="3:13" x14ac:dyDescent="0.2">
      <c r="C299" s="1" t="s">
        <v>2135</v>
      </c>
      <c r="D299" s="5">
        <v>13</v>
      </c>
      <c r="E299" s="5" t="s">
        <v>5</v>
      </c>
      <c r="F299" s="12">
        <v>0</v>
      </c>
      <c r="G299" s="5" t="s">
        <v>2139</v>
      </c>
      <c r="H299" s="5">
        <v>42</v>
      </c>
      <c r="I299" s="5" t="s">
        <v>2140</v>
      </c>
      <c r="J299" s="6">
        <v>0.17299999999999999</v>
      </c>
      <c r="K299" s="6" t="str">
        <f>IF(Table2[[#This Row],[Charging]]&gt;0,"1","0")</f>
        <v>0</v>
      </c>
      <c r="L299" s="6" t="str">
        <f>IF(Table2[[#This Row],[Tag]]="1",Table2[[#This Row],[Cost (kWh)]],"")</f>
        <v/>
      </c>
      <c r="M299" s="6" t="str">
        <f>IF(Table2[[#This Row],[Tag]]="1",Table2[[#This Row],[Charging]]*Table2[[#This Row],[Cost (kWh)]],"")</f>
        <v/>
      </c>
    </row>
    <row r="300" spans="3:13" x14ac:dyDescent="0.2">
      <c r="C300" s="1" t="s">
        <v>2135</v>
      </c>
      <c r="D300" s="5">
        <v>13</v>
      </c>
      <c r="E300" s="5" t="s">
        <v>6</v>
      </c>
      <c r="F300" s="12">
        <v>0</v>
      </c>
      <c r="G300" s="5" t="s">
        <v>2139</v>
      </c>
      <c r="H300" s="5">
        <v>42</v>
      </c>
      <c r="I300" s="5" t="s">
        <v>2140</v>
      </c>
      <c r="J300" s="6">
        <v>0.17502000000000001</v>
      </c>
      <c r="K300" s="6" t="str">
        <f>IF(Table2[[#This Row],[Charging]]&gt;0,"1","0")</f>
        <v>0</v>
      </c>
      <c r="L300" s="6" t="str">
        <f>IF(Table2[[#This Row],[Tag]]="1",Table2[[#This Row],[Cost (kWh)]],"")</f>
        <v/>
      </c>
      <c r="M300" s="6" t="str">
        <f>IF(Table2[[#This Row],[Tag]]="1",Table2[[#This Row],[Charging]]*Table2[[#This Row],[Cost (kWh)]],"")</f>
        <v/>
      </c>
    </row>
    <row r="301" spans="3:13" x14ac:dyDescent="0.2">
      <c r="C301" s="1" t="s">
        <v>2135</v>
      </c>
      <c r="D301" s="5">
        <v>13</v>
      </c>
      <c r="E301" s="5" t="s">
        <v>7</v>
      </c>
      <c r="F301" s="12">
        <v>0</v>
      </c>
      <c r="G301" s="5" t="s">
        <v>2139</v>
      </c>
      <c r="H301" s="5">
        <v>42</v>
      </c>
      <c r="I301" s="5" t="s">
        <v>2140</v>
      </c>
      <c r="J301" s="6">
        <v>0.17594000000000001</v>
      </c>
      <c r="K301" s="6" t="str">
        <f>IF(Table2[[#This Row],[Charging]]&gt;0,"1","0")</f>
        <v>0</v>
      </c>
      <c r="L301" s="6" t="str">
        <f>IF(Table2[[#This Row],[Tag]]="1",Table2[[#This Row],[Cost (kWh)]],"")</f>
        <v/>
      </c>
      <c r="M301" s="6" t="str">
        <f>IF(Table2[[#This Row],[Tag]]="1",Table2[[#This Row],[Charging]]*Table2[[#This Row],[Cost (kWh)]],"")</f>
        <v/>
      </c>
    </row>
    <row r="302" spans="3:13" x14ac:dyDescent="0.2">
      <c r="C302" s="1" t="s">
        <v>2135</v>
      </c>
      <c r="D302" s="5">
        <v>13</v>
      </c>
      <c r="E302" s="5" t="s">
        <v>8</v>
      </c>
      <c r="F302" s="12">
        <v>0</v>
      </c>
      <c r="G302" s="5" t="s">
        <v>2139</v>
      </c>
      <c r="H302" s="5">
        <v>42</v>
      </c>
      <c r="I302" s="5" t="s">
        <v>2140</v>
      </c>
      <c r="J302" s="6">
        <v>0.17882999999999999</v>
      </c>
      <c r="K302" s="6" t="str">
        <f>IF(Table2[[#This Row],[Charging]]&gt;0,"1","0")</f>
        <v>0</v>
      </c>
      <c r="L302" s="6" t="str">
        <f>IF(Table2[[#This Row],[Tag]]="1",Table2[[#This Row],[Cost (kWh)]],"")</f>
        <v/>
      </c>
      <c r="M302" s="6" t="str">
        <f>IF(Table2[[#This Row],[Tag]]="1",Table2[[#This Row],[Charging]]*Table2[[#This Row],[Cost (kWh)]],"")</f>
        <v/>
      </c>
    </row>
    <row r="303" spans="3:13" x14ac:dyDescent="0.2">
      <c r="C303" s="1" t="s">
        <v>2135</v>
      </c>
      <c r="D303" s="5">
        <v>13</v>
      </c>
      <c r="E303" s="5" t="s">
        <v>9</v>
      </c>
      <c r="F303" s="12">
        <v>0</v>
      </c>
      <c r="G303" s="5" t="s">
        <v>2141</v>
      </c>
      <c r="H303" s="5">
        <v>36.5</v>
      </c>
      <c r="I303" s="5" t="s">
        <v>2139</v>
      </c>
      <c r="J303" s="6">
        <v>0.18797</v>
      </c>
      <c r="K303" s="6" t="str">
        <f>IF(Table2[[#This Row],[Charging]]&gt;0,"1","0")</f>
        <v>0</v>
      </c>
      <c r="L303" s="6" t="str">
        <f>IF(Table2[[#This Row],[Tag]]="1",Table2[[#This Row],[Cost (kWh)]],"")</f>
        <v/>
      </c>
      <c r="M303" s="6" t="str">
        <f>IF(Table2[[#This Row],[Tag]]="1",Table2[[#This Row],[Charging]]*Table2[[#This Row],[Cost (kWh)]],"")</f>
        <v/>
      </c>
    </row>
    <row r="304" spans="3:13" x14ac:dyDescent="0.2">
      <c r="C304" s="1" t="s">
        <v>2135</v>
      </c>
      <c r="D304" s="5">
        <v>13</v>
      </c>
      <c r="E304" s="5" t="s">
        <v>10</v>
      </c>
      <c r="F304" s="12">
        <v>0</v>
      </c>
      <c r="G304" s="5" t="s">
        <v>2139</v>
      </c>
      <c r="H304" s="5">
        <v>36.5</v>
      </c>
      <c r="I304" s="5" t="s">
        <v>2139</v>
      </c>
      <c r="J304" s="6">
        <v>0.18861</v>
      </c>
      <c r="K304" s="6" t="str">
        <f>IF(Table2[[#This Row],[Charging]]&gt;0,"1","0")</f>
        <v>0</v>
      </c>
      <c r="L304" s="6" t="str">
        <f>IF(Table2[[#This Row],[Tag]]="1",Table2[[#This Row],[Cost (kWh)]],"")</f>
        <v/>
      </c>
      <c r="M304" s="6" t="str">
        <f>IF(Table2[[#This Row],[Tag]]="1",Table2[[#This Row],[Charging]]*Table2[[#This Row],[Cost (kWh)]],"")</f>
        <v/>
      </c>
    </row>
    <row r="305" spans="3:13" x14ac:dyDescent="0.2">
      <c r="C305" s="1" t="s">
        <v>2135</v>
      </c>
      <c r="D305" s="5">
        <v>13</v>
      </c>
      <c r="E305" s="5">
        <v>10</v>
      </c>
      <c r="F305" s="12">
        <v>0</v>
      </c>
      <c r="G305" s="5" t="s">
        <v>2139</v>
      </c>
      <c r="H305" s="5">
        <v>36.5</v>
      </c>
      <c r="I305" s="5" t="s">
        <v>2139</v>
      </c>
      <c r="J305" s="6">
        <v>0.18887000000000001</v>
      </c>
      <c r="K305" s="6" t="str">
        <f>IF(Table2[[#This Row],[Charging]]&gt;0,"1","0")</f>
        <v>0</v>
      </c>
      <c r="L305" s="6" t="str">
        <f>IF(Table2[[#This Row],[Tag]]="1",Table2[[#This Row],[Cost (kWh)]],"")</f>
        <v/>
      </c>
      <c r="M305" s="6" t="str">
        <f>IF(Table2[[#This Row],[Tag]]="1",Table2[[#This Row],[Charging]]*Table2[[#This Row],[Cost (kWh)]],"")</f>
        <v/>
      </c>
    </row>
    <row r="306" spans="3:13" x14ac:dyDescent="0.2">
      <c r="C306" s="1" t="s">
        <v>2135</v>
      </c>
      <c r="D306" s="5">
        <v>13</v>
      </c>
      <c r="E306" s="5">
        <v>11</v>
      </c>
      <c r="F306" s="12">
        <v>0</v>
      </c>
      <c r="G306" s="5" t="s">
        <v>2139</v>
      </c>
      <c r="H306" s="5">
        <v>36.5</v>
      </c>
      <c r="I306" s="5" t="s">
        <v>2139</v>
      </c>
      <c r="J306" s="6">
        <v>0.18790000000000001</v>
      </c>
      <c r="K306" s="6" t="str">
        <f>IF(Table2[[#This Row],[Charging]]&gt;0,"1","0")</f>
        <v>0</v>
      </c>
      <c r="L306" s="6" t="str">
        <f>IF(Table2[[#This Row],[Tag]]="1",Table2[[#This Row],[Cost (kWh)]],"")</f>
        <v/>
      </c>
      <c r="M306" s="6" t="str">
        <f>IF(Table2[[#This Row],[Tag]]="1",Table2[[#This Row],[Charging]]*Table2[[#This Row],[Cost (kWh)]],"")</f>
        <v/>
      </c>
    </row>
    <row r="307" spans="3:13" x14ac:dyDescent="0.2">
      <c r="C307" s="1" t="s">
        <v>2135</v>
      </c>
      <c r="D307" s="5">
        <v>13</v>
      </c>
      <c r="E307" s="5">
        <v>12</v>
      </c>
      <c r="F307" s="12">
        <v>0</v>
      </c>
      <c r="G307" s="5" t="s">
        <v>2139</v>
      </c>
      <c r="H307" s="5">
        <v>36.5</v>
      </c>
      <c r="I307" s="5" t="s">
        <v>2139</v>
      </c>
      <c r="J307" s="6">
        <v>0.18509</v>
      </c>
      <c r="K307" s="6" t="str">
        <f>IF(Table2[[#This Row],[Charging]]&gt;0,"1","0")</f>
        <v>0</v>
      </c>
      <c r="L307" s="6" t="str">
        <f>IF(Table2[[#This Row],[Tag]]="1",Table2[[#This Row],[Cost (kWh)]],"")</f>
        <v/>
      </c>
      <c r="M307" s="6" t="str">
        <f>IF(Table2[[#This Row],[Tag]]="1",Table2[[#This Row],[Charging]]*Table2[[#This Row],[Cost (kWh)]],"")</f>
        <v/>
      </c>
    </row>
    <row r="308" spans="3:13" x14ac:dyDescent="0.2">
      <c r="C308" s="1" t="s">
        <v>2135</v>
      </c>
      <c r="D308" s="5">
        <v>13</v>
      </c>
      <c r="E308" s="5">
        <v>13</v>
      </c>
      <c r="F308" s="12">
        <v>0</v>
      </c>
      <c r="G308" s="5" t="s">
        <v>2139</v>
      </c>
      <c r="H308" s="5">
        <v>36.5</v>
      </c>
      <c r="I308" s="5" t="s">
        <v>2139</v>
      </c>
      <c r="J308" s="6">
        <v>0.17807000000000001</v>
      </c>
      <c r="K308" s="6" t="str">
        <f>IF(Table2[[#This Row],[Charging]]&gt;0,"1","0")</f>
        <v>0</v>
      </c>
      <c r="L308" s="6" t="str">
        <f>IF(Table2[[#This Row],[Tag]]="1",Table2[[#This Row],[Cost (kWh)]],"")</f>
        <v/>
      </c>
      <c r="M308" s="6" t="str">
        <f>IF(Table2[[#This Row],[Tag]]="1",Table2[[#This Row],[Charging]]*Table2[[#This Row],[Cost (kWh)]],"")</f>
        <v/>
      </c>
    </row>
    <row r="309" spans="3:13" x14ac:dyDescent="0.2">
      <c r="C309" s="1" t="s">
        <v>2135</v>
      </c>
      <c r="D309" s="5">
        <v>13</v>
      </c>
      <c r="E309" s="5">
        <v>14</v>
      </c>
      <c r="F309" s="12">
        <v>0</v>
      </c>
      <c r="G309" s="5" t="s">
        <v>2139</v>
      </c>
      <c r="H309" s="5">
        <v>36.5</v>
      </c>
      <c r="I309" s="5" t="s">
        <v>2139</v>
      </c>
      <c r="J309" s="6">
        <v>0.17599999999999999</v>
      </c>
      <c r="K309" s="6" t="str">
        <f>IF(Table2[[#This Row],[Charging]]&gt;0,"1","0")</f>
        <v>0</v>
      </c>
      <c r="L309" s="6" t="str">
        <f>IF(Table2[[#This Row],[Tag]]="1",Table2[[#This Row],[Cost (kWh)]],"")</f>
        <v/>
      </c>
      <c r="M309" s="6" t="str">
        <f>IF(Table2[[#This Row],[Tag]]="1",Table2[[#This Row],[Charging]]*Table2[[#This Row],[Cost (kWh)]],"")</f>
        <v/>
      </c>
    </row>
    <row r="310" spans="3:13" x14ac:dyDescent="0.2">
      <c r="C310" s="1" t="s">
        <v>2135</v>
      </c>
      <c r="D310" s="5">
        <v>13</v>
      </c>
      <c r="E310" s="5">
        <v>15</v>
      </c>
      <c r="F310" s="12">
        <v>0</v>
      </c>
      <c r="G310" s="5" t="s">
        <v>2139</v>
      </c>
      <c r="H310" s="5">
        <v>36.5</v>
      </c>
      <c r="I310" s="5" t="s">
        <v>2139</v>
      </c>
      <c r="J310" s="6">
        <v>0.17108000000000001</v>
      </c>
      <c r="K310" s="6" t="str">
        <f>IF(Table2[[#This Row],[Charging]]&gt;0,"1","0")</f>
        <v>0</v>
      </c>
      <c r="L310" s="6" t="str">
        <f>IF(Table2[[#This Row],[Tag]]="1",Table2[[#This Row],[Cost (kWh)]],"")</f>
        <v/>
      </c>
      <c r="M310" s="6" t="str">
        <f>IF(Table2[[#This Row],[Tag]]="1",Table2[[#This Row],[Charging]]*Table2[[#This Row],[Cost (kWh)]],"")</f>
        <v/>
      </c>
    </row>
    <row r="311" spans="3:13" x14ac:dyDescent="0.2">
      <c r="C311" s="1" t="s">
        <v>2135</v>
      </c>
      <c r="D311" s="5">
        <v>13</v>
      </c>
      <c r="E311" s="5">
        <v>16</v>
      </c>
      <c r="F311" s="12">
        <v>0</v>
      </c>
      <c r="G311" s="5" t="s">
        <v>2139</v>
      </c>
      <c r="H311" s="5">
        <v>36.5</v>
      </c>
      <c r="I311" s="5" t="s">
        <v>2139</v>
      </c>
      <c r="J311" s="6">
        <v>0.15176000000000001</v>
      </c>
      <c r="K311" s="6" t="str">
        <f>IF(Table2[[#This Row],[Charging]]&gt;0,"1","0")</f>
        <v>0</v>
      </c>
      <c r="L311" s="6" t="str">
        <f>IF(Table2[[#This Row],[Tag]]="1",Table2[[#This Row],[Cost (kWh)]],"")</f>
        <v/>
      </c>
      <c r="M311" s="6" t="str">
        <f>IF(Table2[[#This Row],[Tag]]="1",Table2[[#This Row],[Charging]]*Table2[[#This Row],[Cost (kWh)]],"")</f>
        <v/>
      </c>
    </row>
    <row r="312" spans="3:13" x14ac:dyDescent="0.2">
      <c r="C312" s="1" t="s">
        <v>2135</v>
      </c>
      <c r="D312" s="5">
        <v>13</v>
      </c>
      <c r="E312" s="5">
        <v>17</v>
      </c>
      <c r="F312" s="12">
        <v>0</v>
      </c>
      <c r="G312" s="5" t="s">
        <v>2141</v>
      </c>
      <c r="H312" s="5">
        <v>31</v>
      </c>
      <c r="I312" s="5" t="s">
        <v>2139</v>
      </c>
      <c r="J312" s="6">
        <v>0.15196000000000001</v>
      </c>
      <c r="K312" s="6" t="str">
        <f>IF(Table2[[#This Row],[Charging]]&gt;0,"1","0")</f>
        <v>0</v>
      </c>
      <c r="L312" s="6" t="str">
        <f>IF(Table2[[#This Row],[Tag]]="1",Table2[[#This Row],[Cost (kWh)]],"")</f>
        <v/>
      </c>
      <c r="M312" s="6" t="str">
        <f>IF(Table2[[#This Row],[Tag]]="1",Table2[[#This Row],[Charging]]*Table2[[#This Row],[Cost (kWh)]],"")</f>
        <v/>
      </c>
    </row>
    <row r="313" spans="3:13" x14ac:dyDescent="0.2">
      <c r="C313" s="1" t="s">
        <v>2135</v>
      </c>
      <c r="D313" s="5">
        <v>13</v>
      </c>
      <c r="E313" s="5">
        <v>18</v>
      </c>
      <c r="F313" s="12">
        <v>0</v>
      </c>
      <c r="G313" s="5" t="s">
        <v>2139</v>
      </c>
      <c r="H313" s="5">
        <v>31</v>
      </c>
      <c r="I313" s="5" t="s">
        <v>2140</v>
      </c>
      <c r="J313" s="6">
        <v>0.15543999999999999</v>
      </c>
      <c r="K313" s="6" t="str">
        <f>IF(Table2[[#This Row],[Charging]]&gt;0,"1","0")</f>
        <v>0</v>
      </c>
      <c r="L313" s="6" t="str">
        <f>IF(Table2[[#This Row],[Tag]]="1",Table2[[#This Row],[Cost (kWh)]],"")</f>
        <v/>
      </c>
      <c r="M313" s="6" t="str">
        <f>IF(Table2[[#This Row],[Tag]]="1",Table2[[#This Row],[Charging]]*Table2[[#This Row],[Cost (kWh)]],"")</f>
        <v/>
      </c>
    </row>
    <row r="314" spans="3:13" x14ac:dyDescent="0.2">
      <c r="C314" s="1" t="s">
        <v>2135</v>
      </c>
      <c r="D314" s="5">
        <v>13</v>
      </c>
      <c r="E314" s="5">
        <v>19</v>
      </c>
      <c r="F314" s="12">
        <v>0</v>
      </c>
      <c r="G314" s="5" t="s">
        <v>2139</v>
      </c>
      <c r="H314" s="5">
        <v>31</v>
      </c>
      <c r="I314" s="5" t="s">
        <v>2140</v>
      </c>
      <c r="J314" s="6">
        <v>0.17524999999999999</v>
      </c>
      <c r="K314" s="6" t="str">
        <f>IF(Table2[[#This Row],[Charging]]&gt;0,"1","0")</f>
        <v>0</v>
      </c>
      <c r="L314" s="6" t="str">
        <f>IF(Table2[[#This Row],[Tag]]="1",Table2[[#This Row],[Cost (kWh)]],"")</f>
        <v/>
      </c>
      <c r="M314" s="6" t="str">
        <f>IF(Table2[[#This Row],[Tag]]="1",Table2[[#This Row],[Charging]]*Table2[[#This Row],[Cost (kWh)]],"")</f>
        <v/>
      </c>
    </row>
    <row r="315" spans="3:13" x14ac:dyDescent="0.2">
      <c r="C315" s="1" t="s">
        <v>2135</v>
      </c>
      <c r="D315" s="5">
        <v>13</v>
      </c>
      <c r="E315" s="5">
        <v>20</v>
      </c>
      <c r="F315" s="12">
        <v>0</v>
      </c>
      <c r="G315" s="5" t="s">
        <v>2139</v>
      </c>
      <c r="H315" s="5">
        <v>31</v>
      </c>
      <c r="I315" s="5" t="s">
        <v>2140</v>
      </c>
      <c r="J315" s="6">
        <v>0.17771000000000001</v>
      </c>
      <c r="K315" s="6" t="str">
        <f>IF(Table2[[#This Row],[Charging]]&gt;0,"1","0")</f>
        <v>0</v>
      </c>
      <c r="L315" s="6" t="str">
        <f>IF(Table2[[#This Row],[Tag]]="1",Table2[[#This Row],[Cost (kWh)]],"")</f>
        <v/>
      </c>
      <c r="M315" s="6" t="str">
        <f>IF(Table2[[#This Row],[Tag]]="1",Table2[[#This Row],[Charging]]*Table2[[#This Row],[Cost (kWh)]],"")</f>
        <v/>
      </c>
    </row>
    <row r="316" spans="3:13" x14ac:dyDescent="0.2">
      <c r="C316" s="1" t="s">
        <v>2135</v>
      </c>
      <c r="D316" s="5">
        <v>13</v>
      </c>
      <c r="E316" s="5">
        <v>21</v>
      </c>
      <c r="F316" s="12">
        <v>0</v>
      </c>
      <c r="G316" s="5" t="s">
        <v>2139</v>
      </c>
      <c r="H316" s="5">
        <v>31</v>
      </c>
      <c r="I316" s="5" t="s">
        <v>2140</v>
      </c>
      <c r="J316" s="6">
        <v>0.18135000000000001</v>
      </c>
      <c r="K316" s="6" t="str">
        <f>IF(Table2[[#This Row],[Charging]]&gt;0,"1","0")</f>
        <v>0</v>
      </c>
      <c r="L316" s="6" t="str">
        <f>IF(Table2[[#This Row],[Tag]]="1",Table2[[#This Row],[Cost (kWh)]],"")</f>
        <v/>
      </c>
      <c r="M316" s="6" t="str">
        <f>IF(Table2[[#This Row],[Tag]]="1",Table2[[#This Row],[Charging]]*Table2[[#This Row],[Cost (kWh)]],"")</f>
        <v/>
      </c>
    </row>
    <row r="317" spans="3:13" x14ac:dyDescent="0.2">
      <c r="C317" s="1" t="s">
        <v>2135</v>
      </c>
      <c r="D317" s="5">
        <v>13</v>
      </c>
      <c r="E317" s="5">
        <v>22</v>
      </c>
      <c r="F317" s="12">
        <v>0</v>
      </c>
      <c r="G317" s="5" t="s">
        <v>2139</v>
      </c>
      <c r="H317" s="5">
        <v>31</v>
      </c>
      <c r="I317" s="5" t="s">
        <v>2140</v>
      </c>
      <c r="J317" s="6">
        <v>0.17627000000000001</v>
      </c>
      <c r="K317" s="6" t="str">
        <f>IF(Table2[[#This Row],[Charging]]&gt;0,"1","0")</f>
        <v>0</v>
      </c>
      <c r="L317" s="6" t="str">
        <f>IF(Table2[[#This Row],[Tag]]="1",Table2[[#This Row],[Cost (kWh)]],"")</f>
        <v/>
      </c>
      <c r="M317" s="6" t="str">
        <f>IF(Table2[[#This Row],[Tag]]="1",Table2[[#This Row],[Charging]]*Table2[[#This Row],[Cost (kWh)]],"")</f>
        <v/>
      </c>
    </row>
    <row r="318" spans="3:13" x14ac:dyDescent="0.2">
      <c r="C318" s="1" t="s">
        <v>2135</v>
      </c>
      <c r="D318" s="5">
        <v>13</v>
      </c>
      <c r="E318" s="5">
        <v>23</v>
      </c>
      <c r="F318" s="12">
        <v>0</v>
      </c>
      <c r="G318" s="5" t="s">
        <v>2139</v>
      </c>
      <c r="H318" s="5">
        <v>31</v>
      </c>
      <c r="I318" s="5" t="s">
        <v>2140</v>
      </c>
      <c r="J318" s="6">
        <v>0.17604</v>
      </c>
      <c r="K318" s="6" t="str">
        <f>IF(Table2[[#This Row],[Charging]]&gt;0,"1","0")</f>
        <v>0</v>
      </c>
      <c r="L318" s="6" t="str">
        <f>IF(Table2[[#This Row],[Tag]]="1",Table2[[#This Row],[Cost (kWh)]],"")</f>
        <v/>
      </c>
      <c r="M318" s="6" t="str">
        <f>IF(Table2[[#This Row],[Tag]]="1",Table2[[#This Row],[Charging]]*Table2[[#This Row],[Cost (kWh)]],"")</f>
        <v/>
      </c>
    </row>
    <row r="319" spans="3:13" x14ac:dyDescent="0.2">
      <c r="C319" s="1" t="s">
        <v>2135</v>
      </c>
      <c r="D319" s="5">
        <v>13</v>
      </c>
      <c r="E319" s="5">
        <v>24</v>
      </c>
      <c r="F319" s="12">
        <v>0</v>
      </c>
      <c r="G319" s="5" t="s">
        <v>2139</v>
      </c>
      <c r="H319" s="5">
        <v>31</v>
      </c>
      <c r="I319" s="5" t="s">
        <v>2140</v>
      </c>
      <c r="J319" s="6">
        <v>0.17577999999999999</v>
      </c>
      <c r="K319" s="6" t="str">
        <f>IF(Table2[[#This Row],[Charging]]&gt;0,"1","0")</f>
        <v>0</v>
      </c>
      <c r="L319" s="6" t="str">
        <f>IF(Table2[[#This Row],[Tag]]="1",Table2[[#This Row],[Cost (kWh)]],"")</f>
        <v/>
      </c>
      <c r="M319" s="6" t="str">
        <f>IF(Table2[[#This Row],[Tag]]="1",Table2[[#This Row],[Charging]]*Table2[[#This Row],[Cost (kWh)]],"")</f>
        <v/>
      </c>
    </row>
    <row r="320" spans="3:13" x14ac:dyDescent="0.2">
      <c r="C320" s="1" t="s">
        <v>2135</v>
      </c>
      <c r="D320" s="5">
        <v>14</v>
      </c>
      <c r="E320" s="5" t="s">
        <v>2</v>
      </c>
      <c r="F320" s="12">
        <v>0</v>
      </c>
      <c r="G320" s="5" t="s">
        <v>2139</v>
      </c>
      <c r="H320" s="5">
        <v>31</v>
      </c>
      <c r="I320" s="5" t="s">
        <v>2140</v>
      </c>
      <c r="J320" s="6">
        <v>0.16691</v>
      </c>
      <c r="K320" s="6" t="str">
        <f>IF(Table2[[#This Row],[Charging]]&gt;0,"1","0")</f>
        <v>0</v>
      </c>
      <c r="L320" s="6" t="str">
        <f>IF(Table2[[#This Row],[Tag]]="1",Table2[[#This Row],[Cost (kWh)]],"")</f>
        <v/>
      </c>
      <c r="M320" s="6" t="str">
        <f>IF(Table2[[#This Row],[Tag]]="1",Table2[[#This Row],[Charging]]*Table2[[#This Row],[Cost (kWh)]],"")</f>
        <v/>
      </c>
    </row>
    <row r="321" spans="3:13" x14ac:dyDescent="0.2">
      <c r="C321" s="1" t="s">
        <v>2135</v>
      </c>
      <c r="D321" s="5">
        <v>14</v>
      </c>
      <c r="E321" s="5" t="s">
        <v>3</v>
      </c>
      <c r="F321" s="12">
        <v>0</v>
      </c>
      <c r="G321" s="5" t="s">
        <v>2139</v>
      </c>
      <c r="H321" s="5">
        <v>31</v>
      </c>
      <c r="I321" s="5" t="s">
        <v>2140</v>
      </c>
      <c r="J321" s="6">
        <v>0.16499</v>
      </c>
      <c r="K321" s="6" t="str">
        <f>IF(Table2[[#This Row],[Charging]]&gt;0,"1","0")</f>
        <v>0</v>
      </c>
      <c r="L321" s="6" t="str">
        <f>IF(Table2[[#This Row],[Tag]]="1",Table2[[#This Row],[Cost (kWh)]],"")</f>
        <v/>
      </c>
      <c r="M321" s="6" t="str">
        <f>IF(Table2[[#This Row],[Tag]]="1",Table2[[#This Row],[Charging]]*Table2[[#This Row],[Cost (kWh)]],"")</f>
        <v/>
      </c>
    </row>
    <row r="322" spans="3:13" x14ac:dyDescent="0.2">
      <c r="C322" s="1" t="s">
        <v>2135</v>
      </c>
      <c r="D322" s="5">
        <v>14</v>
      </c>
      <c r="E322" s="5" t="s">
        <v>4</v>
      </c>
      <c r="F322" s="12">
        <v>0</v>
      </c>
      <c r="G322" s="5" t="s">
        <v>2139</v>
      </c>
      <c r="H322" s="5">
        <v>31</v>
      </c>
      <c r="I322" s="5" t="s">
        <v>2140</v>
      </c>
      <c r="J322" s="6">
        <v>0.16435</v>
      </c>
      <c r="K322" s="6" t="str">
        <f>IF(Table2[[#This Row],[Charging]]&gt;0,"1","0")</f>
        <v>0</v>
      </c>
      <c r="L322" s="6" t="str">
        <f>IF(Table2[[#This Row],[Tag]]="1",Table2[[#This Row],[Cost (kWh)]],"")</f>
        <v/>
      </c>
      <c r="M322" s="6" t="str">
        <f>IF(Table2[[#This Row],[Tag]]="1",Table2[[#This Row],[Charging]]*Table2[[#This Row],[Cost (kWh)]],"")</f>
        <v/>
      </c>
    </row>
    <row r="323" spans="3:13" x14ac:dyDescent="0.2">
      <c r="C323" s="1" t="s">
        <v>2135</v>
      </c>
      <c r="D323" s="5">
        <v>14</v>
      </c>
      <c r="E323" s="5" t="s">
        <v>5</v>
      </c>
      <c r="F323" s="12">
        <v>0</v>
      </c>
      <c r="G323" s="5" t="s">
        <v>2139</v>
      </c>
      <c r="H323" s="5">
        <v>31</v>
      </c>
      <c r="I323" s="5" t="s">
        <v>2140</v>
      </c>
      <c r="J323" s="6">
        <v>0.16389999999999999</v>
      </c>
      <c r="K323" s="6" t="str">
        <f>IF(Table2[[#This Row],[Charging]]&gt;0,"1","0")</f>
        <v>0</v>
      </c>
      <c r="L323" s="6" t="str">
        <f>IF(Table2[[#This Row],[Tag]]="1",Table2[[#This Row],[Cost (kWh)]],"")</f>
        <v/>
      </c>
      <c r="M323" s="6" t="str">
        <f>IF(Table2[[#This Row],[Tag]]="1",Table2[[#This Row],[Charging]]*Table2[[#This Row],[Cost (kWh)]],"")</f>
        <v/>
      </c>
    </row>
    <row r="324" spans="3:13" x14ac:dyDescent="0.2">
      <c r="C324" s="1" t="s">
        <v>2135</v>
      </c>
      <c r="D324" s="5">
        <v>14</v>
      </c>
      <c r="E324" s="5" t="s">
        <v>6</v>
      </c>
      <c r="F324" s="12">
        <v>0</v>
      </c>
      <c r="G324" s="5" t="s">
        <v>2139</v>
      </c>
      <c r="H324" s="5">
        <v>31</v>
      </c>
      <c r="I324" s="5" t="s">
        <v>2140</v>
      </c>
      <c r="J324" s="6">
        <v>0.16356000000000001</v>
      </c>
      <c r="K324" s="6" t="str">
        <f>IF(Table2[[#This Row],[Charging]]&gt;0,"1","0")</f>
        <v>0</v>
      </c>
      <c r="L324" s="6" t="str">
        <f>IF(Table2[[#This Row],[Tag]]="1",Table2[[#This Row],[Cost (kWh)]],"")</f>
        <v/>
      </c>
      <c r="M324" s="6" t="str">
        <f>IF(Table2[[#This Row],[Tag]]="1",Table2[[#This Row],[Charging]]*Table2[[#This Row],[Cost (kWh)]],"")</f>
        <v/>
      </c>
    </row>
    <row r="325" spans="3:13" x14ac:dyDescent="0.2">
      <c r="C325" s="1" t="s">
        <v>2135</v>
      </c>
      <c r="D325" s="5">
        <v>14</v>
      </c>
      <c r="E325" s="5" t="s">
        <v>7</v>
      </c>
      <c r="F325" s="12">
        <v>0</v>
      </c>
      <c r="G325" s="5" t="s">
        <v>2139</v>
      </c>
      <c r="H325" s="5">
        <v>31</v>
      </c>
      <c r="I325" s="5" t="s">
        <v>2140</v>
      </c>
      <c r="J325" s="6">
        <v>0.16405</v>
      </c>
      <c r="K325" s="6" t="str">
        <f>IF(Table2[[#This Row],[Charging]]&gt;0,"1","0")</f>
        <v>0</v>
      </c>
      <c r="L325" s="6" t="str">
        <f>IF(Table2[[#This Row],[Tag]]="1",Table2[[#This Row],[Cost (kWh)]],"")</f>
        <v/>
      </c>
      <c r="M325" s="6" t="str">
        <f>IF(Table2[[#This Row],[Tag]]="1",Table2[[#This Row],[Charging]]*Table2[[#This Row],[Cost (kWh)]],"")</f>
        <v/>
      </c>
    </row>
    <row r="326" spans="3:13" x14ac:dyDescent="0.2">
      <c r="C326" s="1" t="s">
        <v>2135</v>
      </c>
      <c r="D326" s="5">
        <v>14</v>
      </c>
      <c r="E326" s="5" t="s">
        <v>8</v>
      </c>
      <c r="F326" s="12">
        <v>0</v>
      </c>
      <c r="G326" s="5" t="s">
        <v>2139</v>
      </c>
      <c r="H326" s="5">
        <v>31</v>
      </c>
      <c r="I326" s="5" t="s">
        <v>2140</v>
      </c>
      <c r="J326" s="6">
        <v>0.16627</v>
      </c>
      <c r="K326" s="6" t="str">
        <f>IF(Table2[[#This Row],[Charging]]&gt;0,"1","0")</f>
        <v>0</v>
      </c>
      <c r="L326" s="6" t="str">
        <f>IF(Table2[[#This Row],[Tag]]="1",Table2[[#This Row],[Cost (kWh)]],"")</f>
        <v/>
      </c>
      <c r="M326" s="6" t="str">
        <f>IF(Table2[[#This Row],[Tag]]="1",Table2[[#This Row],[Charging]]*Table2[[#This Row],[Cost (kWh)]],"")</f>
        <v/>
      </c>
    </row>
    <row r="327" spans="3:13" x14ac:dyDescent="0.2">
      <c r="C327" s="1" t="s">
        <v>2135</v>
      </c>
      <c r="D327" s="5">
        <v>14</v>
      </c>
      <c r="E327" s="5" t="s">
        <v>9</v>
      </c>
      <c r="F327" s="12">
        <v>0</v>
      </c>
      <c r="G327" s="5" t="s">
        <v>2141</v>
      </c>
      <c r="H327" s="5">
        <v>25.5</v>
      </c>
      <c r="I327" s="5" t="s">
        <v>2139</v>
      </c>
      <c r="J327" s="6">
        <v>0.16903000000000001</v>
      </c>
      <c r="K327" s="6" t="str">
        <f>IF(Table2[[#This Row],[Charging]]&gt;0,"1","0")</f>
        <v>0</v>
      </c>
      <c r="L327" s="6" t="str">
        <f>IF(Table2[[#This Row],[Tag]]="1",Table2[[#This Row],[Cost (kWh)]],"")</f>
        <v/>
      </c>
      <c r="M327" s="6" t="str">
        <f>IF(Table2[[#This Row],[Tag]]="1",Table2[[#This Row],[Charging]]*Table2[[#This Row],[Cost (kWh)]],"")</f>
        <v/>
      </c>
    </row>
    <row r="328" spans="3:13" x14ac:dyDescent="0.2">
      <c r="C328" s="1" t="s">
        <v>2135</v>
      </c>
      <c r="D328" s="5">
        <v>14</v>
      </c>
      <c r="E328" s="5" t="s">
        <v>10</v>
      </c>
      <c r="F328" s="12">
        <v>0</v>
      </c>
      <c r="G328" s="5" t="s">
        <v>2139</v>
      </c>
      <c r="H328" s="5">
        <v>25.5</v>
      </c>
      <c r="I328" s="5" t="s">
        <v>2139</v>
      </c>
      <c r="J328" s="6">
        <v>0.16683000000000001</v>
      </c>
      <c r="K328" s="6" t="str">
        <f>IF(Table2[[#This Row],[Charging]]&gt;0,"1","0")</f>
        <v>0</v>
      </c>
      <c r="L328" s="6" t="str">
        <f>IF(Table2[[#This Row],[Tag]]="1",Table2[[#This Row],[Cost (kWh)]],"")</f>
        <v/>
      </c>
      <c r="M328" s="6" t="str">
        <f>IF(Table2[[#This Row],[Tag]]="1",Table2[[#This Row],[Charging]]*Table2[[#This Row],[Cost (kWh)]],"")</f>
        <v/>
      </c>
    </row>
    <row r="329" spans="3:13" x14ac:dyDescent="0.2">
      <c r="C329" s="1" t="s">
        <v>2135</v>
      </c>
      <c r="D329" s="5">
        <v>14</v>
      </c>
      <c r="E329" s="5">
        <v>10</v>
      </c>
      <c r="F329" s="12">
        <v>0</v>
      </c>
      <c r="G329" s="5" t="s">
        <v>2139</v>
      </c>
      <c r="H329" s="5">
        <v>25.5</v>
      </c>
      <c r="I329" s="5" t="s">
        <v>2139</v>
      </c>
      <c r="J329" s="6">
        <v>0.16997000000000001</v>
      </c>
      <c r="K329" s="6" t="str">
        <f>IF(Table2[[#This Row],[Charging]]&gt;0,"1","0")</f>
        <v>0</v>
      </c>
      <c r="L329" s="6" t="str">
        <f>IF(Table2[[#This Row],[Tag]]="1",Table2[[#This Row],[Cost (kWh)]],"")</f>
        <v/>
      </c>
      <c r="M329" s="6" t="str">
        <f>IF(Table2[[#This Row],[Tag]]="1",Table2[[#This Row],[Charging]]*Table2[[#This Row],[Cost (kWh)]],"")</f>
        <v/>
      </c>
    </row>
    <row r="330" spans="3:13" x14ac:dyDescent="0.2">
      <c r="C330" s="1" t="s">
        <v>2135</v>
      </c>
      <c r="D330" s="5">
        <v>14</v>
      </c>
      <c r="E330" s="5">
        <v>11</v>
      </c>
      <c r="F330" s="12">
        <v>0</v>
      </c>
      <c r="G330" s="5" t="s">
        <v>2139</v>
      </c>
      <c r="H330" s="5">
        <v>25.5</v>
      </c>
      <c r="I330" s="5" t="s">
        <v>2139</v>
      </c>
      <c r="J330" s="6">
        <v>0.17191999999999999</v>
      </c>
      <c r="K330" s="6" t="str">
        <f>IF(Table2[[#This Row],[Charging]]&gt;0,"1","0")</f>
        <v>0</v>
      </c>
      <c r="L330" s="6" t="str">
        <f>IF(Table2[[#This Row],[Tag]]="1",Table2[[#This Row],[Cost (kWh)]],"")</f>
        <v/>
      </c>
      <c r="M330" s="6" t="str">
        <f>IF(Table2[[#This Row],[Tag]]="1",Table2[[#This Row],[Charging]]*Table2[[#This Row],[Cost (kWh)]],"")</f>
        <v/>
      </c>
    </row>
    <row r="331" spans="3:13" x14ac:dyDescent="0.2">
      <c r="C331" s="1" t="s">
        <v>2135</v>
      </c>
      <c r="D331" s="5">
        <v>14</v>
      </c>
      <c r="E331" s="5">
        <v>12</v>
      </c>
      <c r="F331" s="12">
        <v>0</v>
      </c>
      <c r="G331" s="5" t="s">
        <v>2139</v>
      </c>
      <c r="H331" s="5">
        <v>25.5</v>
      </c>
      <c r="I331" s="5" t="s">
        <v>2139</v>
      </c>
      <c r="J331" s="6">
        <v>0.17455000000000001</v>
      </c>
      <c r="K331" s="6" t="str">
        <f>IF(Table2[[#This Row],[Charging]]&gt;0,"1","0")</f>
        <v>0</v>
      </c>
      <c r="L331" s="6" t="str">
        <f>IF(Table2[[#This Row],[Tag]]="1",Table2[[#This Row],[Cost (kWh)]],"")</f>
        <v/>
      </c>
      <c r="M331" s="6" t="str">
        <f>IF(Table2[[#This Row],[Tag]]="1",Table2[[#This Row],[Charging]]*Table2[[#This Row],[Cost (kWh)]],"")</f>
        <v/>
      </c>
    </row>
    <row r="332" spans="3:13" x14ac:dyDescent="0.2">
      <c r="C332" s="1" t="s">
        <v>2135</v>
      </c>
      <c r="D332" s="5">
        <v>14</v>
      </c>
      <c r="E332" s="5">
        <v>13</v>
      </c>
      <c r="F332" s="12">
        <v>0</v>
      </c>
      <c r="G332" s="5" t="s">
        <v>2139</v>
      </c>
      <c r="H332" s="5">
        <v>25.5</v>
      </c>
      <c r="I332" s="5" t="s">
        <v>2139</v>
      </c>
      <c r="J332" s="6">
        <v>0.17574000000000001</v>
      </c>
      <c r="K332" s="6" t="str">
        <f>IF(Table2[[#This Row],[Charging]]&gt;0,"1","0")</f>
        <v>0</v>
      </c>
      <c r="L332" s="6" t="str">
        <f>IF(Table2[[#This Row],[Tag]]="1",Table2[[#This Row],[Cost (kWh)]],"")</f>
        <v/>
      </c>
      <c r="M332" s="6" t="str">
        <f>IF(Table2[[#This Row],[Tag]]="1",Table2[[#This Row],[Charging]]*Table2[[#This Row],[Cost (kWh)]],"")</f>
        <v/>
      </c>
    </row>
    <row r="333" spans="3:13" x14ac:dyDescent="0.2">
      <c r="C333" s="1" t="s">
        <v>2135</v>
      </c>
      <c r="D333" s="5">
        <v>14</v>
      </c>
      <c r="E333" s="5">
        <v>14</v>
      </c>
      <c r="F333" s="12">
        <v>0</v>
      </c>
      <c r="G333" s="5" t="s">
        <v>2139</v>
      </c>
      <c r="H333" s="5">
        <v>25.5</v>
      </c>
      <c r="I333" s="5" t="s">
        <v>2139</v>
      </c>
      <c r="J333" s="6">
        <v>0.17554</v>
      </c>
      <c r="K333" s="6" t="str">
        <f>IF(Table2[[#This Row],[Charging]]&gt;0,"1","0")</f>
        <v>0</v>
      </c>
      <c r="L333" s="6" t="str">
        <f>IF(Table2[[#This Row],[Tag]]="1",Table2[[#This Row],[Cost (kWh)]],"")</f>
        <v/>
      </c>
      <c r="M333" s="6" t="str">
        <f>IF(Table2[[#This Row],[Tag]]="1",Table2[[#This Row],[Charging]]*Table2[[#This Row],[Cost (kWh)]],"")</f>
        <v/>
      </c>
    </row>
    <row r="334" spans="3:13" x14ac:dyDescent="0.2">
      <c r="C334" s="1" t="s">
        <v>2135</v>
      </c>
      <c r="D334" s="5">
        <v>14</v>
      </c>
      <c r="E334" s="5">
        <v>15</v>
      </c>
      <c r="F334" s="12">
        <v>0</v>
      </c>
      <c r="G334" s="5" t="s">
        <v>2139</v>
      </c>
      <c r="H334" s="5">
        <v>25.5</v>
      </c>
      <c r="I334" s="5" t="s">
        <v>2139</v>
      </c>
      <c r="J334" s="6">
        <v>0.16783000000000001</v>
      </c>
      <c r="K334" s="6" t="str">
        <f>IF(Table2[[#This Row],[Charging]]&gt;0,"1","0")</f>
        <v>0</v>
      </c>
      <c r="L334" s="6" t="str">
        <f>IF(Table2[[#This Row],[Tag]]="1",Table2[[#This Row],[Cost (kWh)]],"")</f>
        <v/>
      </c>
      <c r="M334" s="6" t="str">
        <f>IF(Table2[[#This Row],[Tag]]="1",Table2[[#This Row],[Charging]]*Table2[[#This Row],[Cost (kWh)]],"")</f>
        <v/>
      </c>
    </row>
    <row r="335" spans="3:13" x14ac:dyDescent="0.2">
      <c r="C335" s="1" t="s">
        <v>2135</v>
      </c>
      <c r="D335" s="5">
        <v>14</v>
      </c>
      <c r="E335" s="5">
        <v>16</v>
      </c>
      <c r="F335" s="12">
        <v>0</v>
      </c>
      <c r="G335" s="5" t="s">
        <v>2139</v>
      </c>
      <c r="H335" s="5">
        <v>25.5</v>
      </c>
      <c r="I335" s="5" t="s">
        <v>2139</v>
      </c>
      <c r="J335" s="6">
        <v>0.16499</v>
      </c>
      <c r="K335" s="6" t="str">
        <f>IF(Table2[[#This Row],[Charging]]&gt;0,"1","0")</f>
        <v>0</v>
      </c>
      <c r="L335" s="6" t="str">
        <f>IF(Table2[[#This Row],[Tag]]="1",Table2[[#This Row],[Cost (kWh)]],"")</f>
        <v/>
      </c>
      <c r="M335" s="6" t="str">
        <f>IF(Table2[[#This Row],[Tag]]="1",Table2[[#This Row],[Charging]]*Table2[[#This Row],[Cost (kWh)]],"")</f>
        <v/>
      </c>
    </row>
    <row r="336" spans="3:13" x14ac:dyDescent="0.2">
      <c r="C336" s="1" t="s">
        <v>2135</v>
      </c>
      <c r="D336" s="5">
        <v>14</v>
      </c>
      <c r="E336" s="5">
        <v>17</v>
      </c>
      <c r="F336" s="12">
        <v>0</v>
      </c>
      <c r="G336" s="5" t="s">
        <v>2141</v>
      </c>
      <c r="H336" s="5">
        <v>20</v>
      </c>
      <c r="I336" s="5" t="s">
        <v>2139</v>
      </c>
      <c r="J336" s="6">
        <v>0.16395999999999999</v>
      </c>
      <c r="K336" s="6" t="str">
        <f>IF(Table2[[#This Row],[Charging]]&gt;0,"1","0")</f>
        <v>0</v>
      </c>
      <c r="L336" s="6" t="str">
        <f>IF(Table2[[#This Row],[Tag]]="1",Table2[[#This Row],[Cost (kWh)]],"")</f>
        <v/>
      </c>
      <c r="M336" s="6" t="str">
        <f>IF(Table2[[#This Row],[Tag]]="1",Table2[[#This Row],[Charging]]*Table2[[#This Row],[Cost (kWh)]],"")</f>
        <v/>
      </c>
    </row>
    <row r="337" spans="3:13" x14ac:dyDescent="0.2">
      <c r="C337" s="1" t="s">
        <v>2135</v>
      </c>
      <c r="D337" s="5">
        <v>14</v>
      </c>
      <c r="E337" s="5">
        <v>18</v>
      </c>
      <c r="F337" s="12">
        <v>0</v>
      </c>
      <c r="G337" s="5" t="s">
        <v>2139</v>
      </c>
      <c r="H337" s="5">
        <v>20</v>
      </c>
      <c r="I337" s="5" t="s">
        <v>2140</v>
      </c>
      <c r="J337" s="6">
        <v>0.16477</v>
      </c>
      <c r="K337" s="6" t="str">
        <f>IF(Table2[[#This Row],[Charging]]&gt;0,"1","0")</f>
        <v>0</v>
      </c>
      <c r="L337" s="6" t="str">
        <f>IF(Table2[[#This Row],[Tag]]="1",Table2[[#This Row],[Cost (kWh)]],"")</f>
        <v/>
      </c>
      <c r="M337" s="6" t="str">
        <f>IF(Table2[[#This Row],[Tag]]="1",Table2[[#This Row],[Charging]]*Table2[[#This Row],[Cost (kWh)]],"")</f>
        <v/>
      </c>
    </row>
    <row r="338" spans="3:13" x14ac:dyDescent="0.2">
      <c r="C338" s="1" t="s">
        <v>2135</v>
      </c>
      <c r="D338" s="5">
        <v>14</v>
      </c>
      <c r="E338" s="5">
        <v>19</v>
      </c>
      <c r="F338" s="12">
        <v>0</v>
      </c>
      <c r="G338" s="5" t="s">
        <v>2139</v>
      </c>
      <c r="H338" s="5">
        <v>20</v>
      </c>
      <c r="I338" s="5" t="s">
        <v>2140</v>
      </c>
      <c r="J338" s="6">
        <v>0.16667999999999999</v>
      </c>
      <c r="K338" s="6" t="str">
        <f>IF(Table2[[#This Row],[Charging]]&gt;0,"1","0")</f>
        <v>0</v>
      </c>
      <c r="L338" s="6" t="str">
        <f>IF(Table2[[#This Row],[Tag]]="1",Table2[[#This Row],[Cost (kWh)]],"")</f>
        <v/>
      </c>
      <c r="M338" s="6" t="str">
        <f>IF(Table2[[#This Row],[Tag]]="1",Table2[[#This Row],[Charging]]*Table2[[#This Row],[Cost (kWh)]],"")</f>
        <v/>
      </c>
    </row>
    <row r="339" spans="3:13" x14ac:dyDescent="0.2">
      <c r="C339" s="1" t="s">
        <v>2135</v>
      </c>
      <c r="D339" s="5">
        <v>14</v>
      </c>
      <c r="E339" s="5">
        <v>20</v>
      </c>
      <c r="F339" s="12">
        <v>0</v>
      </c>
      <c r="G339" s="5" t="s">
        <v>2139</v>
      </c>
      <c r="H339" s="5">
        <v>20</v>
      </c>
      <c r="I339" s="5" t="s">
        <v>2140</v>
      </c>
      <c r="J339" s="6">
        <v>0.16807</v>
      </c>
      <c r="K339" s="6" t="str">
        <f>IF(Table2[[#This Row],[Charging]]&gt;0,"1","0")</f>
        <v>0</v>
      </c>
      <c r="L339" s="6" t="str">
        <f>IF(Table2[[#This Row],[Tag]]="1",Table2[[#This Row],[Cost (kWh)]],"")</f>
        <v/>
      </c>
      <c r="M339" s="6" t="str">
        <f>IF(Table2[[#This Row],[Tag]]="1",Table2[[#This Row],[Charging]]*Table2[[#This Row],[Cost (kWh)]],"")</f>
        <v/>
      </c>
    </row>
    <row r="340" spans="3:13" x14ac:dyDescent="0.2">
      <c r="C340" s="1" t="s">
        <v>2135</v>
      </c>
      <c r="D340" s="5">
        <v>14</v>
      </c>
      <c r="E340" s="5">
        <v>21</v>
      </c>
      <c r="F340" s="12">
        <v>0</v>
      </c>
      <c r="G340" s="5" t="s">
        <v>2139</v>
      </c>
      <c r="H340" s="5">
        <v>20</v>
      </c>
      <c r="I340" s="5" t="s">
        <v>2140</v>
      </c>
      <c r="J340" s="6">
        <v>0.17091000000000001</v>
      </c>
      <c r="K340" s="6" t="str">
        <f>IF(Table2[[#This Row],[Charging]]&gt;0,"1","0")</f>
        <v>0</v>
      </c>
      <c r="L340" s="6" t="str">
        <f>IF(Table2[[#This Row],[Tag]]="1",Table2[[#This Row],[Cost (kWh)]],"")</f>
        <v/>
      </c>
      <c r="M340" s="6" t="str">
        <f>IF(Table2[[#This Row],[Tag]]="1",Table2[[#This Row],[Charging]]*Table2[[#This Row],[Cost (kWh)]],"")</f>
        <v/>
      </c>
    </row>
    <row r="341" spans="3:13" x14ac:dyDescent="0.2">
      <c r="C341" s="1" t="s">
        <v>2135</v>
      </c>
      <c r="D341" s="5">
        <v>14</v>
      </c>
      <c r="E341" s="5">
        <v>22</v>
      </c>
      <c r="F341" s="12">
        <v>0</v>
      </c>
      <c r="G341" s="5" t="s">
        <v>2139</v>
      </c>
      <c r="H341" s="5">
        <v>20</v>
      </c>
      <c r="I341" s="5" t="s">
        <v>2140</v>
      </c>
      <c r="J341" s="6">
        <v>0.16832</v>
      </c>
      <c r="K341" s="6" t="str">
        <f>IF(Table2[[#This Row],[Charging]]&gt;0,"1","0")</f>
        <v>0</v>
      </c>
      <c r="L341" s="6" t="str">
        <f>IF(Table2[[#This Row],[Tag]]="1",Table2[[#This Row],[Cost (kWh)]],"")</f>
        <v/>
      </c>
      <c r="M341" s="6" t="str">
        <f>IF(Table2[[#This Row],[Tag]]="1",Table2[[#This Row],[Charging]]*Table2[[#This Row],[Cost (kWh)]],"")</f>
        <v/>
      </c>
    </row>
    <row r="342" spans="3:13" x14ac:dyDescent="0.2">
      <c r="C342" s="1" t="s">
        <v>2135</v>
      </c>
      <c r="D342" s="5">
        <v>14</v>
      </c>
      <c r="E342" s="5">
        <v>23</v>
      </c>
      <c r="F342" s="12">
        <v>0</v>
      </c>
      <c r="G342" s="5" t="s">
        <v>2139</v>
      </c>
      <c r="H342" s="5">
        <v>20</v>
      </c>
      <c r="I342" s="5" t="s">
        <v>2140</v>
      </c>
      <c r="J342" s="6">
        <v>0.16814000000000001</v>
      </c>
      <c r="K342" s="6" t="str">
        <f>IF(Table2[[#This Row],[Charging]]&gt;0,"1","0")</f>
        <v>0</v>
      </c>
      <c r="L342" s="6" t="str">
        <f>IF(Table2[[#This Row],[Tag]]="1",Table2[[#This Row],[Cost (kWh)]],"")</f>
        <v/>
      </c>
      <c r="M342" s="6" t="str">
        <f>IF(Table2[[#This Row],[Tag]]="1",Table2[[#This Row],[Charging]]*Table2[[#This Row],[Cost (kWh)]],"")</f>
        <v/>
      </c>
    </row>
    <row r="343" spans="3:13" x14ac:dyDescent="0.2">
      <c r="C343" s="1" t="s">
        <v>2135</v>
      </c>
      <c r="D343" s="5">
        <v>14</v>
      </c>
      <c r="E343" s="5">
        <v>24</v>
      </c>
      <c r="F343" s="12">
        <v>0</v>
      </c>
      <c r="G343" s="5" t="s">
        <v>2139</v>
      </c>
      <c r="H343" s="5">
        <v>20</v>
      </c>
      <c r="I343" s="5" t="s">
        <v>2140</v>
      </c>
      <c r="J343" s="6">
        <v>0.16575000000000001</v>
      </c>
      <c r="K343" s="6" t="str">
        <f>IF(Table2[[#This Row],[Charging]]&gt;0,"1","0")</f>
        <v>0</v>
      </c>
      <c r="L343" s="6" t="str">
        <f>IF(Table2[[#This Row],[Tag]]="1",Table2[[#This Row],[Cost (kWh)]],"")</f>
        <v/>
      </c>
      <c r="M343" s="6" t="str">
        <f>IF(Table2[[#This Row],[Tag]]="1",Table2[[#This Row],[Charging]]*Table2[[#This Row],[Cost (kWh)]],"")</f>
        <v/>
      </c>
    </row>
    <row r="344" spans="3:13" x14ac:dyDescent="0.2">
      <c r="C344" s="1" t="s">
        <v>2135</v>
      </c>
      <c r="D344" s="5">
        <v>15</v>
      </c>
      <c r="E344" s="5" t="s">
        <v>2</v>
      </c>
      <c r="F344" s="12">
        <v>0</v>
      </c>
      <c r="G344" s="5" t="s">
        <v>2139</v>
      </c>
      <c r="H344" s="5">
        <v>20</v>
      </c>
      <c r="I344" s="5" t="s">
        <v>2140</v>
      </c>
      <c r="J344" s="6">
        <v>0.15106</v>
      </c>
      <c r="K344" s="6" t="str">
        <f>IF(Table2[[#This Row],[Charging]]&gt;0,"1","0")</f>
        <v>0</v>
      </c>
      <c r="L344" s="6" t="str">
        <f>IF(Table2[[#This Row],[Tag]]="1",Table2[[#This Row],[Cost (kWh)]],"")</f>
        <v/>
      </c>
      <c r="M344" s="6" t="str">
        <f>IF(Table2[[#This Row],[Tag]]="1",Table2[[#This Row],[Charging]]*Table2[[#This Row],[Cost (kWh)]],"")</f>
        <v/>
      </c>
    </row>
    <row r="345" spans="3:13" x14ac:dyDescent="0.2">
      <c r="C345" s="1" t="s">
        <v>2135</v>
      </c>
      <c r="D345" s="5">
        <v>15</v>
      </c>
      <c r="E345" s="5" t="s">
        <v>3</v>
      </c>
      <c r="F345" s="12">
        <v>0</v>
      </c>
      <c r="G345" s="5" t="s">
        <v>2139</v>
      </c>
      <c r="H345" s="5">
        <v>20</v>
      </c>
      <c r="I345" s="5" t="s">
        <v>2140</v>
      </c>
      <c r="J345" s="6">
        <v>0.13682</v>
      </c>
      <c r="K345" s="6" t="str">
        <f>IF(Table2[[#This Row],[Charging]]&gt;0,"1","0")</f>
        <v>0</v>
      </c>
      <c r="L345" s="6" t="str">
        <f>IF(Table2[[#This Row],[Tag]]="1",Table2[[#This Row],[Cost (kWh)]],"")</f>
        <v/>
      </c>
      <c r="M345" s="6" t="str">
        <f>IF(Table2[[#This Row],[Tag]]="1",Table2[[#This Row],[Charging]]*Table2[[#This Row],[Cost (kWh)]],"")</f>
        <v/>
      </c>
    </row>
    <row r="346" spans="3:13" x14ac:dyDescent="0.2">
      <c r="C346" s="10" t="s">
        <v>2135</v>
      </c>
      <c r="D346" s="11">
        <v>15</v>
      </c>
      <c r="E346" s="11" t="s">
        <v>4</v>
      </c>
      <c r="F346" s="12">
        <v>3.8</v>
      </c>
      <c r="G346" s="5" t="s">
        <v>2139</v>
      </c>
      <c r="H346" s="5">
        <v>23.8</v>
      </c>
      <c r="I346" s="5" t="s">
        <v>2140</v>
      </c>
      <c r="J346" s="6">
        <v>0.13616</v>
      </c>
      <c r="K346" s="6" t="str">
        <f>IF(Table2[[#This Row],[Charging]]&gt;0,"1","0")</f>
        <v>1</v>
      </c>
      <c r="L346" s="6">
        <f>IF(Table2[[#This Row],[Tag]]="1",Table2[[#This Row],[Cost (kWh)]],"")</f>
        <v>0.13616</v>
      </c>
      <c r="M346" s="6">
        <f>IF(Table2[[#This Row],[Tag]]="1",Table2[[#This Row],[Charging]]*Table2[[#This Row],[Cost (kWh)]],"")</f>
        <v>0.51740799999999998</v>
      </c>
    </row>
    <row r="347" spans="3:13" x14ac:dyDescent="0.2">
      <c r="C347" s="1" t="s">
        <v>2135</v>
      </c>
      <c r="D347" s="5">
        <v>15</v>
      </c>
      <c r="E347" s="5" t="s">
        <v>5</v>
      </c>
      <c r="F347" s="12">
        <v>0</v>
      </c>
      <c r="G347" s="5" t="s">
        <v>2139</v>
      </c>
      <c r="H347" s="5">
        <v>23.8</v>
      </c>
      <c r="I347" s="5" t="s">
        <v>2140</v>
      </c>
      <c r="J347" s="6">
        <v>0.13619999999999999</v>
      </c>
      <c r="K347" s="6" t="str">
        <f>IF(Table2[[#This Row],[Charging]]&gt;0,"1","0")</f>
        <v>0</v>
      </c>
      <c r="L347" s="6" t="str">
        <f>IF(Table2[[#This Row],[Tag]]="1",Table2[[#This Row],[Cost (kWh)]],"")</f>
        <v/>
      </c>
      <c r="M347" s="6" t="str">
        <f>IF(Table2[[#This Row],[Tag]]="1",Table2[[#This Row],[Charging]]*Table2[[#This Row],[Cost (kWh)]],"")</f>
        <v/>
      </c>
    </row>
    <row r="348" spans="3:13" x14ac:dyDescent="0.2">
      <c r="C348" s="1" t="s">
        <v>2135</v>
      </c>
      <c r="D348" s="5">
        <v>15</v>
      </c>
      <c r="E348" s="5" t="s">
        <v>6</v>
      </c>
      <c r="F348" s="12">
        <v>0</v>
      </c>
      <c r="G348" s="5" t="s">
        <v>2139</v>
      </c>
      <c r="H348" s="5">
        <v>23.8</v>
      </c>
      <c r="I348" s="5" t="s">
        <v>2140</v>
      </c>
      <c r="J348" s="6">
        <v>0.13908000000000001</v>
      </c>
      <c r="K348" s="6" t="str">
        <f>IF(Table2[[#This Row],[Charging]]&gt;0,"1","0")</f>
        <v>0</v>
      </c>
      <c r="L348" s="6" t="str">
        <f>IF(Table2[[#This Row],[Tag]]="1",Table2[[#This Row],[Cost (kWh)]],"")</f>
        <v/>
      </c>
      <c r="M348" s="6" t="str">
        <f>IF(Table2[[#This Row],[Tag]]="1",Table2[[#This Row],[Charging]]*Table2[[#This Row],[Cost (kWh)]],"")</f>
        <v/>
      </c>
    </row>
    <row r="349" spans="3:13" x14ac:dyDescent="0.2">
      <c r="C349" s="1" t="s">
        <v>2135</v>
      </c>
      <c r="D349" s="5">
        <v>15</v>
      </c>
      <c r="E349" s="5" t="s">
        <v>7</v>
      </c>
      <c r="F349" s="12">
        <v>0</v>
      </c>
      <c r="G349" s="5" t="s">
        <v>2139</v>
      </c>
      <c r="H349" s="5">
        <v>23.8</v>
      </c>
      <c r="I349" s="5" t="s">
        <v>2140</v>
      </c>
      <c r="J349" s="6">
        <v>0.13897000000000001</v>
      </c>
      <c r="K349" s="6" t="str">
        <f>IF(Table2[[#This Row],[Charging]]&gt;0,"1","0")</f>
        <v>0</v>
      </c>
      <c r="L349" s="6" t="str">
        <f>IF(Table2[[#This Row],[Tag]]="1",Table2[[#This Row],[Cost (kWh)]],"")</f>
        <v/>
      </c>
      <c r="M349" s="6" t="str">
        <f>IF(Table2[[#This Row],[Tag]]="1",Table2[[#This Row],[Charging]]*Table2[[#This Row],[Cost (kWh)]],"")</f>
        <v/>
      </c>
    </row>
    <row r="350" spans="3:13" x14ac:dyDescent="0.2">
      <c r="C350" s="1" t="s">
        <v>2135</v>
      </c>
      <c r="D350" s="5">
        <v>15</v>
      </c>
      <c r="E350" s="5" t="s">
        <v>8</v>
      </c>
      <c r="F350" s="12">
        <v>0</v>
      </c>
      <c r="G350" s="5" t="s">
        <v>2139</v>
      </c>
      <c r="H350" s="5">
        <v>23.8</v>
      </c>
      <c r="I350" s="5" t="s">
        <v>2140</v>
      </c>
      <c r="J350" s="6">
        <v>0.17016000000000001</v>
      </c>
      <c r="K350" s="6" t="str">
        <f>IF(Table2[[#This Row],[Charging]]&gt;0,"1","0")</f>
        <v>0</v>
      </c>
      <c r="L350" s="6" t="str">
        <f>IF(Table2[[#This Row],[Tag]]="1",Table2[[#This Row],[Cost (kWh)]],"")</f>
        <v/>
      </c>
      <c r="M350" s="6" t="str">
        <f>IF(Table2[[#This Row],[Tag]]="1",Table2[[#This Row],[Charging]]*Table2[[#This Row],[Cost (kWh)]],"")</f>
        <v/>
      </c>
    </row>
    <row r="351" spans="3:13" x14ac:dyDescent="0.2">
      <c r="C351" s="1" t="s">
        <v>2135</v>
      </c>
      <c r="D351" s="5">
        <v>15</v>
      </c>
      <c r="E351" s="5" t="s">
        <v>9</v>
      </c>
      <c r="F351" s="12">
        <v>0</v>
      </c>
      <c r="G351" s="5" t="s">
        <v>2141</v>
      </c>
      <c r="H351" s="5">
        <v>18.3</v>
      </c>
      <c r="I351" s="5" t="s">
        <v>2139</v>
      </c>
      <c r="J351" s="6">
        <v>0.16728999999999999</v>
      </c>
      <c r="K351" s="6" t="str">
        <f>IF(Table2[[#This Row],[Charging]]&gt;0,"1","0")</f>
        <v>0</v>
      </c>
      <c r="L351" s="6" t="str">
        <f>IF(Table2[[#This Row],[Tag]]="1",Table2[[#This Row],[Cost (kWh)]],"")</f>
        <v/>
      </c>
      <c r="M351" s="6" t="str">
        <f>IF(Table2[[#This Row],[Tag]]="1",Table2[[#This Row],[Charging]]*Table2[[#This Row],[Cost (kWh)]],"")</f>
        <v/>
      </c>
    </row>
    <row r="352" spans="3:13" x14ac:dyDescent="0.2">
      <c r="C352" s="1" t="s">
        <v>2135</v>
      </c>
      <c r="D352" s="5">
        <v>15</v>
      </c>
      <c r="E352" s="5" t="s">
        <v>10</v>
      </c>
      <c r="F352" s="12">
        <v>0</v>
      </c>
      <c r="G352" s="5" t="s">
        <v>2139</v>
      </c>
      <c r="H352" s="5">
        <v>18.3</v>
      </c>
      <c r="I352" s="5" t="s">
        <v>2139</v>
      </c>
      <c r="J352" s="6">
        <v>0.16664000000000001</v>
      </c>
      <c r="K352" s="6" t="str">
        <f>IF(Table2[[#This Row],[Charging]]&gt;0,"1","0")</f>
        <v>0</v>
      </c>
      <c r="L352" s="6" t="str">
        <f>IF(Table2[[#This Row],[Tag]]="1",Table2[[#This Row],[Cost (kWh)]],"")</f>
        <v/>
      </c>
      <c r="M352" s="6" t="str">
        <f>IF(Table2[[#This Row],[Tag]]="1",Table2[[#This Row],[Charging]]*Table2[[#This Row],[Cost (kWh)]],"")</f>
        <v/>
      </c>
    </row>
    <row r="353" spans="3:13" x14ac:dyDescent="0.2">
      <c r="C353" s="1" t="s">
        <v>2135</v>
      </c>
      <c r="D353" s="5">
        <v>15</v>
      </c>
      <c r="E353" s="5">
        <v>10</v>
      </c>
      <c r="F353" s="12">
        <v>0</v>
      </c>
      <c r="G353" s="5" t="s">
        <v>2139</v>
      </c>
      <c r="H353" s="5">
        <v>18.3</v>
      </c>
      <c r="I353" s="5" t="s">
        <v>2139</v>
      </c>
      <c r="J353" s="6">
        <v>0.16711999999999999</v>
      </c>
      <c r="K353" s="6" t="str">
        <f>IF(Table2[[#This Row],[Charging]]&gt;0,"1","0")</f>
        <v>0</v>
      </c>
      <c r="L353" s="6" t="str">
        <f>IF(Table2[[#This Row],[Tag]]="1",Table2[[#This Row],[Cost (kWh)]],"")</f>
        <v/>
      </c>
      <c r="M353" s="6" t="str">
        <f>IF(Table2[[#This Row],[Tag]]="1",Table2[[#This Row],[Charging]]*Table2[[#This Row],[Cost (kWh)]],"")</f>
        <v/>
      </c>
    </row>
    <row r="354" spans="3:13" x14ac:dyDescent="0.2">
      <c r="C354" s="1" t="s">
        <v>2135</v>
      </c>
      <c r="D354" s="5">
        <v>15</v>
      </c>
      <c r="E354" s="5">
        <v>11</v>
      </c>
      <c r="F354" s="12">
        <v>0</v>
      </c>
      <c r="G354" s="5" t="s">
        <v>2139</v>
      </c>
      <c r="H354" s="5">
        <v>18.3</v>
      </c>
      <c r="I354" s="5" t="s">
        <v>2139</v>
      </c>
      <c r="J354" s="6">
        <v>0.16206999999999999</v>
      </c>
      <c r="K354" s="6" t="str">
        <f>IF(Table2[[#This Row],[Charging]]&gt;0,"1","0")</f>
        <v>0</v>
      </c>
      <c r="L354" s="6" t="str">
        <f>IF(Table2[[#This Row],[Tag]]="1",Table2[[#This Row],[Cost (kWh)]],"")</f>
        <v/>
      </c>
      <c r="M354" s="6" t="str">
        <f>IF(Table2[[#This Row],[Tag]]="1",Table2[[#This Row],[Charging]]*Table2[[#This Row],[Cost (kWh)]],"")</f>
        <v/>
      </c>
    </row>
    <row r="355" spans="3:13" x14ac:dyDescent="0.2">
      <c r="C355" s="1" t="s">
        <v>2135</v>
      </c>
      <c r="D355" s="5">
        <v>15</v>
      </c>
      <c r="E355" s="5">
        <v>12</v>
      </c>
      <c r="F355" s="12">
        <v>0</v>
      </c>
      <c r="G355" s="5" t="s">
        <v>2139</v>
      </c>
      <c r="H355" s="5">
        <v>18.3</v>
      </c>
      <c r="I355" s="5" t="s">
        <v>2139</v>
      </c>
      <c r="J355" s="6">
        <v>0.16208</v>
      </c>
      <c r="K355" s="6" t="str">
        <f>IF(Table2[[#This Row],[Charging]]&gt;0,"1","0")</f>
        <v>0</v>
      </c>
      <c r="L355" s="6" t="str">
        <f>IF(Table2[[#This Row],[Tag]]="1",Table2[[#This Row],[Cost (kWh)]],"")</f>
        <v/>
      </c>
      <c r="M355" s="6" t="str">
        <f>IF(Table2[[#This Row],[Tag]]="1",Table2[[#This Row],[Charging]]*Table2[[#This Row],[Cost (kWh)]],"")</f>
        <v/>
      </c>
    </row>
    <row r="356" spans="3:13" x14ac:dyDescent="0.2">
      <c r="C356" s="1" t="s">
        <v>2135</v>
      </c>
      <c r="D356" s="5">
        <v>15</v>
      </c>
      <c r="E356" s="5">
        <v>13</v>
      </c>
      <c r="F356" s="12">
        <v>0</v>
      </c>
      <c r="G356" s="5" t="s">
        <v>2139</v>
      </c>
      <c r="H356" s="5">
        <v>18.3</v>
      </c>
      <c r="I356" s="5" t="s">
        <v>2139</v>
      </c>
      <c r="J356" s="6">
        <v>0.16491</v>
      </c>
      <c r="K356" s="6" t="str">
        <f>IF(Table2[[#This Row],[Charging]]&gt;0,"1","0")</f>
        <v>0</v>
      </c>
      <c r="L356" s="6" t="str">
        <f>IF(Table2[[#This Row],[Tag]]="1",Table2[[#This Row],[Cost (kWh)]],"")</f>
        <v/>
      </c>
      <c r="M356" s="6" t="str">
        <f>IF(Table2[[#This Row],[Tag]]="1",Table2[[#This Row],[Charging]]*Table2[[#This Row],[Cost (kWh)]],"")</f>
        <v/>
      </c>
    </row>
    <row r="357" spans="3:13" x14ac:dyDescent="0.2">
      <c r="C357" s="1" t="s">
        <v>2135</v>
      </c>
      <c r="D357" s="5">
        <v>15</v>
      </c>
      <c r="E357" s="5">
        <v>14</v>
      </c>
      <c r="F357" s="12">
        <v>0</v>
      </c>
      <c r="G357" s="5" t="s">
        <v>2139</v>
      </c>
      <c r="H357" s="5">
        <v>18.3</v>
      </c>
      <c r="I357" s="5" t="s">
        <v>2139</v>
      </c>
      <c r="J357" s="6">
        <v>0.16647000000000001</v>
      </c>
      <c r="K357" s="6" t="str">
        <f>IF(Table2[[#This Row],[Charging]]&gt;0,"1","0")</f>
        <v>0</v>
      </c>
      <c r="L357" s="6" t="str">
        <f>IF(Table2[[#This Row],[Tag]]="1",Table2[[#This Row],[Cost (kWh)]],"")</f>
        <v/>
      </c>
      <c r="M357" s="6" t="str">
        <f>IF(Table2[[#This Row],[Tag]]="1",Table2[[#This Row],[Charging]]*Table2[[#This Row],[Cost (kWh)]],"")</f>
        <v/>
      </c>
    </row>
    <row r="358" spans="3:13" x14ac:dyDescent="0.2">
      <c r="C358" s="1" t="s">
        <v>2135</v>
      </c>
      <c r="D358" s="5">
        <v>15</v>
      </c>
      <c r="E358" s="5">
        <v>15</v>
      </c>
      <c r="F358" s="12">
        <v>0</v>
      </c>
      <c r="G358" s="5" t="s">
        <v>2139</v>
      </c>
      <c r="H358" s="5">
        <v>18.3</v>
      </c>
      <c r="I358" s="5" t="s">
        <v>2139</v>
      </c>
      <c r="J358" s="6">
        <v>0.16617999999999999</v>
      </c>
      <c r="K358" s="6" t="str">
        <f>IF(Table2[[#This Row],[Charging]]&gt;0,"1","0")</f>
        <v>0</v>
      </c>
      <c r="L358" s="6" t="str">
        <f>IF(Table2[[#This Row],[Tag]]="1",Table2[[#This Row],[Cost (kWh)]],"")</f>
        <v/>
      </c>
      <c r="M358" s="6" t="str">
        <f>IF(Table2[[#This Row],[Tag]]="1",Table2[[#This Row],[Charging]]*Table2[[#This Row],[Cost (kWh)]],"")</f>
        <v/>
      </c>
    </row>
    <row r="359" spans="3:13" x14ac:dyDescent="0.2">
      <c r="C359" s="1" t="s">
        <v>2135</v>
      </c>
      <c r="D359" s="5">
        <v>15</v>
      </c>
      <c r="E359" s="5">
        <v>16</v>
      </c>
      <c r="F359" s="12">
        <v>0</v>
      </c>
      <c r="G359" s="5" t="s">
        <v>2139</v>
      </c>
      <c r="H359" s="5">
        <v>18.3</v>
      </c>
      <c r="I359" s="5" t="s">
        <v>2139</v>
      </c>
      <c r="J359" s="6">
        <v>0.16633999999999999</v>
      </c>
      <c r="K359" s="6" t="str">
        <f>IF(Table2[[#This Row],[Charging]]&gt;0,"1","0")</f>
        <v>0</v>
      </c>
      <c r="L359" s="6" t="str">
        <f>IF(Table2[[#This Row],[Tag]]="1",Table2[[#This Row],[Cost (kWh)]],"")</f>
        <v/>
      </c>
      <c r="M359" s="6" t="str">
        <f>IF(Table2[[#This Row],[Tag]]="1",Table2[[#This Row],[Charging]]*Table2[[#This Row],[Cost (kWh)]],"")</f>
        <v/>
      </c>
    </row>
    <row r="360" spans="3:13" x14ac:dyDescent="0.2">
      <c r="C360" s="1" t="s">
        <v>2135</v>
      </c>
      <c r="D360" s="5">
        <v>15</v>
      </c>
      <c r="E360" s="5">
        <v>17</v>
      </c>
      <c r="F360" s="12">
        <v>0</v>
      </c>
      <c r="G360" s="5" t="s">
        <v>2141</v>
      </c>
      <c r="H360" s="5">
        <v>12.8</v>
      </c>
      <c r="I360" s="5" t="s">
        <v>2139</v>
      </c>
      <c r="J360" s="6">
        <v>0.16693</v>
      </c>
      <c r="K360" s="6" t="str">
        <f>IF(Table2[[#This Row],[Charging]]&gt;0,"1","0")</f>
        <v>0</v>
      </c>
      <c r="L360" s="6" t="str">
        <f>IF(Table2[[#This Row],[Tag]]="1",Table2[[#This Row],[Cost (kWh)]],"")</f>
        <v/>
      </c>
      <c r="M360" s="6" t="str">
        <f>IF(Table2[[#This Row],[Tag]]="1",Table2[[#This Row],[Charging]]*Table2[[#This Row],[Cost (kWh)]],"")</f>
        <v/>
      </c>
    </row>
    <row r="361" spans="3:13" x14ac:dyDescent="0.2">
      <c r="C361" s="1" t="s">
        <v>2135</v>
      </c>
      <c r="D361" s="5">
        <v>15</v>
      </c>
      <c r="E361" s="5">
        <v>18</v>
      </c>
      <c r="F361" s="12">
        <v>0</v>
      </c>
      <c r="G361" s="5" t="s">
        <v>2139</v>
      </c>
      <c r="H361" s="5">
        <v>12.8</v>
      </c>
      <c r="I361" s="5" t="s">
        <v>2140</v>
      </c>
      <c r="J361" s="6">
        <v>0.16663</v>
      </c>
      <c r="K361" s="6" t="str">
        <f>IF(Table2[[#This Row],[Charging]]&gt;0,"1","0")</f>
        <v>0</v>
      </c>
      <c r="L361" s="6" t="str">
        <f>IF(Table2[[#This Row],[Tag]]="1",Table2[[#This Row],[Cost (kWh)]],"")</f>
        <v/>
      </c>
      <c r="M361" s="6" t="str">
        <f>IF(Table2[[#This Row],[Tag]]="1",Table2[[#This Row],[Charging]]*Table2[[#This Row],[Cost (kWh)]],"")</f>
        <v/>
      </c>
    </row>
    <row r="362" spans="3:13" x14ac:dyDescent="0.2">
      <c r="C362" s="1" t="s">
        <v>2135</v>
      </c>
      <c r="D362" s="5">
        <v>15</v>
      </c>
      <c r="E362" s="5">
        <v>19</v>
      </c>
      <c r="F362" s="12">
        <v>0</v>
      </c>
      <c r="G362" s="5" t="s">
        <v>2139</v>
      </c>
      <c r="H362" s="5">
        <v>12.8</v>
      </c>
      <c r="I362" s="5" t="s">
        <v>2140</v>
      </c>
      <c r="J362" s="6">
        <v>0.16696</v>
      </c>
      <c r="K362" s="6" t="str">
        <f>IF(Table2[[#This Row],[Charging]]&gt;0,"1","0")</f>
        <v>0</v>
      </c>
      <c r="L362" s="6" t="str">
        <f>IF(Table2[[#This Row],[Tag]]="1",Table2[[#This Row],[Cost (kWh)]],"")</f>
        <v/>
      </c>
      <c r="M362" s="6" t="str">
        <f>IF(Table2[[#This Row],[Tag]]="1",Table2[[#This Row],[Charging]]*Table2[[#This Row],[Cost (kWh)]],"")</f>
        <v/>
      </c>
    </row>
    <row r="363" spans="3:13" x14ac:dyDescent="0.2">
      <c r="C363" s="1" t="s">
        <v>2135</v>
      </c>
      <c r="D363" s="5">
        <v>15</v>
      </c>
      <c r="E363" s="5">
        <v>20</v>
      </c>
      <c r="F363" s="12">
        <v>0</v>
      </c>
      <c r="G363" s="5" t="s">
        <v>2139</v>
      </c>
      <c r="H363" s="5">
        <v>12.8</v>
      </c>
      <c r="I363" s="5" t="s">
        <v>2140</v>
      </c>
      <c r="J363" s="6">
        <v>0.16575999999999999</v>
      </c>
      <c r="K363" s="6" t="str">
        <f>IF(Table2[[#This Row],[Charging]]&gt;0,"1","0")</f>
        <v>0</v>
      </c>
      <c r="L363" s="6" t="str">
        <f>IF(Table2[[#This Row],[Tag]]="1",Table2[[#This Row],[Cost (kWh)]],"")</f>
        <v/>
      </c>
      <c r="M363" s="6" t="str">
        <f>IF(Table2[[#This Row],[Tag]]="1",Table2[[#This Row],[Charging]]*Table2[[#This Row],[Cost (kWh)]],"")</f>
        <v/>
      </c>
    </row>
    <row r="364" spans="3:13" x14ac:dyDescent="0.2">
      <c r="C364" s="1" t="s">
        <v>2135</v>
      </c>
      <c r="D364" s="5">
        <v>15</v>
      </c>
      <c r="E364" s="5">
        <v>21</v>
      </c>
      <c r="F364" s="12">
        <v>0</v>
      </c>
      <c r="G364" s="5" t="s">
        <v>2139</v>
      </c>
      <c r="H364" s="5">
        <v>12.8</v>
      </c>
      <c r="I364" s="5" t="s">
        <v>2140</v>
      </c>
      <c r="J364" s="6">
        <v>0.16538</v>
      </c>
      <c r="K364" s="6" t="str">
        <f>IF(Table2[[#This Row],[Charging]]&gt;0,"1","0")</f>
        <v>0</v>
      </c>
      <c r="L364" s="6" t="str">
        <f>IF(Table2[[#This Row],[Tag]]="1",Table2[[#This Row],[Cost (kWh)]],"")</f>
        <v/>
      </c>
      <c r="M364" s="6" t="str">
        <f>IF(Table2[[#This Row],[Tag]]="1",Table2[[#This Row],[Charging]]*Table2[[#This Row],[Cost (kWh)]],"")</f>
        <v/>
      </c>
    </row>
    <row r="365" spans="3:13" x14ac:dyDescent="0.2">
      <c r="C365" s="1" t="s">
        <v>2135</v>
      </c>
      <c r="D365" s="5">
        <v>15</v>
      </c>
      <c r="E365" s="5">
        <v>22</v>
      </c>
      <c r="F365" s="12">
        <v>0</v>
      </c>
      <c r="G365" s="5" t="s">
        <v>2139</v>
      </c>
      <c r="H365" s="5">
        <v>12.8</v>
      </c>
      <c r="I365" s="5" t="s">
        <v>2140</v>
      </c>
      <c r="J365" s="6">
        <v>0.16458</v>
      </c>
      <c r="K365" s="6" t="str">
        <f>IF(Table2[[#This Row],[Charging]]&gt;0,"1","0")</f>
        <v>0</v>
      </c>
      <c r="L365" s="6" t="str">
        <f>IF(Table2[[#This Row],[Tag]]="1",Table2[[#This Row],[Cost (kWh)]],"")</f>
        <v/>
      </c>
      <c r="M365" s="6" t="str">
        <f>IF(Table2[[#This Row],[Tag]]="1",Table2[[#This Row],[Charging]]*Table2[[#This Row],[Cost (kWh)]],"")</f>
        <v/>
      </c>
    </row>
    <row r="366" spans="3:13" x14ac:dyDescent="0.2">
      <c r="C366" s="1" t="s">
        <v>2135</v>
      </c>
      <c r="D366" s="5">
        <v>15</v>
      </c>
      <c r="E366" s="5">
        <v>23</v>
      </c>
      <c r="F366" s="12">
        <v>0</v>
      </c>
      <c r="G366" s="5" t="s">
        <v>2139</v>
      </c>
      <c r="H366" s="5">
        <v>12.8</v>
      </c>
      <c r="I366" s="5" t="s">
        <v>2140</v>
      </c>
      <c r="J366" s="6">
        <v>0.16034999999999999</v>
      </c>
      <c r="K366" s="6" t="str">
        <f>IF(Table2[[#This Row],[Charging]]&gt;0,"1","0")</f>
        <v>0</v>
      </c>
      <c r="L366" s="6" t="str">
        <f>IF(Table2[[#This Row],[Tag]]="1",Table2[[#This Row],[Cost (kWh)]],"")</f>
        <v/>
      </c>
      <c r="M366" s="6" t="str">
        <f>IF(Table2[[#This Row],[Tag]]="1",Table2[[#This Row],[Charging]]*Table2[[#This Row],[Cost (kWh)]],"")</f>
        <v/>
      </c>
    </row>
    <row r="367" spans="3:13" x14ac:dyDescent="0.2">
      <c r="C367" s="1" t="s">
        <v>2135</v>
      </c>
      <c r="D367" s="5">
        <v>15</v>
      </c>
      <c r="E367" s="5">
        <v>24</v>
      </c>
      <c r="F367" s="12">
        <v>0</v>
      </c>
      <c r="G367" s="5" t="s">
        <v>2139</v>
      </c>
      <c r="H367" s="5">
        <v>12.8</v>
      </c>
      <c r="I367" s="5" t="s">
        <v>2140</v>
      </c>
      <c r="J367" s="6">
        <v>0.15805</v>
      </c>
      <c r="K367" s="6" t="str">
        <f>IF(Table2[[#This Row],[Charging]]&gt;0,"1","0")</f>
        <v>0</v>
      </c>
      <c r="L367" s="6" t="str">
        <f>IF(Table2[[#This Row],[Tag]]="1",Table2[[#This Row],[Cost (kWh)]],"")</f>
        <v/>
      </c>
      <c r="M367" s="6" t="str">
        <f>IF(Table2[[#This Row],[Tag]]="1",Table2[[#This Row],[Charging]]*Table2[[#This Row],[Cost (kWh)]],"")</f>
        <v/>
      </c>
    </row>
    <row r="368" spans="3:13" x14ac:dyDescent="0.2">
      <c r="C368" s="1" t="s">
        <v>2135</v>
      </c>
      <c r="D368" s="5">
        <v>16</v>
      </c>
      <c r="E368" s="5" t="s">
        <v>2</v>
      </c>
      <c r="F368" s="12">
        <v>0</v>
      </c>
      <c r="G368" s="5" t="s">
        <v>2139</v>
      </c>
      <c r="H368" s="5">
        <v>12.8</v>
      </c>
      <c r="I368" s="5" t="s">
        <v>2140</v>
      </c>
      <c r="J368" s="6">
        <v>0.16550000000000001</v>
      </c>
      <c r="K368" s="6" t="str">
        <f>IF(Table2[[#This Row],[Charging]]&gt;0,"1","0")</f>
        <v>0</v>
      </c>
      <c r="L368" s="6" t="str">
        <f>IF(Table2[[#This Row],[Tag]]="1",Table2[[#This Row],[Cost (kWh)]],"")</f>
        <v/>
      </c>
      <c r="M368" s="6" t="str">
        <f>IF(Table2[[#This Row],[Tag]]="1",Table2[[#This Row],[Charging]]*Table2[[#This Row],[Cost (kWh)]],"")</f>
        <v/>
      </c>
    </row>
    <row r="369" spans="3:13" x14ac:dyDescent="0.2">
      <c r="C369" s="1" t="s">
        <v>2135</v>
      </c>
      <c r="D369" s="5">
        <v>16</v>
      </c>
      <c r="E369" s="5" t="s">
        <v>3</v>
      </c>
      <c r="F369" s="12">
        <v>0</v>
      </c>
      <c r="G369" s="5" t="s">
        <v>2139</v>
      </c>
      <c r="H369" s="5">
        <v>12.8</v>
      </c>
      <c r="I369" s="5" t="s">
        <v>2140</v>
      </c>
      <c r="J369" s="6">
        <v>0.16424</v>
      </c>
      <c r="K369" s="6" t="str">
        <f>IF(Table2[[#This Row],[Charging]]&gt;0,"1","0")</f>
        <v>0</v>
      </c>
      <c r="L369" s="6" t="str">
        <f>IF(Table2[[#This Row],[Tag]]="1",Table2[[#This Row],[Cost (kWh)]],"")</f>
        <v/>
      </c>
      <c r="M369" s="6" t="str">
        <f>IF(Table2[[#This Row],[Tag]]="1",Table2[[#This Row],[Charging]]*Table2[[#This Row],[Cost (kWh)]],"")</f>
        <v/>
      </c>
    </row>
    <row r="370" spans="3:13" x14ac:dyDescent="0.2">
      <c r="C370" s="1" t="s">
        <v>2135</v>
      </c>
      <c r="D370" s="5">
        <v>16</v>
      </c>
      <c r="E370" s="5" t="s">
        <v>4</v>
      </c>
      <c r="F370" s="12">
        <v>0</v>
      </c>
      <c r="G370" s="5" t="s">
        <v>2139</v>
      </c>
      <c r="H370" s="5">
        <v>12.8</v>
      </c>
      <c r="I370" s="5" t="s">
        <v>2140</v>
      </c>
      <c r="J370" s="6">
        <v>0.16319</v>
      </c>
      <c r="K370" s="6" t="str">
        <f>IF(Table2[[#This Row],[Charging]]&gt;0,"1","0")</f>
        <v>0</v>
      </c>
      <c r="L370" s="6" t="str">
        <f>IF(Table2[[#This Row],[Tag]]="1",Table2[[#This Row],[Cost (kWh)]],"")</f>
        <v/>
      </c>
      <c r="M370" s="6" t="str">
        <f>IF(Table2[[#This Row],[Tag]]="1",Table2[[#This Row],[Charging]]*Table2[[#This Row],[Cost (kWh)]],"")</f>
        <v/>
      </c>
    </row>
    <row r="371" spans="3:13" x14ac:dyDescent="0.2">
      <c r="C371" s="1" t="s">
        <v>2135</v>
      </c>
      <c r="D371" s="5">
        <v>16</v>
      </c>
      <c r="E371" s="5" t="s">
        <v>5</v>
      </c>
      <c r="F371" s="12">
        <v>0</v>
      </c>
      <c r="G371" s="5" t="s">
        <v>2139</v>
      </c>
      <c r="H371" s="5">
        <v>12.8</v>
      </c>
      <c r="I371" s="5" t="s">
        <v>2140</v>
      </c>
      <c r="J371" s="6">
        <v>0.16259000000000001</v>
      </c>
      <c r="K371" s="6" t="str">
        <f>IF(Table2[[#This Row],[Charging]]&gt;0,"1","0")</f>
        <v>0</v>
      </c>
      <c r="L371" s="6" t="str">
        <f>IF(Table2[[#This Row],[Tag]]="1",Table2[[#This Row],[Cost (kWh)]],"")</f>
        <v/>
      </c>
      <c r="M371" s="6" t="str">
        <f>IF(Table2[[#This Row],[Tag]]="1",Table2[[#This Row],[Charging]]*Table2[[#This Row],[Cost (kWh)]],"")</f>
        <v/>
      </c>
    </row>
    <row r="372" spans="3:13" x14ac:dyDescent="0.2">
      <c r="C372" s="1" t="s">
        <v>2135</v>
      </c>
      <c r="D372" s="5">
        <v>16</v>
      </c>
      <c r="E372" s="5" t="s">
        <v>6</v>
      </c>
      <c r="F372" s="12">
        <v>0</v>
      </c>
      <c r="G372" s="5" t="s">
        <v>2139</v>
      </c>
      <c r="H372" s="5">
        <v>12.8</v>
      </c>
      <c r="I372" s="5" t="s">
        <v>2140</v>
      </c>
      <c r="J372" s="6">
        <v>0.15472</v>
      </c>
      <c r="K372" s="6" t="str">
        <f>IF(Table2[[#This Row],[Charging]]&gt;0,"1","0")</f>
        <v>0</v>
      </c>
      <c r="L372" s="6" t="str">
        <f>IF(Table2[[#This Row],[Tag]]="1",Table2[[#This Row],[Cost (kWh)]],"")</f>
        <v/>
      </c>
      <c r="M372" s="6" t="str">
        <f>IF(Table2[[#This Row],[Tag]]="1",Table2[[#This Row],[Charging]]*Table2[[#This Row],[Cost (kWh)]],"")</f>
        <v/>
      </c>
    </row>
    <row r="373" spans="3:13" x14ac:dyDescent="0.2">
      <c r="C373" s="1" t="s">
        <v>2135</v>
      </c>
      <c r="D373" s="5">
        <v>16</v>
      </c>
      <c r="E373" s="5" t="s">
        <v>7</v>
      </c>
      <c r="F373" s="12">
        <v>0</v>
      </c>
      <c r="G373" s="5" t="s">
        <v>2139</v>
      </c>
      <c r="H373" s="5">
        <v>12.8</v>
      </c>
      <c r="I373" s="5" t="s">
        <v>2140</v>
      </c>
      <c r="J373" s="6">
        <v>0.14998</v>
      </c>
      <c r="K373" s="6" t="str">
        <f>IF(Table2[[#This Row],[Charging]]&gt;0,"1","0")</f>
        <v>0</v>
      </c>
      <c r="L373" s="6" t="str">
        <f>IF(Table2[[#This Row],[Tag]]="1",Table2[[#This Row],[Cost (kWh)]],"")</f>
        <v/>
      </c>
      <c r="M373" s="6" t="str">
        <f>IF(Table2[[#This Row],[Tag]]="1",Table2[[#This Row],[Charging]]*Table2[[#This Row],[Cost (kWh)]],"")</f>
        <v/>
      </c>
    </row>
    <row r="374" spans="3:13" x14ac:dyDescent="0.2">
      <c r="C374" s="1" t="s">
        <v>2135</v>
      </c>
      <c r="D374" s="5">
        <v>16</v>
      </c>
      <c r="E374" s="5" t="s">
        <v>8</v>
      </c>
      <c r="F374" s="12">
        <v>0</v>
      </c>
      <c r="G374" s="5" t="s">
        <v>2139</v>
      </c>
      <c r="H374" s="5">
        <v>12.8</v>
      </c>
      <c r="I374" s="5" t="s">
        <v>2140</v>
      </c>
      <c r="J374" s="6">
        <v>0.15168999999999999</v>
      </c>
      <c r="K374" s="6" t="str">
        <f>IF(Table2[[#This Row],[Charging]]&gt;0,"1","0")</f>
        <v>0</v>
      </c>
      <c r="L374" s="6" t="str">
        <f>IF(Table2[[#This Row],[Tag]]="1",Table2[[#This Row],[Cost (kWh)]],"")</f>
        <v/>
      </c>
      <c r="M374" s="6" t="str">
        <f>IF(Table2[[#This Row],[Tag]]="1",Table2[[#This Row],[Charging]]*Table2[[#This Row],[Cost (kWh)]],"")</f>
        <v/>
      </c>
    </row>
    <row r="375" spans="3:13" x14ac:dyDescent="0.2">
      <c r="C375" s="1" t="s">
        <v>2135</v>
      </c>
      <c r="D375" s="5">
        <v>16</v>
      </c>
      <c r="E375" s="5" t="s">
        <v>9</v>
      </c>
      <c r="F375" s="12">
        <v>0</v>
      </c>
      <c r="G375" s="5" t="s">
        <v>2139</v>
      </c>
      <c r="H375" s="5">
        <v>12.8</v>
      </c>
      <c r="I375" s="5" t="s">
        <v>2140</v>
      </c>
      <c r="J375" s="6">
        <v>0.16002</v>
      </c>
      <c r="K375" s="6" t="str">
        <f>IF(Table2[[#This Row],[Charging]]&gt;0,"1","0")</f>
        <v>0</v>
      </c>
      <c r="L375" s="6" t="str">
        <f>IF(Table2[[#This Row],[Tag]]="1",Table2[[#This Row],[Cost (kWh)]],"")</f>
        <v/>
      </c>
      <c r="M375" s="6" t="str">
        <f>IF(Table2[[#This Row],[Tag]]="1",Table2[[#This Row],[Charging]]*Table2[[#This Row],[Cost (kWh)]],"")</f>
        <v/>
      </c>
    </row>
    <row r="376" spans="3:13" x14ac:dyDescent="0.2">
      <c r="C376" s="1" t="s">
        <v>2135</v>
      </c>
      <c r="D376" s="5">
        <v>16</v>
      </c>
      <c r="E376" s="5" t="s">
        <v>10</v>
      </c>
      <c r="F376" s="12">
        <v>0</v>
      </c>
      <c r="G376" s="5" t="s">
        <v>2139</v>
      </c>
      <c r="H376" s="5">
        <v>12.8</v>
      </c>
      <c r="I376" s="5" t="s">
        <v>2140</v>
      </c>
      <c r="J376" s="6">
        <v>0.13825999999999999</v>
      </c>
      <c r="K376" s="6" t="str">
        <f>IF(Table2[[#This Row],[Charging]]&gt;0,"1","0")</f>
        <v>0</v>
      </c>
      <c r="L376" s="6" t="str">
        <f>IF(Table2[[#This Row],[Tag]]="1",Table2[[#This Row],[Cost (kWh)]],"")</f>
        <v/>
      </c>
      <c r="M376" s="6" t="str">
        <f>IF(Table2[[#This Row],[Tag]]="1",Table2[[#This Row],[Charging]]*Table2[[#This Row],[Cost (kWh)]],"")</f>
        <v/>
      </c>
    </row>
    <row r="377" spans="3:13" x14ac:dyDescent="0.2">
      <c r="C377" s="1" t="s">
        <v>2135</v>
      </c>
      <c r="D377" s="5">
        <v>16</v>
      </c>
      <c r="E377" s="5">
        <v>10</v>
      </c>
      <c r="F377" s="12">
        <v>0</v>
      </c>
      <c r="G377" s="5" t="s">
        <v>2139</v>
      </c>
      <c r="H377" s="5">
        <v>12.8</v>
      </c>
      <c r="I377" s="5" t="s">
        <v>2140</v>
      </c>
      <c r="J377" s="6">
        <v>5.4170000000000003E-2</v>
      </c>
      <c r="K377" s="6" t="str">
        <f>IF(Table2[[#This Row],[Charging]]&gt;0,"1","0")</f>
        <v>0</v>
      </c>
      <c r="L377" s="6" t="str">
        <f>IF(Table2[[#This Row],[Tag]]="1",Table2[[#This Row],[Cost (kWh)]],"")</f>
        <v/>
      </c>
      <c r="M377" s="6" t="str">
        <f>IF(Table2[[#This Row],[Tag]]="1",Table2[[#This Row],[Charging]]*Table2[[#This Row],[Cost (kWh)]],"")</f>
        <v/>
      </c>
    </row>
    <row r="378" spans="3:13" x14ac:dyDescent="0.2">
      <c r="C378" s="10" t="s">
        <v>2135</v>
      </c>
      <c r="D378" s="11">
        <v>16</v>
      </c>
      <c r="E378" s="11">
        <v>11</v>
      </c>
      <c r="F378" s="12">
        <v>6.2</v>
      </c>
      <c r="G378" s="5" t="s">
        <v>2139</v>
      </c>
      <c r="H378" s="5">
        <v>19</v>
      </c>
      <c r="I378" s="5" t="s">
        <v>2140</v>
      </c>
      <c r="J378" s="6">
        <v>3.6670000000000001E-2</v>
      </c>
      <c r="K378" s="6" t="str">
        <f>IF(Table2[[#This Row],[Charging]]&gt;0,"1","0")</f>
        <v>1</v>
      </c>
      <c r="L378" s="6">
        <f>IF(Table2[[#This Row],[Tag]]="1",Table2[[#This Row],[Cost (kWh)]],"")</f>
        <v>3.6670000000000001E-2</v>
      </c>
      <c r="M378" s="6">
        <f>IF(Table2[[#This Row],[Tag]]="1",Table2[[#This Row],[Charging]]*Table2[[#This Row],[Cost (kWh)]],"")</f>
        <v>0.227354</v>
      </c>
    </row>
    <row r="379" spans="3:13" x14ac:dyDescent="0.2">
      <c r="C379" s="10" t="s">
        <v>2135</v>
      </c>
      <c r="D379" s="11">
        <v>16</v>
      </c>
      <c r="E379" s="11">
        <v>12</v>
      </c>
      <c r="F379" s="12">
        <v>7.5</v>
      </c>
      <c r="G379" s="5" t="s">
        <v>2139</v>
      </c>
      <c r="H379" s="5">
        <v>26.5</v>
      </c>
      <c r="I379" s="5" t="s">
        <v>2140</v>
      </c>
      <c r="J379" s="6">
        <v>2.9839999999999998E-2</v>
      </c>
      <c r="K379" s="6" t="str">
        <f>IF(Table2[[#This Row],[Charging]]&gt;0,"1","0")</f>
        <v>1</v>
      </c>
      <c r="L379" s="6">
        <f>IF(Table2[[#This Row],[Tag]]="1",Table2[[#This Row],[Cost (kWh)]],"")</f>
        <v>2.9839999999999998E-2</v>
      </c>
      <c r="M379" s="6">
        <f>IF(Table2[[#This Row],[Tag]]="1",Table2[[#This Row],[Charging]]*Table2[[#This Row],[Cost (kWh)]],"")</f>
        <v>0.2238</v>
      </c>
    </row>
    <row r="380" spans="3:13" x14ac:dyDescent="0.2">
      <c r="C380" s="10" t="s">
        <v>2135</v>
      </c>
      <c r="D380" s="11">
        <v>16</v>
      </c>
      <c r="E380" s="11">
        <v>13</v>
      </c>
      <c r="F380" s="12">
        <v>7.5</v>
      </c>
      <c r="G380" s="5" t="s">
        <v>2139</v>
      </c>
      <c r="H380" s="5">
        <v>34</v>
      </c>
      <c r="I380" s="5" t="s">
        <v>2140</v>
      </c>
      <c r="J380" s="6">
        <v>1.0800000000000001E-2</v>
      </c>
      <c r="K380" s="6" t="str">
        <f>IF(Table2[[#This Row],[Charging]]&gt;0,"1","0")</f>
        <v>1</v>
      </c>
      <c r="L380" s="6">
        <f>IF(Table2[[#This Row],[Tag]]="1",Table2[[#This Row],[Cost (kWh)]],"")</f>
        <v>1.0800000000000001E-2</v>
      </c>
      <c r="M380" s="6">
        <f>IF(Table2[[#This Row],[Tag]]="1",Table2[[#This Row],[Charging]]*Table2[[#This Row],[Cost (kWh)]],"")</f>
        <v>8.1000000000000003E-2</v>
      </c>
    </row>
    <row r="381" spans="3:13" x14ac:dyDescent="0.2">
      <c r="C381" s="10" t="s">
        <v>2135</v>
      </c>
      <c r="D381" s="11">
        <v>16</v>
      </c>
      <c r="E381" s="11">
        <v>14</v>
      </c>
      <c r="F381" s="12">
        <v>7.5</v>
      </c>
      <c r="G381" s="5" t="s">
        <v>2139</v>
      </c>
      <c r="H381" s="5">
        <v>41.5</v>
      </c>
      <c r="I381" s="5" t="s">
        <v>2140</v>
      </c>
      <c r="J381" s="6">
        <v>1.97E-3</v>
      </c>
      <c r="K381" s="6" t="str">
        <f>IF(Table2[[#This Row],[Charging]]&gt;0,"1","0")</f>
        <v>1</v>
      </c>
      <c r="L381" s="6">
        <f>IF(Table2[[#This Row],[Tag]]="1",Table2[[#This Row],[Cost (kWh)]],"")</f>
        <v>1.97E-3</v>
      </c>
      <c r="M381" s="6">
        <f>IF(Table2[[#This Row],[Tag]]="1",Table2[[#This Row],[Charging]]*Table2[[#This Row],[Cost (kWh)]],"")</f>
        <v>1.4775E-2</v>
      </c>
    </row>
    <row r="382" spans="3:13" x14ac:dyDescent="0.2">
      <c r="C382" s="10" t="s">
        <v>2135</v>
      </c>
      <c r="D382" s="11">
        <v>16</v>
      </c>
      <c r="E382" s="11">
        <v>15</v>
      </c>
      <c r="F382" s="12">
        <v>7.5</v>
      </c>
      <c r="G382" s="5" t="s">
        <v>2139</v>
      </c>
      <c r="H382" s="5">
        <v>49</v>
      </c>
      <c r="I382" s="5" t="s">
        <v>2140</v>
      </c>
      <c r="J382" s="6">
        <v>1.9300000000000001E-3</v>
      </c>
      <c r="K382" s="6" t="str">
        <f>IF(Table2[[#This Row],[Charging]]&gt;0,"1","0")</f>
        <v>1</v>
      </c>
      <c r="L382" s="6">
        <f>IF(Table2[[#This Row],[Tag]]="1",Table2[[#This Row],[Cost (kWh)]],"")</f>
        <v>1.9300000000000001E-3</v>
      </c>
      <c r="M382" s="6">
        <f>IF(Table2[[#This Row],[Tag]]="1",Table2[[#This Row],[Charging]]*Table2[[#This Row],[Cost (kWh)]],"")</f>
        <v>1.4475E-2</v>
      </c>
    </row>
    <row r="383" spans="3:13" x14ac:dyDescent="0.2">
      <c r="C383" s="10" t="s">
        <v>2135</v>
      </c>
      <c r="D383" s="11">
        <v>16</v>
      </c>
      <c r="E383" s="11">
        <v>16</v>
      </c>
      <c r="F383" s="12">
        <v>7.5</v>
      </c>
      <c r="G383" s="5" t="s">
        <v>2139</v>
      </c>
      <c r="H383" s="5">
        <v>56.5</v>
      </c>
      <c r="I383" s="5" t="s">
        <v>2140</v>
      </c>
      <c r="J383" s="6">
        <v>1.73E-3</v>
      </c>
      <c r="K383" s="6" t="str">
        <f>IF(Table2[[#This Row],[Charging]]&gt;0,"1","0")</f>
        <v>1</v>
      </c>
      <c r="L383" s="6">
        <f>IF(Table2[[#This Row],[Tag]]="1",Table2[[#This Row],[Cost (kWh)]],"")</f>
        <v>1.73E-3</v>
      </c>
      <c r="M383" s="6">
        <f>IF(Table2[[#This Row],[Tag]]="1",Table2[[#This Row],[Charging]]*Table2[[#This Row],[Cost (kWh)]],"")</f>
        <v>1.2975E-2</v>
      </c>
    </row>
    <row r="384" spans="3:13" x14ac:dyDescent="0.2">
      <c r="C384" s="10" t="s">
        <v>2135</v>
      </c>
      <c r="D384" s="11">
        <v>16</v>
      </c>
      <c r="E384" s="11">
        <v>17</v>
      </c>
      <c r="F384" s="12">
        <v>7.5</v>
      </c>
      <c r="G384" s="5" t="s">
        <v>2139</v>
      </c>
      <c r="H384" s="5">
        <v>64</v>
      </c>
      <c r="I384" s="5" t="s">
        <v>2140</v>
      </c>
      <c r="J384" s="6">
        <v>1.06E-3</v>
      </c>
      <c r="K384" s="6" t="str">
        <f>IF(Table2[[#This Row],[Charging]]&gt;0,"1","0")</f>
        <v>1</v>
      </c>
      <c r="L384" s="6">
        <f>IF(Table2[[#This Row],[Tag]]="1",Table2[[#This Row],[Cost (kWh)]],"")</f>
        <v>1.06E-3</v>
      </c>
      <c r="M384" s="6">
        <f>IF(Table2[[#This Row],[Tag]]="1",Table2[[#This Row],[Charging]]*Table2[[#This Row],[Cost (kWh)]],"")</f>
        <v>7.9500000000000005E-3</v>
      </c>
    </row>
    <row r="385" spans="3:13" x14ac:dyDescent="0.2">
      <c r="C385" s="1" t="s">
        <v>2135</v>
      </c>
      <c r="D385" s="5">
        <v>16</v>
      </c>
      <c r="E385" s="5">
        <v>18</v>
      </c>
      <c r="F385" s="12">
        <v>0</v>
      </c>
      <c r="G385" s="5" t="s">
        <v>2139</v>
      </c>
      <c r="H385" s="5">
        <v>64</v>
      </c>
      <c r="I385" s="5" t="s">
        <v>2140</v>
      </c>
      <c r="J385" s="6">
        <v>5.5149999999999998E-2</v>
      </c>
      <c r="K385" s="6" t="str">
        <f>IF(Table2[[#This Row],[Charging]]&gt;0,"1","0")</f>
        <v>0</v>
      </c>
      <c r="L385" s="6" t="str">
        <f>IF(Table2[[#This Row],[Tag]]="1",Table2[[#This Row],[Cost (kWh)]],"")</f>
        <v/>
      </c>
      <c r="M385" s="6" t="str">
        <f>IF(Table2[[#This Row],[Tag]]="1",Table2[[#This Row],[Charging]]*Table2[[#This Row],[Cost (kWh)]],"")</f>
        <v/>
      </c>
    </row>
    <row r="386" spans="3:13" x14ac:dyDescent="0.2">
      <c r="C386" s="1" t="s">
        <v>2135</v>
      </c>
      <c r="D386" s="5">
        <v>16</v>
      </c>
      <c r="E386" s="5">
        <v>19</v>
      </c>
      <c r="F386" s="12">
        <v>0</v>
      </c>
      <c r="G386" s="5" t="s">
        <v>2139</v>
      </c>
      <c r="H386" s="5">
        <v>64</v>
      </c>
      <c r="I386" s="5" t="s">
        <v>2140</v>
      </c>
      <c r="J386" s="6">
        <v>0.1648</v>
      </c>
      <c r="K386" s="6" t="str">
        <f>IF(Table2[[#This Row],[Charging]]&gt;0,"1","0")</f>
        <v>0</v>
      </c>
      <c r="L386" s="6" t="str">
        <f>IF(Table2[[#This Row],[Tag]]="1",Table2[[#This Row],[Cost (kWh)]],"")</f>
        <v/>
      </c>
      <c r="M386" s="6" t="str">
        <f>IF(Table2[[#This Row],[Tag]]="1",Table2[[#This Row],[Charging]]*Table2[[#This Row],[Cost (kWh)]],"")</f>
        <v/>
      </c>
    </row>
    <row r="387" spans="3:13" x14ac:dyDescent="0.2">
      <c r="C387" s="1" t="s">
        <v>2135</v>
      </c>
      <c r="D387" s="5">
        <v>16</v>
      </c>
      <c r="E387" s="5">
        <v>20</v>
      </c>
      <c r="F387" s="12">
        <v>0</v>
      </c>
      <c r="G387" s="5" t="s">
        <v>2139</v>
      </c>
      <c r="H387" s="5">
        <v>64</v>
      </c>
      <c r="I387" s="5" t="s">
        <v>2140</v>
      </c>
      <c r="J387" s="6">
        <v>0.16882</v>
      </c>
      <c r="K387" s="6" t="str">
        <f>IF(Table2[[#This Row],[Charging]]&gt;0,"1","0")</f>
        <v>0</v>
      </c>
      <c r="L387" s="6" t="str">
        <f>IF(Table2[[#This Row],[Tag]]="1",Table2[[#This Row],[Cost (kWh)]],"")</f>
        <v/>
      </c>
      <c r="M387" s="6" t="str">
        <f>IF(Table2[[#This Row],[Tag]]="1",Table2[[#This Row],[Charging]]*Table2[[#This Row],[Cost (kWh)]],"")</f>
        <v/>
      </c>
    </row>
    <row r="388" spans="3:13" x14ac:dyDescent="0.2">
      <c r="C388" s="1" t="s">
        <v>2135</v>
      </c>
      <c r="D388" s="5">
        <v>16</v>
      </c>
      <c r="E388" s="5">
        <v>21</v>
      </c>
      <c r="F388" s="12">
        <v>0</v>
      </c>
      <c r="G388" s="5" t="s">
        <v>2139</v>
      </c>
      <c r="H388" s="5">
        <v>64</v>
      </c>
      <c r="I388" s="5" t="s">
        <v>2140</v>
      </c>
      <c r="J388" s="6">
        <v>0.16825000000000001</v>
      </c>
      <c r="K388" s="6" t="str">
        <f>IF(Table2[[#This Row],[Charging]]&gt;0,"1","0")</f>
        <v>0</v>
      </c>
      <c r="L388" s="6" t="str">
        <f>IF(Table2[[#This Row],[Tag]]="1",Table2[[#This Row],[Cost (kWh)]],"")</f>
        <v/>
      </c>
      <c r="M388" s="6" t="str">
        <f>IF(Table2[[#This Row],[Tag]]="1",Table2[[#This Row],[Charging]]*Table2[[#This Row],[Cost (kWh)]],"")</f>
        <v/>
      </c>
    </row>
    <row r="389" spans="3:13" x14ac:dyDescent="0.2">
      <c r="C389" s="1" t="s">
        <v>2135</v>
      </c>
      <c r="D389" s="5">
        <v>16</v>
      </c>
      <c r="E389" s="5">
        <v>22</v>
      </c>
      <c r="F389" s="12">
        <v>0</v>
      </c>
      <c r="G389" s="5" t="s">
        <v>2139</v>
      </c>
      <c r="H389" s="5">
        <v>64</v>
      </c>
      <c r="I389" s="5" t="s">
        <v>2140</v>
      </c>
      <c r="J389" s="6">
        <v>0.16736000000000001</v>
      </c>
      <c r="K389" s="6" t="str">
        <f>IF(Table2[[#This Row],[Charging]]&gt;0,"1","0")</f>
        <v>0</v>
      </c>
      <c r="L389" s="6" t="str">
        <f>IF(Table2[[#This Row],[Tag]]="1",Table2[[#This Row],[Cost (kWh)]],"")</f>
        <v/>
      </c>
      <c r="M389" s="6" t="str">
        <f>IF(Table2[[#This Row],[Tag]]="1",Table2[[#This Row],[Charging]]*Table2[[#This Row],[Cost (kWh)]],"")</f>
        <v/>
      </c>
    </row>
    <row r="390" spans="3:13" x14ac:dyDescent="0.2">
      <c r="C390" s="1" t="s">
        <v>2135</v>
      </c>
      <c r="D390" s="5">
        <v>16</v>
      </c>
      <c r="E390" s="5">
        <v>23</v>
      </c>
      <c r="F390" s="12">
        <v>0</v>
      </c>
      <c r="G390" s="5" t="s">
        <v>2139</v>
      </c>
      <c r="H390" s="5">
        <v>64</v>
      </c>
      <c r="I390" s="5" t="s">
        <v>2140</v>
      </c>
      <c r="J390" s="6">
        <v>0.16711999999999999</v>
      </c>
      <c r="K390" s="6" t="str">
        <f>IF(Table2[[#This Row],[Charging]]&gt;0,"1","0")</f>
        <v>0</v>
      </c>
      <c r="L390" s="6" t="str">
        <f>IF(Table2[[#This Row],[Tag]]="1",Table2[[#This Row],[Cost (kWh)]],"")</f>
        <v/>
      </c>
      <c r="M390" s="6" t="str">
        <f>IF(Table2[[#This Row],[Tag]]="1",Table2[[#This Row],[Charging]]*Table2[[#This Row],[Cost (kWh)]],"")</f>
        <v/>
      </c>
    </row>
    <row r="391" spans="3:13" x14ac:dyDescent="0.2">
      <c r="C391" s="1" t="s">
        <v>2135</v>
      </c>
      <c r="D391" s="5">
        <v>16</v>
      </c>
      <c r="E391" s="5">
        <v>24</v>
      </c>
      <c r="F391" s="12">
        <v>0</v>
      </c>
      <c r="G391" s="5" t="s">
        <v>2139</v>
      </c>
      <c r="H391" s="5">
        <v>64</v>
      </c>
      <c r="I391" s="5" t="s">
        <v>2140</v>
      </c>
      <c r="J391" s="6">
        <v>0.16697999999999999</v>
      </c>
      <c r="K391" s="6" t="str">
        <f>IF(Table2[[#This Row],[Charging]]&gt;0,"1","0")</f>
        <v>0</v>
      </c>
      <c r="L391" s="6" t="str">
        <f>IF(Table2[[#This Row],[Tag]]="1",Table2[[#This Row],[Cost (kWh)]],"")</f>
        <v/>
      </c>
      <c r="M391" s="6" t="str">
        <f>IF(Table2[[#This Row],[Tag]]="1",Table2[[#This Row],[Charging]]*Table2[[#This Row],[Cost (kWh)]],"")</f>
        <v/>
      </c>
    </row>
    <row r="392" spans="3:13" x14ac:dyDescent="0.2">
      <c r="C392" s="1" t="s">
        <v>2135</v>
      </c>
      <c r="D392" s="5">
        <v>17</v>
      </c>
      <c r="E392" s="5" t="s">
        <v>2</v>
      </c>
      <c r="F392" s="12">
        <v>0</v>
      </c>
      <c r="G392" s="5" t="s">
        <v>2139</v>
      </c>
      <c r="H392" s="5">
        <v>64</v>
      </c>
      <c r="I392" s="5" t="s">
        <v>2140</v>
      </c>
      <c r="J392" s="6">
        <v>0.16009999999999999</v>
      </c>
      <c r="K392" s="6" t="str">
        <f>IF(Table2[[#This Row],[Charging]]&gt;0,"1","0")</f>
        <v>0</v>
      </c>
      <c r="L392" s="6" t="str">
        <f>IF(Table2[[#This Row],[Tag]]="1",Table2[[#This Row],[Cost (kWh)]],"")</f>
        <v/>
      </c>
      <c r="M392" s="6" t="str">
        <f>IF(Table2[[#This Row],[Tag]]="1",Table2[[#This Row],[Charging]]*Table2[[#This Row],[Cost (kWh)]],"")</f>
        <v/>
      </c>
    </row>
    <row r="393" spans="3:13" x14ac:dyDescent="0.2">
      <c r="C393" s="1" t="s">
        <v>2135</v>
      </c>
      <c r="D393" s="5">
        <v>17</v>
      </c>
      <c r="E393" s="5" t="s">
        <v>3</v>
      </c>
      <c r="F393" s="12">
        <v>0</v>
      </c>
      <c r="G393" s="5" t="s">
        <v>2139</v>
      </c>
      <c r="H393" s="5">
        <v>64</v>
      </c>
      <c r="I393" s="5" t="s">
        <v>2140</v>
      </c>
      <c r="J393" s="6">
        <v>0.15916</v>
      </c>
      <c r="K393" s="6" t="str">
        <f>IF(Table2[[#This Row],[Charging]]&gt;0,"1","0")</f>
        <v>0</v>
      </c>
      <c r="L393" s="6" t="str">
        <f>IF(Table2[[#This Row],[Tag]]="1",Table2[[#This Row],[Cost (kWh)]],"")</f>
        <v/>
      </c>
      <c r="M393" s="6" t="str">
        <f>IF(Table2[[#This Row],[Tag]]="1",Table2[[#This Row],[Charging]]*Table2[[#This Row],[Cost (kWh)]],"")</f>
        <v/>
      </c>
    </row>
    <row r="394" spans="3:13" x14ac:dyDescent="0.2">
      <c r="C394" s="1" t="s">
        <v>2135</v>
      </c>
      <c r="D394" s="5">
        <v>17</v>
      </c>
      <c r="E394" s="5" t="s">
        <v>4</v>
      </c>
      <c r="F394" s="12">
        <v>0</v>
      </c>
      <c r="G394" s="5" t="s">
        <v>2139</v>
      </c>
      <c r="H394" s="5">
        <v>64</v>
      </c>
      <c r="I394" s="5" t="s">
        <v>2140</v>
      </c>
      <c r="J394" s="6">
        <v>0.15804000000000001</v>
      </c>
      <c r="K394" s="6" t="str">
        <f>IF(Table2[[#This Row],[Charging]]&gt;0,"1","0")</f>
        <v>0</v>
      </c>
      <c r="L394" s="6" t="str">
        <f>IF(Table2[[#This Row],[Tag]]="1",Table2[[#This Row],[Cost (kWh)]],"")</f>
        <v/>
      </c>
      <c r="M394" s="6" t="str">
        <f>IF(Table2[[#This Row],[Tag]]="1",Table2[[#This Row],[Charging]]*Table2[[#This Row],[Cost (kWh)]],"")</f>
        <v/>
      </c>
    </row>
    <row r="395" spans="3:13" x14ac:dyDescent="0.2">
      <c r="C395" s="1" t="s">
        <v>2135</v>
      </c>
      <c r="D395" s="5">
        <v>17</v>
      </c>
      <c r="E395" s="5" t="s">
        <v>5</v>
      </c>
      <c r="F395" s="12">
        <v>0</v>
      </c>
      <c r="G395" s="5" t="s">
        <v>2139</v>
      </c>
      <c r="H395" s="5">
        <v>64</v>
      </c>
      <c r="I395" s="5" t="s">
        <v>2140</v>
      </c>
      <c r="J395" s="6">
        <v>0.15706999999999999</v>
      </c>
      <c r="K395" s="6" t="str">
        <f>IF(Table2[[#This Row],[Charging]]&gt;0,"1","0")</f>
        <v>0</v>
      </c>
      <c r="L395" s="6" t="str">
        <f>IF(Table2[[#This Row],[Tag]]="1",Table2[[#This Row],[Cost (kWh)]],"")</f>
        <v/>
      </c>
      <c r="M395" s="6" t="str">
        <f>IF(Table2[[#This Row],[Tag]]="1",Table2[[#This Row],[Charging]]*Table2[[#This Row],[Cost (kWh)]],"")</f>
        <v/>
      </c>
    </row>
    <row r="396" spans="3:13" x14ac:dyDescent="0.2">
      <c r="C396" s="1" t="s">
        <v>2135</v>
      </c>
      <c r="D396" s="5">
        <v>17</v>
      </c>
      <c r="E396" s="5" t="s">
        <v>6</v>
      </c>
      <c r="F396" s="12">
        <v>0</v>
      </c>
      <c r="G396" s="5" t="s">
        <v>2139</v>
      </c>
      <c r="H396" s="5">
        <v>64</v>
      </c>
      <c r="I396" s="5" t="s">
        <v>2140</v>
      </c>
      <c r="J396" s="6">
        <v>0.15806000000000001</v>
      </c>
      <c r="K396" s="6" t="str">
        <f>IF(Table2[[#This Row],[Charging]]&gt;0,"1","0")</f>
        <v>0</v>
      </c>
      <c r="L396" s="6" t="str">
        <f>IF(Table2[[#This Row],[Tag]]="1",Table2[[#This Row],[Cost (kWh)]],"")</f>
        <v/>
      </c>
      <c r="M396" s="6" t="str">
        <f>IF(Table2[[#This Row],[Tag]]="1",Table2[[#This Row],[Charging]]*Table2[[#This Row],[Cost (kWh)]],"")</f>
        <v/>
      </c>
    </row>
    <row r="397" spans="3:13" x14ac:dyDescent="0.2">
      <c r="C397" s="1" t="s">
        <v>2135</v>
      </c>
      <c r="D397" s="5">
        <v>17</v>
      </c>
      <c r="E397" s="5" t="s">
        <v>7</v>
      </c>
      <c r="F397" s="12">
        <v>0</v>
      </c>
      <c r="G397" s="5" t="s">
        <v>2139</v>
      </c>
      <c r="H397" s="5">
        <v>64</v>
      </c>
      <c r="I397" s="5" t="s">
        <v>2140</v>
      </c>
      <c r="J397" s="6">
        <v>0.15842000000000001</v>
      </c>
      <c r="K397" s="6" t="str">
        <f>IF(Table2[[#This Row],[Charging]]&gt;0,"1","0")</f>
        <v>0</v>
      </c>
      <c r="L397" s="6" t="str">
        <f>IF(Table2[[#This Row],[Tag]]="1",Table2[[#This Row],[Cost (kWh)]],"")</f>
        <v/>
      </c>
      <c r="M397" s="6" t="str">
        <f>IF(Table2[[#This Row],[Tag]]="1",Table2[[#This Row],[Charging]]*Table2[[#This Row],[Cost (kWh)]],"")</f>
        <v/>
      </c>
    </row>
    <row r="398" spans="3:13" x14ac:dyDescent="0.2">
      <c r="C398" s="1" t="s">
        <v>2135</v>
      </c>
      <c r="D398" s="5">
        <v>17</v>
      </c>
      <c r="E398" s="5" t="s">
        <v>8</v>
      </c>
      <c r="F398" s="12">
        <v>0</v>
      </c>
      <c r="G398" s="5" t="s">
        <v>2139</v>
      </c>
      <c r="H398" s="5">
        <v>64</v>
      </c>
      <c r="I398" s="5" t="s">
        <v>2140</v>
      </c>
      <c r="J398" s="6">
        <v>0.16162000000000001</v>
      </c>
      <c r="K398" s="6" t="str">
        <f>IF(Table2[[#This Row],[Charging]]&gt;0,"1","0")</f>
        <v>0</v>
      </c>
      <c r="L398" s="6" t="str">
        <f>IF(Table2[[#This Row],[Tag]]="1",Table2[[#This Row],[Cost (kWh)]],"")</f>
        <v/>
      </c>
      <c r="M398" s="6" t="str">
        <f>IF(Table2[[#This Row],[Tag]]="1",Table2[[#This Row],[Charging]]*Table2[[#This Row],[Cost (kWh)]],"")</f>
        <v/>
      </c>
    </row>
    <row r="399" spans="3:13" x14ac:dyDescent="0.2">
      <c r="C399" s="1" t="s">
        <v>2135</v>
      </c>
      <c r="D399" s="5">
        <v>17</v>
      </c>
      <c r="E399" s="5" t="s">
        <v>9</v>
      </c>
      <c r="F399" s="12">
        <v>0</v>
      </c>
      <c r="G399" s="5" t="s">
        <v>2139</v>
      </c>
      <c r="H399" s="5">
        <v>64</v>
      </c>
      <c r="I399" s="5" t="s">
        <v>2140</v>
      </c>
      <c r="J399" s="6">
        <v>0.16203000000000001</v>
      </c>
      <c r="K399" s="6" t="str">
        <f>IF(Table2[[#This Row],[Charging]]&gt;0,"1","0")</f>
        <v>0</v>
      </c>
      <c r="L399" s="6" t="str">
        <f>IF(Table2[[#This Row],[Tag]]="1",Table2[[#This Row],[Cost (kWh)]],"")</f>
        <v/>
      </c>
      <c r="M399" s="6" t="str">
        <f>IF(Table2[[#This Row],[Tag]]="1",Table2[[#This Row],[Charging]]*Table2[[#This Row],[Cost (kWh)]],"")</f>
        <v/>
      </c>
    </row>
    <row r="400" spans="3:13" x14ac:dyDescent="0.2">
      <c r="C400" s="1" t="s">
        <v>2135</v>
      </c>
      <c r="D400" s="5">
        <v>17</v>
      </c>
      <c r="E400" s="5" t="s">
        <v>10</v>
      </c>
      <c r="F400" s="12">
        <v>0</v>
      </c>
      <c r="G400" s="5" t="s">
        <v>2139</v>
      </c>
      <c r="H400" s="5">
        <v>64</v>
      </c>
      <c r="I400" s="5" t="s">
        <v>2140</v>
      </c>
      <c r="J400" s="6">
        <v>0.16159000000000001</v>
      </c>
      <c r="K400" s="6" t="str">
        <f>IF(Table2[[#This Row],[Charging]]&gt;0,"1","0")</f>
        <v>0</v>
      </c>
      <c r="L400" s="6" t="str">
        <f>IF(Table2[[#This Row],[Tag]]="1",Table2[[#This Row],[Cost (kWh)]],"")</f>
        <v/>
      </c>
      <c r="M400" s="6" t="str">
        <f>IF(Table2[[#This Row],[Tag]]="1",Table2[[#This Row],[Charging]]*Table2[[#This Row],[Cost (kWh)]],"")</f>
        <v/>
      </c>
    </row>
    <row r="401" spans="3:13" x14ac:dyDescent="0.2">
      <c r="C401" s="1" t="s">
        <v>2135</v>
      </c>
      <c r="D401" s="5">
        <v>17</v>
      </c>
      <c r="E401" s="5">
        <v>10</v>
      </c>
      <c r="F401" s="12">
        <v>0</v>
      </c>
      <c r="G401" s="5" t="s">
        <v>2139</v>
      </c>
      <c r="H401" s="5">
        <v>64</v>
      </c>
      <c r="I401" s="5" t="s">
        <v>2140</v>
      </c>
      <c r="J401" s="6">
        <v>0.15734999999999999</v>
      </c>
      <c r="K401" s="6" t="str">
        <f>IF(Table2[[#This Row],[Charging]]&gt;0,"1","0")</f>
        <v>0</v>
      </c>
      <c r="L401" s="6" t="str">
        <f>IF(Table2[[#This Row],[Tag]]="1",Table2[[#This Row],[Cost (kWh)]],"")</f>
        <v/>
      </c>
      <c r="M401" s="6" t="str">
        <f>IF(Table2[[#This Row],[Tag]]="1",Table2[[#This Row],[Charging]]*Table2[[#This Row],[Cost (kWh)]],"")</f>
        <v/>
      </c>
    </row>
    <row r="402" spans="3:13" x14ac:dyDescent="0.2">
      <c r="C402" s="1" t="s">
        <v>2135</v>
      </c>
      <c r="D402" s="5">
        <v>17</v>
      </c>
      <c r="E402" s="5">
        <v>11</v>
      </c>
      <c r="F402" s="12">
        <v>0</v>
      </c>
      <c r="G402" s="5" t="s">
        <v>2139</v>
      </c>
      <c r="H402" s="5">
        <v>64</v>
      </c>
      <c r="I402" s="5" t="s">
        <v>2140</v>
      </c>
      <c r="J402" s="6">
        <v>0.12952</v>
      </c>
      <c r="K402" s="6" t="str">
        <f>IF(Table2[[#This Row],[Charging]]&gt;0,"1","0")</f>
        <v>0</v>
      </c>
      <c r="L402" s="6" t="str">
        <f>IF(Table2[[#This Row],[Tag]]="1",Table2[[#This Row],[Cost (kWh)]],"")</f>
        <v/>
      </c>
      <c r="M402" s="6" t="str">
        <f>IF(Table2[[#This Row],[Tag]]="1",Table2[[#This Row],[Charging]]*Table2[[#This Row],[Cost (kWh)]],"")</f>
        <v/>
      </c>
    </row>
    <row r="403" spans="3:13" x14ac:dyDescent="0.2">
      <c r="C403" s="1" t="s">
        <v>2135</v>
      </c>
      <c r="D403" s="5">
        <v>17</v>
      </c>
      <c r="E403" s="5">
        <v>12</v>
      </c>
      <c r="F403" s="12">
        <v>0</v>
      </c>
      <c r="G403" s="5" t="s">
        <v>2139</v>
      </c>
      <c r="H403" s="5">
        <v>64</v>
      </c>
      <c r="I403" s="5" t="s">
        <v>2140</v>
      </c>
      <c r="J403" s="6">
        <v>0.1198</v>
      </c>
      <c r="K403" s="6" t="str">
        <f>IF(Table2[[#This Row],[Charging]]&gt;0,"1","0")</f>
        <v>0</v>
      </c>
      <c r="L403" s="6" t="str">
        <f>IF(Table2[[#This Row],[Tag]]="1",Table2[[#This Row],[Cost (kWh)]],"")</f>
        <v/>
      </c>
      <c r="M403" s="6" t="str">
        <f>IF(Table2[[#This Row],[Tag]]="1",Table2[[#This Row],[Charging]]*Table2[[#This Row],[Cost (kWh)]],"")</f>
        <v/>
      </c>
    </row>
    <row r="404" spans="3:13" x14ac:dyDescent="0.2">
      <c r="C404" s="1" t="s">
        <v>2135</v>
      </c>
      <c r="D404" s="5">
        <v>17</v>
      </c>
      <c r="E404" s="5">
        <v>13</v>
      </c>
      <c r="F404" s="12">
        <v>0</v>
      </c>
      <c r="G404" s="5" t="s">
        <v>2139</v>
      </c>
      <c r="H404" s="5">
        <v>64</v>
      </c>
      <c r="I404" s="5" t="s">
        <v>2140</v>
      </c>
      <c r="J404" s="6">
        <v>9.2740000000000003E-2</v>
      </c>
      <c r="K404" s="6" t="str">
        <f>IF(Table2[[#This Row],[Charging]]&gt;0,"1","0")</f>
        <v>0</v>
      </c>
      <c r="L404" s="6" t="str">
        <f>IF(Table2[[#This Row],[Tag]]="1",Table2[[#This Row],[Cost (kWh)]],"")</f>
        <v/>
      </c>
      <c r="M404" s="6" t="str">
        <f>IF(Table2[[#This Row],[Tag]]="1",Table2[[#This Row],[Charging]]*Table2[[#This Row],[Cost (kWh)]],"")</f>
        <v/>
      </c>
    </row>
    <row r="405" spans="3:13" x14ac:dyDescent="0.2">
      <c r="C405" s="1" t="s">
        <v>2135</v>
      </c>
      <c r="D405" s="5">
        <v>17</v>
      </c>
      <c r="E405" s="5">
        <v>14</v>
      </c>
      <c r="F405" s="12">
        <v>0</v>
      </c>
      <c r="G405" s="5" t="s">
        <v>2139</v>
      </c>
      <c r="H405" s="5">
        <v>64</v>
      </c>
      <c r="I405" s="5" t="s">
        <v>2140</v>
      </c>
      <c r="J405" s="6">
        <v>8.8200000000000001E-2</v>
      </c>
      <c r="K405" s="6" t="str">
        <f>IF(Table2[[#This Row],[Charging]]&gt;0,"1","0")</f>
        <v>0</v>
      </c>
      <c r="L405" s="6" t="str">
        <f>IF(Table2[[#This Row],[Tag]]="1",Table2[[#This Row],[Cost (kWh)]],"")</f>
        <v/>
      </c>
      <c r="M405" s="6" t="str">
        <f>IF(Table2[[#This Row],[Tag]]="1",Table2[[#This Row],[Charging]]*Table2[[#This Row],[Cost (kWh)]],"")</f>
        <v/>
      </c>
    </row>
    <row r="406" spans="3:13" x14ac:dyDescent="0.2">
      <c r="C406" s="1" t="s">
        <v>2135</v>
      </c>
      <c r="D406" s="5">
        <v>17</v>
      </c>
      <c r="E406" s="5">
        <v>15</v>
      </c>
      <c r="F406" s="12">
        <v>0</v>
      </c>
      <c r="G406" s="5" t="s">
        <v>2139</v>
      </c>
      <c r="H406" s="5">
        <v>64</v>
      </c>
      <c r="I406" s="5" t="s">
        <v>2140</v>
      </c>
      <c r="J406" s="6">
        <v>0.12153</v>
      </c>
      <c r="K406" s="6" t="str">
        <f>IF(Table2[[#This Row],[Charging]]&gt;0,"1","0")</f>
        <v>0</v>
      </c>
      <c r="L406" s="6" t="str">
        <f>IF(Table2[[#This Row],[Tag]]="1",Table2[[#This Row],[Cost (kWh)]],"")</f>
        <v/>
      </c>
      <c r="M406" s="6" t="str">
        <f>IF(Table2[[#This Row],[Tag]]="1",Table2[[#This Row],[Charging]]*Table2[[#This Row],[Cost (kWh)]],"")</f>
        <v/>
      </c>
    </row>
    <row r="407" spans="3:13" x14ac:dyDescent="0.2">
      <c r="C407" s="1" t="s">
        <v>2135</v>
      </c>
      <c r="D407" s="5">
        <v>17</v>
      </c>
      <c r="E407" s="5">
        <v>16</v>
      </c>
      <c r="F407" s="12">
        <v>0</v>
      </c>
      <c r="G407" s="5" t="s">
        <v>2139</v>
      </c>
      <c r="H407" s="5">
        <v>64</v>
      </c>
      <c r="I407" s="5" t="s">
        <v>2140</v>
      </c>
      <c r="J407" s="6">
        <v>0.15234</v>
      </c>
      <c r="K407" s="6" t="str">
        <f>IF(Table2[[#This Row],[Charging]]&gt;0,"1","0")</f>
        <v>0</v>
      </c>
      <c r="L407" s="6" t="str">
        <f>IF(Table2[[#This Row],[Tag]]="1",Table2[[#This Row],[Cost (kWh)]],"")</f>
        <v/>
      </c>
      <c r="M407" s="6" t="str">
        <f>IF(Table2[[#This Row],[Tag]]="1",Table2[[#This Row],[Charging]]*Table2[[#This Row],[Cost (kWh)]],"")</f>
        <v/>
      </c>
    </row>
    <row r="408" spans="3:13" x14ac:dyDescent="0.2">
      <c r="C408" s="1" t="s">
        <v>2135</v>
      </c>
      <c r="D408" s="5">
        <v>17</v>
      </c>
      <c r="E408" s="5">
        <v>17</v>
      </c>
      <c r="F408" s="12">
        <v>0</v>
      </c>
      <c r="G408" s="5" t="s">
        <v>2139</v>
      </c>
      <c r="H408" s="5">
        <v>64</v>
      </c>
      <c r="I408" s="5" t="s">
        <v>2140</v>
      </c>
      <c r="J408" s="6">
        <v>0.16087000000000001</v>
      </c>
      <c r="K408" s="6" t="str">
        <f>IF(Table2[[#This Row],[Charging]]&gt;0,"1","0")</f>
        <v>0</v>
      </c>
      <c r="L408" s="6" t="str">
        <f>IF(Table2[[#This Row],[Tag]]="1",Table2[[#This Row],[Cost (kWh)]],"")</f>
        <v/>
      </c>
      <c r="M408" s="6" t="str">
        <f>IF(Table2[[#This Row],[Tag]]="1",Table2[[#This Row],[Charging]]*Table2[[#This Row],[Cost (kWh)]],"")</f>
        <v/>
      </c>
    </row>
    <row r="409" spans="3:13" x14ac:dyDescent="0.2">
      <c r="C409" s="1" t="s">
        <v>2135</v>
      </c>
      <c r="D409" s="5">
        <v>17</v>
      </c>
      <c r="E409" s="5">
        <v>18</v>
      </c>
      <c r="F409" s="12">
        <v>0</v>
      </c>
      <c r="G409" s="5" t="s">
        <v>2139</v>
      </c>
      <c r="H409" s="5">
        <v>64</v>
      </c>
      <c r="I409" s="5" t="s">
        <v>2140</v>
      </c>
      <c r="J409" s="6">
        <v>0.16095000000000001</v>
      </c>
      <c r="K409" s="6" t="str">
        <f>IF(Table2[[#This Row],[Charging]]&gt;0,"1","0")</f>
        <v>0</v>
      </c>
      <c r="L409" s="6" t="str">
        <f>IF(Table2[[#This Row],[Tag]]="1",Table2[[#This Row],[Cost (kWh)]],"")</f>
        <v/>
      </c>
      <c r="M409" s="6" t="str">
        <f>IF(Table2[[#This Row],[Tag]]="1",Table2[[#This Row],[Charging]]*Table2[[#This Row],[Cost (kWh)]],"")</f>
        <v/>
      </c>
    </row>
    <row r="410" spans="3:13" x14ac:dyDescent="0.2">
      <c r="C410" s="1" t="s">
        <v>2135</v>
      </c>
      <c r="D410" s="5">
        <v>17</v>
      </c>
      <c r="E410" s="5">
        <v>19</v>
      </c>
      <c r="F410" s="12">
        <v>0</v>
      </c>
      <c r="G410" s="5" t="s">
        <v>2139</v>
      </c>
      <c r="H410" s="5">
        <v>64</v>
      </c>
      <c r="I410" s="5" t="s">
        <v>2140</v>
      </c>
      <c r="J410" s="6">
        <v>0.16141</v>
      </c>
      <c r="K410" s="6" t="str">
        <f>IF(Table2[[#This Row],[Charging]]&gt;0,"1","0")</f>
        <v>0</v>
      </c>
      <c r="L410" s="6" t="str">
        <f>IF(Table2[[#This Row],[Tag]]="1",Table2[[#This Row],[Cost (kWh)]],"")</f>
        <v/>
      </c>
      <c r="M410" s="6" t="str">
        <f>IF(Table2[[#This Row],[Tag]]="1",Table2[[#This Row],[Charging]]*Table2[[#This Row],[Cost (kWh)]],"")</f>
        <v/>
      </c>
    </row>
    <row r="411" spans="3:13" x14ac:dyDescent="0.2">
      <c r="C411" s="1" t="s">
        <v>2135</v>
      </c>
      <c r="D411" s="5">
        <v>17</v>
      </c>
      <c r="E411" s="5">
        <v>20</v>
      </c>
      <c r="F411" s="12">
        <v>0</v>
      </c>
      <c r="G411" s="5" t="s">
        <v>2139</v>
      </c>
      <c r="H411" s="5">
        <v>64</v>
      </c>
      <c r="I411" s="5" t="s">
        <v>2140</v>
      </c>
      <c r="J411" s="6">
        <v>0.16027</v>
      </c>
      <c r="K411" s="6" t="str">
        <f>IF(Table2[[#This Row],[Charging]]&gt;0,"1","0")</f>
        <v>0</v>
      </c>
      <c r="L411" s="6" t="str">
        <f>IF(Table2[[#This Row],[Tag]]="1",Table2[[#This Row],[Cost (kWh)]],"")</f>
        <v/>
      </c>
      <c r="M411" s="6" t="str">
        <f>IF(Table2[[#This Row],[Tag]]="1",Table2[[#This Row],[Charging]]*Table2[[#This Row],[Cost (kWh)]],"")</f>
        <v/>
      </c>
    </row>
    <row r="412" spans="3:13" x14ac:dyDescent="0.2">
      <c r="C412" s="1" t="s">
        <v>2135</v>
      </c>
      <c r="D412" s="5">
        <v>17</v>
      </c>
      <c r="E412" s="5">
        <v>21</v>
      </c>
      <c r="F412" s="12">
        <v>0</v>
      </c>
      <c r="G412" s="5" t="s">
        <v>2139</v>
      </c>
      <c r="H412" s="5">
        <v>64</v>
      </c>
      <c r="I412" s="5" t="s">
        <v>2140</v>
      </c>
      <c r="J412" s="6">
        <v>0.16006999999999999</v>
      </c>
      <c r="K412" s="6" t="str">
        <f>IF(Table2[[#This Row],[Charging]]&gt;0,"1","0")</f>
        <v>0</v>
      </c>
      <c r="L412" s="6" t="str">
        <f>IF(Table2[[#This Row],[Tag]]="1",Table2[[#This Row],[Cost (kWh)]],"")</f>
        <v/>
      </c>
      <c r="M412" s="6" t="str">
        <f>IF(Table2[[#This Row],[Tag]]="1",Table2[[#This Row],[Charging]]*Table2[[#This Row],[Cost (kWh)]],"")</f>
        <v/>
      </c>
    </row>
    <row r="413" spans="3:13" x14ac:dyDescent="0.2">
      <c r="C413" s="1" t="s">
        <v>2135</v>
      </c>
      <c r="D413" s="5">
        <v>17</v>
      </c>
      <c r="E413" s="5">
        <v>22</v>
      </c>
      <c r="F413" s="12">
        <v>0</v>
      </c>
      <c r="G413" s="5" t="s">
        <v>2139</v>
      </c>
      <c r="H413" s="5">
        <v>64</v>
      </c>
      <c r="I413" s="5" t="s">
        <v>2140</v>
      </c>
      <c r="J413" s="6">
        <v>0.15967999999999999</v>
      </c>
      <c r="K413" s="6" t="str">
        <f>IF(Table2[[#This Row],[Charging]]&gt;0,"1","0")</f>
        <v>0</v>
      </c>
      <c r="L413" s="6" t="str">
        <f>IF(Table2[[#This Row],[Tag]]="1",Table2[[#This Row],[Cost (kWh)]],"")</f>
        <v/>
      </c>
      <c r="M413" s="6" t="str">
        <f>IF(Table2[[#This Row],[Tag]]="1",Table2[[#This Row],[Charging]]*Table2[[#This Row],[Cost (kWh)]],"")</f>
        <v/>
      </c>
    </row>
    <row r="414" spans="3:13" x14ac:dyDescent="0.2">
      <c r="C414" s="1" t="s">
        <v>2135</v>
      </c>
      <c r="D414" s="5">
        <v>17</v>
      </c>
      <c r="E414" s="5">
        <v>23</v>
      </c>
      <c r="F414" s="12">
        <v>0</v>
      </c>
      <c r="G414" s="5" t="s">
        <v>2139</v>
      </c>
      <c r="H414" s="5">
        <v>64</v>
      </c>
      <c r="I414" s="5" t="s">
        <v>2140</v>
      </c>
      <c r="J414" s="6">
        <v>0.15508</v>
      </c>
      <c r="K414" s="6" t="str">
        <f>IF(Table2[[#This Row],[Charging]]&gt;0,"1","0")</f>
        <v>0</v>
      </c>
      <c r="L414" s="6" t="str">
        <f>IF(Table2[[#This Row],[Tag]]="1",Table2[[#This Row],[Cost (kWh)]],"")</f>
        <v/>
      </c>
      <c r="M414" s="6" t="str">
        <f>IF(Table2[[#This Row],[Tag]]="1",Table2[[#This Row],[Charging]]*Table2[[#This Row],[Cost (kWh)]],"")</f>
        <v/>
      </c>
    </row>
    <row r="415" spans="3:13" x14ac:dyDescent="0.2">
      <c r="C415" s="1" t="s">
        <v>2135</v>
      </c>
      <c r="D415" s="5">
        <v>17</v>
      </c>
      <c r="E415" s="5">
        <v>24</v>
      </c>
      <c r="F415" s="12">
        <v>0</v>
      </c>
      <c r="G415" s="5" t="s">
        <v>2139</v>
      </c>
      <c r="H415" s="5">
        <v>64</v>
      </c>
      <c r="I415" s="5" t="s">
        <v>2140</v>
      </c>
      <c r="J415" s="6">
        <v>0.15720000000000001</v>
      </c>
      <c r="K415" s="6" t="str">
        <f>IF(Table2[[#This Row],[Charging]]&gt;0,"1","0")</f>
        <v>0</v>
      </c>
      <c r="L415" s="6" t="str">
        <f>IF(Table2[[#This Row],[Tag]]="1",Table2[[#This Row],[Cost (kWh)]],"")</f>
        <v/>
      </c>
      <c r="M415" s="6" t="str">
        <f>IF(Table2[[#This Row],[Tag]]="1",Table2[[#This Row],[Charging]]*Table2[[#This Row],[Cost (kWh)]],"")</f>
        <v/>
      </c>
    </row>
    <row r="416" spans="3:13" x14ac:dyDescent="0.2">
      <c r="C416" s="1" t="s">
        <v>2135</v>
      </c>
      <c r="D416" s="5">
        <v>18</v>
      </c>
      <c r="E416" s="5" t="s">
        <v>2</v>
      </c>
      <c r="F416" s="12">
        <v>0</v>
      </c>
      <c r="G416" s="5" t="s">
        <v>2139</v>
      </c>
      <c r="H416" s="5">
        <v>64</v>
      </c>
      <c r="I416" s="5" t="s">
        <v>2140</v>
      </c>
      <c r="J416" s="6">
        <v>0.15855</v>
      </c>
      <c r="K416" s="6" t="str">
        <f>IF(Table2[[#This Row],[Charging]]&gt;0,"1","0")</f>
        <v>0</v>
      </c>
      <c r="L416" s="6" t="str">
        <f>IF(Table2[[#This Row],[Tag]]="1",Table2[[#This Row],[Cost (kWh)]],"")</f>
        <v/>
      </c>
      <c r="M416" s="6" t="str">
        <f>IF(Table2[[#This Row],[Tag]]="1",Table2[[#This Row],[Charging]]*Table2[[#This Row],[Cost (kWh)]],"")</f>
        <v/>
      </c>
    </row>
    <row r="417" spans="3:13" x14ac:dyDescent="0.2">
      <c r="C417" s="1" t="s">
        <v>2135</v>
      </c>
      <c r="D417" s="5">
        <v>18</v>
      </c>
      <c r="E417" s="5" t="s">
        <v>3</v>
      </c>
      <c r="F417" s="12">
        <v>0</v>
      </c>
      <c r="G417" s="5" t="s">
        <v>2139</v>
      </c>
      <c r="H417" s="5">
        <v>64</v>
      </c>
      <c r="I417" s="5" t="s">
        <v>2140</v>
      </c>
      <c r="J417" s="6">
        <v>0.15731000000000001</v>
      </c>
      <c r="K417" s="6" t="str">
        <f>IF(Table2[[#This Row],[Charging]]&gt;0,"1","0")</f>
        <v>0</v>
      </c>
      <c r="L417" s="6" t="str">
        <f>IF(Table2[[#This Row],[Tag]]="1",Table2[[#This Row],[Cost (kWh)]],"")</f>
        <v/>
      </c>
      <c r="M417" s="6" t="str">
        <f>IF(Table2[[#This Row],[Tag]]="1",Table2[[#This Row],[Charging]]*Table2[[#This Row],[Cost (kWh)]],"")</f>
        <v/>
      </c>
    </row>
    <row r="418" spans="3:13" x14ac:dyDescent="0.2">
      <c r="C418" s="1" t="s">
        <v>2135</v>
      </c>
      <c r="D418" s="5">
        <v>18</v>
      </c>
      <c r="E418" s="5" t="s">
        <v>4</v>
      </c>
      <c r="F418" s="12">
        <v>0</v>
      </c>
      <c r="G418" s="5" t="s">
        <v>2139</v>
      </c>
      <c r="H418" s="5">
        <v>64</v>
      </c>
      <c r="I418" s="5" t="s">
        <v>2140</v>
      </c>
      <c r="J418" s="6">
        <v>0.15659999999999999</v>
      </c>
      <c r="K418" s="6" t="str">
        <f>IF(Table2[[#This Row],[Charging]]&gt;0,"1","0")</f>
        <v>0</v>
      </c>
      <c r="L418" s="6" t="str">
        <f>IF(Table2[[#This Row],[Tag]]="1",Table2[[#This Row],[Cost (kWh)]],"")</f>
        <v/>
      </c>
      <c r="M418" s="6" t="str">
        <f>IF(Table2[[#This Row],[Tag]]="1",Table2[[#This Row],[Charging]]*Table2[[#This Row],[Cost (kWh)]],"")</f>
        <v/>
      </c>
    </row>
    <row r="419" spans="3:13" x14ac:dyDescent="0.2">
      <c r="C419" s="1" t="s">
        <v>2135</v>
      </c>
      <c r="D419" s="5">
        <v>18</v>
      </c>
      <c r="E419" s="5" t="s">
        <v>5</v>
      </c>
      <c r="F419" s="12">
        <v>0</v>
      </c>
      <c r="G419" s="5" t="s">
        <v>2139</v>
      </c>
      <c r="H419" s="5">
        <v>64</v>
      </c>
      <c r="I419" s="5" t="s">
        <v>2140</v>
      </c>
      <c r="J419" s="6">
        <v>0.15626999999999999</v>
      </c>
      <c r="K419" s="6" t="str">
        <f>IF(Table2[[#This Row],[Charging]]&gt;0,"1","0")</f>
        <v>0</v>
      </c>
      <c r="L419" s="6" t="str">
        <f>IF(Table2[[#This Row],[Tag]]="1",Table2[[#This Row],[Cost (kWh)]],"")</f>
        <v/>
      </c>
      <c r="M419" s="6" t="str">
        <f>IF(Table2[[#This Row],[Tag]]="1",Table2[[#This Row],[Charging]]*Table2[[#This Row],[Cost (kWh)]],"")</f>
        <v/>
      </c>
    </row>
    <row r="420" spans="3:13" x14ac:dyDescent="0.2">
      <c r="C420" s="1" t="s">
        <v>2135</v>
      </c>
      <c r="D420" s="5">
        <v>18</v>
      </c>
      <c r="E420" s="5" t="s">
        <v>6</v>
      </c>
      <c r="F420" s="12">
        <v>0</v>
      </c>
      <c r="G420" s="5" t="s">
        <v>2139</v>
      </c>
      <c r="H420" s="5">
        <v>64</v>
      </c>
      <c r="I420" s="5" t="s">
        <v>2140</v>
      </c>
      <c r="J420" s="6">
        <v>0.15604000000000001</v>
      </c>
      <c r="K420" s="6" t="str">
        <f>IF(Table2[[#This Row],[Charging]]&gt;0,"1","0")</f>
        <v>0</v>
      </c>
      <c r="L420" s="6" t="str">
        <f>IF(Table2[[#This Row],[Tag]]="1",Table2[[#This Row],[Cost (kWh)]],"")</f>
        <v/>
      </c>
      <c r="M420" s="6" t="str">
        <f>IF(Table2[[#This Row],[Tag]]="1",Table2[[#This Row],[Charging]]*Table2[[#This Row],[Cost (kWh)]],"")</f>
        <v/>
      </c>
    </row>
    <row r="421" spans="3:13" x14ac:dyDescent="0.2">
      <c r="C421" s="1" t="s">
        <v>2135</v>
      </c>
      <c r="D421" s="5">
        <v>18</v>
      </c>
      <c r="E421" s="5" t="s">
        <v>7</v>
      </c>
      <c r="F421" s="12">
        <v>0</v>
      </c>
      <c r="G421" s="5" t="s">
        <v>2139</v>
      </c>
      <c r="H421" s="5">
        <v>64</v>
      </c>
      <c r="I421" s="5" t="s">
        <v>2140</v>
      </c>
      <c r="J421" s="6">
        <v>0.15701999999999999</v>
      </c>
      <c r="K421" s="6" t="str">
        <f>IF(Table2[[#This Row],[Charging]]&gt;0,"1","0")</f>
        <v>0</v>
      </c>
      <c r="L421" s="6" t="str">
        <f>IF(Table2[[#This Row],[Tag]]="1",Table2[[#This Row],[Cost (kWh)]],"")</f>
        <v/>
      </c>
      <c r="M421" s="6" t="str">
        <f>IF(Table2[[#This Row],[Tag]]="1",Table2[[#This Row],[Charging]]*Table2[[#This Row],[Cost (kWh)]],"")</f>
        <v/>
      </c>
    </row>
    <row r="422" spans="3:13" x14ac:dyDescent="0.2">
      <c r="C422" s="1" t="s">
        <v>2135</v>
      </c>
      <c r="D422" s="5">
        <v>18</v>
      </c>
      <c r="E422" s="5" t="s">
        <v>8</v>
      </c>
      <c r="F422" s="12">
        <v>0</v>
      </c>
      <c r="G422" s="5" t="s">
        <v>2139</v>
      </c>
      <c r="H422" s="5">
        <v>64</v>
      </c>
      <c r="I422" s="5" t="s">
        <v>2140</v>
      </c>
      <c r="J422" s="6">
        <v>0.16072</v>
      </c>
      <c r="K422" s="6" t="str">
        <f>IF(Table2[[#This Row],[Charging]]&gt;0,"1","0")</f>
        <v>0</v>
      </c>
      <c r="L422" s="6" t="str">
        <f>IF(Table2[[#This Row],[Tag]]="1",Table2[[#This Row],[Cost (kWh)]],"")</f>
        <v/>
      </c>
      <c r="M422" s="6" t="str">
        <f>IF(Table2[[#This Row],[Tag]]="1",Table2[[#This Row],[Charging]]*Table2[[#This Row],[Cost (kWh)]],"")</f>
        <v/>
      </c>
    </row>
    <row r="423" spans="3:13" x14ac:dyDescent="0.2">
      <c r="C423" s="1" t="s">
        <v>2135</v>
      </c>
      <c r="D423" s="5">
        <v>18</v>
      </c>
      <c r="E423" s="5" t="s">
        <v>9</v>
      </c>
      <c r="F423" s="12">
        <v>0</v>
      </c>
      <c r="G423" s="5" t="s">
        <v>2141</v>
      </c>
      <c r="H423" s="5">
        <v>58.5</v>
      </c>
      <c r="I423" s="5" t="s">
        <v>2139</v>
      </c>
      <c r="J423" s="6">
        <v>0.16081999999999999</v>
      </c>
      <c r="K423" s="6" t="str">
        <f>IF(Table2[[#This Row],[Charging]]&gt;0,"1","0")</f>
        <v>0</v>
      </c>
      <c r="L423" s="6" t="str">
        <f>IF(Table2[[#This Row],[Tag]]="1",Table2[[#This Row],[Cost (kWh)]],"")</f>
        <v/>
      </c>
      <c r="M423" s="6" t="str">
        <f>IF(Table2[[#This Row],[Tag]]="1",Table2[[#This Row],[Charging]]*Table2[[#This Row],[Cost (kWh)]],"")</f>
        <v/>
      </c>
    </row>
    <row r="424" spans="3:13" x14ac:dyDescent="0.2">
      <c r="C424" s="1" t="s">
        <v>2135</v>
      </c>
      <c r="D424" s="5">
        <v>18</v>
      </c>
      <c r="E424" s="5" t="s">
        <v>10</v>
      </c>
      <c r="F424" s="12">
        <v>0</v>
      </c>
      <c r="G424" s="5" t="s">
        <v>2139</v>
      </c>
      <c r="H424" s="5">
        <v>58.5</v>
      </c>
      <c r="I424" s="5" t="s">
        <v>2139</v>
      </c>
      <c r="J424" s="6">
        <v>0.15970999999999999</v>
      </c>
      <c r="K424" s="6" t="str">
        <f>IF(Table2[[#This Row],[Charging]]&gt;0,"1","0")</f>
        <v>0</v>
      </c>
      <c r="L424" s="6" t="str">
        <f>IF(Table2[[#This Row],[Tag]]="1",Table2[[#This Row],[Cost (kWh)]],"")</f>
        <v/>
      </c>
      <c r="M424" s="6" t="str">
        <f>IF(Table2[[#This Row],[Tag]]="1",Table2[[#This Row],[Charging]]*Table2[[#This Row],[Cost (kWh)]],"")</f>
        <v/>
      </c>
    </row>
    <row r="425" spans="3:13" x14ac:dyDescent="0.2">
      <c r="C425" s="1" t="s">
        <v>2135</v>
      </c>
      <c r="D425" s="5">
        <v>18</v>
      </c>
      <c r="E425" s="5">
        <v>10</v>
      </c>
      <c r="F425" s="12">
        <v>0</v>
      </c>
      <c r="G425" s="5" t="s">
        <v>2139</v>
      </c>
      <c r="H425" s="5">
        <v>58.5</v>
      </c>
      <c r="I425" s="5" t="s">
        <v>2139</v>
      </c>
      <c r="J425" s="6">
        <v>0.16020999999999999</v>
      </c>
      <c r="K425" s="6" t="str">
        <f>IF(Table2[[#This Row],[Charging]]&gt;0,"1","0")</f>
        <v>0</v>
      </c>
      <c r="L425" s="6" t="str">
        <f>IF(Table2[[#This Row],[Tag]]="1",Table2[[#This Row],[Cost (kWh)]],"")</f>
        <v/>
      </c>
      <c r="M425" s="6" t="str">
        <f>IF(Table2[[#This Row],[Tag]]="1",Table2[[#This Row],[Charging]]*Table2[[#This Row],[Cost (kWh)]],"")</f>
        <v/>
      </c>
    </row>
    <row r="426" spans="3:13" x14ac:dyDescent="0.2">
      <c r="C426" s="1" t="s">
        <v>2135</v>
      </c>
      <c r="D426" s="5">
        <v>18</v>
      </c>
      <c r="E426" s="5">
        <v>11</v>
      </c>
      <c r="F426" s="12">
        <v>0</v>
      </c>
      <c r="G426" s="5" t="s">
        <v>2139</v>
      </c>
      <c r="H426" s="5">
        <v>58.5</v>
      </c>
      <c r="I426" s="5" t="s">
        <v>2139</v>
      </c>
      <c r="J426" s="6">
        <v>0.16045000000000001</v>
      </c>
      <c r="K426" s="6" t="str">
        <f>IF(Table2[[#This Row],[Charging]]&gt;0,"1","0")</f>
        <v>0</v>
      </c>
      <c r="L426" s="6" t="str">
        <f>IF(Table2[[#This Row],[Tag]]="1",Table2[[#This Row],[Cost (kWh)]],"")</f>
        <v/>
      </c>
      <c r="M426" s="6" t="str">
        <f>IF(Table2[[#This Row],[Tag]]="1",Table2[[#This Row],[Charging]]*Table2[[#This Row],[Cost (kWh)]],"")</f>
        <v/>
      </c>
    </row>
    <row r="427" spans="3:13" x14ac:dyDescent="0.2">
      <c r="C427" s="1" t="s">
        <v>2135</v>
      </c>
      <c r="D427" s="5">
        <v>18</v>
      </c>
      <c r="E427" s="5">
        <v>12</v>
      </c>
      <c r="F427" s="12">
        <v>0</v>
      </c>
      <c r="G427" s="5" t="s">
        <v>2139</v>
      </c>
      <c r="H427" s="5">
        <v>58.5</v>
      </c>
      <c r="I427" s="5" t="s">
        <v>2139</v>
      </c>
      <c r="J427" s="6">
        <v>0.16034999999999999</v>
      </c>
      <c r="K427" s="6" t="str">
        <f>IF(Table2[[#This Row],[Charging]]&gt;0,"1","0")</f>
        <v>0</v>
      </c>
      <c r="L427" s="6" t="str">
        <f>IF(Table2[[#This Row],[Tag]]="1",Table2[[#This Row],[Cost (kWh)]],"")</f>
        <v/>
      </c>
      <c r="M427" s="6" t="str">
        <f>IF(Table2[[#This Row],[Tag]]="1",Table2[[#This Row],[Charging]]*Table2[[#This Row],[Cost (kWh)]],"")</f>
        <v/>
      </c>
    </row>
    <row r="428" spans="3:13" x14ac:dyDescent="0.2">
      <c r="C428" s="1" t="s">
        <v>2135</v>
      </c>
      <c r="D428" s="5">
        <v>18</v>
      </c>
      <c r="E428" s="5">
        <v>13</v>
      </c>
      <c r="F428" s="12">
        <v>0</v>
      </c>
      <c r="G428" s="5" t="s">
        <v>2139</v>
      </c>
      <c r="H428" s="5">
        <v>58.5</v>
      </c>
      <c r="I428" s="5" t="s">
        <v>2139</v>
      </c>
      <c r="J428" s="6">
        <v>0.15898999999999999</v>
      </c>
      <c r="K428" s="6" t="str">
        <f>IF(Table2[[#This Row],[Charging]]&gt;0,"1","0")</f>
        <v>0</v>
      </c>
      <c r="L428" s="6" t="str">
        <f>IF(Table2[[#This Row],[Tag]]="1",Table2[[#This Row],[Cost (kWh)]],"")</f>
        <v/>
      </c>
      <c r="M428" s="6" t="str">
        <f>IF(Table2[[#This Row],[Tag]]="1",Table2[[#This Row],[Charging]]*Table2[[#This Row],[Cost (kWh)]],"")</f>
        <v/>
      </c>
    </row>
    <row r="429" spans="3:13" x14ac:dyDescent="0.2">
      <c r="C429" s="1" t="s">
        <v>2135</v>
      </c>
      <c r="D429" s="5">
        <v>18</v>
      </c>
      <c r="E429" s="5">
        <v>14</v>
      </c>
      <c r="F429" s="12">
        <v>0</v>
      </c>
      <c r="G429" s="5" t="s">
        <v>2139</v>
      </c>
      <c r="H429" s="5">
        <v>58.5</v>
      </c>
      <c r="I429" s="5" t="s">
        <v>2139</v>
      </c>
      <c r="J429" s="6">
        <v>0.16009000000000001</v>
      </c>
      <c r="K429" s="6" t="str">
        <f>IF(Table2[[#This Row],[Charging]]&gt;0,"1","0")</f>
        <v>0</v>
      </c>
      <c r="L429" s="6" t="str">
        <f>IF(Table2[[#This Row],[Tag]]="1",Table2[[#This Row],[Cost (kWh)]],"")</f>
        <v/>
      </c>
      <c r="M429" s="6" t="str">
        <f>IF(Table2[[#This Row],[Tag]]="1",Table2[[#This Row],[Charging]]*Table2[[#This Row],[Cost (kWh)]],"")</f>
        <v/>
      </c>
    </row>
    <row r="430" spans="3:13" x14ac:dyDescent="0.2">
      <c r="C430" s="1" t="s">
        <v>2135</v>
      </c>
      <c r="D430" s="5">
        <v>18</v>
      </c>
      <c r="E430" s="5">
        <v>15</v>
      </c>
      <c r="F430" s="12">
        <v>0</v>
      </c>
      <c r="G430" s="5" t="s">
        <v>2139</v>
      </c>
      <c r="H430" s="5">
        <v>58.5</v>
      </c>
      <c r="I430" s="5" t="s">
        <v>2139</v>
      </c>
      <c r="J430" s="6">
        <v>0.16052</v>
      </c>
      <c r="K430" s="6" t="str">
        <f>IF(Table2[[#This Row],[Charging]]&gt;0,"1","0")</f>
        <v>0</v>
      </c>
      <c r="L430" s="6" t="str">
        <f>IF(Table2[[#This Row],[Tag]]="1",Table2[[#This Row],[Cost (kWh)]],"")</f>
        <v/>
      </c>
      <c r="M430" s="6" t="str">
        <f>IF(Table2[[#This Row],[Tag]]="1",Table2[[#This Row],[Charging]]*Table2[[#This Row],[Cost (kWh)]],"")</f>
        <v/>
      </c>
    </row>
    <row r="431" spans="3:13" x14ac:dyDescent="0.2">
      <c r="C431" s="1" t="s">
        <v>2135</v>
      </c>
      <c r="D431" s="5">
        <v>18</v>
      </c>
      <c r="E431" s="5">
        <v>16</v>
      </c>
      <c r="F431" s="12">
        <v>0</v>
      </c>
      <c r="G431" s="5" t="s">
        <v>2139</v>
      </c>
      <c r="H431" s="5">
        <v>58.5</v>
      </c>
      <c r="I431" s="5" t="s">
        <v>2139</v>
      </c>
      <c r="J431" s="6">
        <v>0.16056999999999999</v>
      </c>
      <c r="K431" s="6" t="str">
        <f>IF(Table2[[#This Row],[Charging]]&gt;0,"1","0")</f>
        <v>0</v>
      </c>
      <c r="L431" s="6" t="str">
        <f>IF(Table2[[#This Row],[Tag]]="1",Table2[[#This Row],[Cost (kWh)]],"")</f>
        <v/>
      </c>
      <c r="M431" s="6" t="str">
        <f>IF(Table2[[#This Row],[Tag]]="1",Table2[[#This Row],[Charging]]*Table2[[#This Row],[Cost (kWh)]],"")</f>
        <v/>
      </c>
    </row>
    <row r="432" spans="3:13" x14ac:dyDescent="0.2">
      <c r="C432" s="1" t="s">
        <v>2135</v>
      </c>
      <c r="D432" s="5">
        <v>18</v>
      </c>
      <c r="E432" s="5">
        <v>17</v>
      </c>
      <c r="F432" s="12">
        <v>0</v>
      </c>
      <c r="G432" s="5" t="s">
        <v>2141</v>
      </c>
      <c r="H432" s="5">
        <v>53</v>
      </c>
      <c r="I432" s="5" t="s">
        <v>2139</v>
      </c>
      <c r="J432" s="6">
        <v>0.16023000000000001</v>
      </c>
      <c r="K432" s="6" t="str">
        <f>IF(Table2[[#This Row],[Charging]]&gt;0,"1","0")</f>
        <v>0</v>
      </c>
      <c r="L432" s="6" t="str">
        <f>IF(Table2[[#This Row],[Tag]]="1",Table2[[#This Row],[Cost (kWh)]],"")</f>
        <v/>
      </c>
      <c r="M432" s="6" t="str">
        <f>IF(Table2[[#This Row],[Tag]]="1",Table2[[#This Row],[Charging]]*Table2[[#This Row],[Cost (kWh)]],"")</f>
        <v/>
      </c>
    </row>
    <row r="433" spans="3:13" x14ac:dyDescent="0.2">
      <c r="C433" s="1" t="s">
        <v>2135</v>
      </c>
      <c r="D433" s="5">
        <v>18</v>
      </c>
      <c r="E433" s="5">
        <v>18</v>
      </c>
      <c r="F433" s="12">
        <v>0</v>
      </c>
      <c r="G433" s="5" t="s">
        <v>2139</v>
      </c>
      <c r="H433" s="5">
        <v>53</v>
      </c>
      <c r="I433" s="5" t="s">
        <v>2140</v>
      </c>
      <c r="J433" s="6">
        <v>0.16008</v>
      </c>
      <c r="K433" s="6" t="str">
        <f>IF(Table2[[#This Row],[Charging]]&gt;0,"1","0")</f>
        <v>0</v>
      </c>
      <c r="L433" s="6" t="str">
        <f>IF(Table2[[#This Row],[Tag]]="1",Table2[[#This Row],[Cost (kWh)]],"")</f>
        <v/>
      </c>
      <c r="M433" s="6" t="str">
        <f>IF(Table2[[#This Row],[Tag]]="1",Table2[[#This Row],[Charging]]*Table2[[#This Row],[Cost (kWh)]],"")</f>
        <v/>
      </c>
    </row>
    <row r="434" spans="3:13" x14ac:dyDescent="0.2">
      <c r="C434" s="1" t="s">
        <v>2135</v>
      </c>
      <c r="D434" s="5">
        <v>18</v>
      </c>
      <c r="E434" s="5">
        <v>19</v>
      </c>
      <c r="F434" s="12">
        <v>0</v>
      </c>
      <c r="G434" s="5" t="s">
        <v>2139</v>
      </c>
      <c r="H434" s="5">
        <v>53</v>
      </c>
      <c r="I434" s="5" t="s">
        <v>2140</v>
      </c>
      <c r="J434" s="6">
        <v>0.16005</v>
      </c>
      <c r="K434" s="6" t="str">
        <f>IF(Table2[[#This Row],[Charging]]&gt;0,"1","0")</f>
        <v>0</v>
      </c>
      <c r="L434" s="6" t="str">
        <f>IF(Table2[[#This Row],[Tag]]="1",Table2[[#This Row],[Cost (kWh)]],"")</f>
        <v/>
      </c>
      <c r="M434" s="6" t="str">
        <f>IF(Table2[[#This Row],[Tag]]="1",Table2[[#This Row],[Charging]]*Table2[[#This Row],[Cost (kWh)]],"")</f>
        <v/>
      </c>
    </row>
    <row r="435" spans="3:13" x14ac:dyDescent="0.2">
      <c r="C435" s="1" t="s">
        <v>2135</v>
      </c>
      <c r="D435" s="5">
        <v>18</v>
      </c>
      <c r="E435" s="5">
        <v>20</v>
      </c>
      <c r="F435" s="12">
        <v>0</v>
      </c>
      <c r="G435" s="5" t="s">
        <v>2139</v>
      </c>
      <c r="H435" s="5">
        <v>53</v>
      </c>
      <c r="I435" s="5" t="s">
        <v>2140</v>
      </c>
      <c r="J435" s="6">
        <v>0.16002</v>
      </c>
      <c r="K435" s="6" t="str">
        <f>IF(Table2[[#This Row],[Charging]]&gt;0,"1","0")</f>
        <v>0</v>
      </c>
      <c r="L435" s="6" t="str">
        <f>IF(Table2[[#This Row],[Tag]]="1",Table2[[#This Row],[Cost (kWh)]],"")</f>
        <v/>
      </c>
      <c r="M435" s="6" t="str">
        <f>IF(Table2[[#This Row],[Tag]]="1",Table2[[#This Row],[Charging]]*Table2[[#This Row],[Cost (kWh)]],"")</f>
        <v/>
      </c>
    </row>
    <row r="436" spans="3:13" x14ac:dyDescent="0.2">
      <c r="C436" s="1" t="s">
        <v>2135</v>
      </c>
      <c r="D436" s="5">
        <v>18</v>
      </c>
      <c r="E436" s="5">
        <v>21</v>
      </c>
      <c r="F436" s="12">
        <v>0</v>
      </c>
      <c r="G436" s="5" t="s">
        <v>2139</v>
      </c>
      <c r="H436" s="5">
        <v>53</v>
      </c>
      <c r="I436" s="5" t="s">
        <v>2140</v>
      </c>
      <c r="J436" s="6">
        <v>0.16006000000000001</v>
      </c>
      <c r="K436" s="6" t="str">
        <f>IF(Table2[[#This Row],[Charging]]&gt;0,"1","0")</f>
        <v>0</v>
      </c>
      <c r="L436" s="6" t="str">
        <f>IF(Table2[[#This Row],[Tag]]="1",Table2[[#This Row],[Cost (kWh)]],"")</f>
        <v/>
      </c>
      <c r="M436" s="6" t="str">
        <f>IF(Table2[[#This Row],[Tag]]="1",Table2[[#This Row],[Charging]]*Table2[[#This Row],[Cost (kWh)]],"")</f>
        <v/>
      </c>
    </row>
    <row r="437" spans="3:13" x14ac:dyDescent="0.2">
      <c r="C437" s="1" t="s">
        <v>2135</v>
      </c>
      <c r="D437" s="5">
        <v>18</v>
      </c>
      <c r="E437" s="5">
        <v>22</v>
      </c>
      <c r="F437" s="12">
        <v>0</v>
      </c>
      <c r="G437" s="5" t="s">
        <v>2139</v>
      </c>
      <c r="H437" s="5">
        <v>53</v>
      </c>
      <c r="I437" s="5" t="s">
        <v>2140</v>
      </c>
      <c r="J437" s="6">
        <v>0.16009000000000001</v>
      </c>
      <c r="K437" s="6" t="str">
        <f>IF(Table2[[#This Row],[Charging]]&gt;0,"1","0")</f>
        <v>0</v>
      </c>
      <c r="L437" s="6" t="str">
        <f>IF(Table2[[#This Row],[Tag]]="1",Table2[[#This Row],[Cost (kWh)]],"")</f>
        <v/>
      </c>
      <c r="M437" s="6" t="str">
        <f>IF(Table2[[#This Row],[Tag]]="1",Table2[[#This Row],[Charging]]*Table2[[#This Row],[Cost (kWh)]],"")</f>
        <v/>
      </c>
    </row>
    <row r="438" spans="3:13" x14ac:dyDescent="0.2">
      <c r="C438" s="1" t="s">
        <v>2135</v>
      </c>
      <c r="D438" s="5">
        <v>18</v>
      </c>
      <c r="E438" s="5">
        <v>23</v>
      </c>
      <c r="F438" s="12">
        <v>0</v>
      </c>
      <c r="G438" s="5" t="s">
        <v>2139</v>
      </c>
      <c r="H438" s="5">
        <v>53</v>
      </c>
      <c r="I438" s="5" t="s">
        <v>2140</v>
      </c>
      <c r="J438" s="6">
        <v>0.15787000000000001</v>
      </c>
      <c r="K438" s="6" t="str">
        <f>IF(Table2[[#This Row],[Charging]]&gt;0,"1","0")</f>
        <v>0</v>
      </c>
      <c r="L438" s="6" t="str">
        <f>IF(Table2[[#This Row],[Tag]]="1",Table2[[#This Row],[Cost (kWh)]],"")</f>
        <v/>
      </c>
      <c r="M438" s="6" t="str">
        <f>IF(Table2[[#This Row],[Tag]]="1",Table2[[#This Row],[Charging]]*Table2[[#This Row],[Cost (kWh)]],"")</f>
        <v/>
      </c>
    </row>
    <row r="439" spans="3:13" x14ac:dyDescent="0.2">
      <c r="C439" s="1" t="s">
        <v>2135</v>
      </c>
      <c r="D439" s="5">
        <v>18</v>
      </c>
      <c r="E439" s="5">
        <v>24</v>
      </c>
      <c r="F439" s="12">
        <v>0</v>
      </c>
      <c r="G439" s="5" t="s">
        <v>2139</v>
      </c>
      <c r="H439" s="5">
        <v>53</v>
      </c>
      <c r="I439" s="5" t="s">
        <v>2140</v>
      </c>
      <c r="J439" s="6">
        <v>0.15740999999999999</v>
      </c>
      <c r="K439" s="6" t="str">
        <f>IF(Table2[[#This Row],[Charging]]&gt;0,"1","0")</f>
        <v>0</v>
      </c>
      <c r="L439" s="6" t="str">
        <f>IF(Table2[[#This Row],[Tag]]="1",Table2[[#This Row],[Cost (kWh)]],"")</f>
        <v/>
      </c>
      <c r="M439" s="6" t="str">
        <f>IF(Table2[[#This Row],[Tag]]="1",Table2[[#This Row],[Charging]]*Table2[[#This Row],[Cost (kWh)]],"")</f>
        <v/>
      </c>
    </row>
    <row r="440" spans="3:13" x14ac:dyDescent="0.2">
      <c r="C440" s="1" t="s">
        <v>2135</v>
      </c>
      <c r="D440" s="5">
        <v>19</v>
      </c>
      <c r="E440" s="5" t="s">
        <v>2</v>
      </c>
      <c r="F440" s="12">
        <v>0</v>
      </c>
      <c r="G440" s="5" t="s">
        <v>2139</v>
      </c>
      <c r="H440" s="5">
        <v>53</v>
      </c>
      <c r="I440" s="5" t="s">
        <v>2140</v>
      </c>
      <c r="J440" s="6">
        <v>0.15667</v>
      </c>
      <c r="K440" s="6" t="str">
        <f>IF(Table2[[#This Row],[Charging]]&gt;0,"1","0")</f>
        <v>0</v>
      </c>
      <c r="L440" s="6" t="str">
        <f>IF(Table2[[#This Row],[Tag]]="1",Table2[[#This Row],[Cost (kWh)]],"")</f>
        <v/>
      </c>
      <c r="M440" s="6" t="str">
        <f>IF(Table2[[#This Row],[Tag]]="1",Table2[[#This Row],[Charging]]*Table2[[#This Row],[Cost (kWh)]],"")</f>
        <v/>
      </c>
    </row>
    <row r="441" spans="3:13" x14ac:dyDescent="0.2">
      <c r="C441" s="1" t="s">
        <v>2135</v>
      </c>
      <c r="D441" s="5">
        <v>19</v>
      </c>
      <c r="E441" s="5" t="s">
        <v>3</v>
      </c>
      <c r="F441" s="12">
        <v>0</v>
      </c>
      <c r="G441" s="5" t="s">
        <v>2139</v>
      </c>
      <c r="H441" s="5">
        <v>53</v>
      </c>
      <c r="I441" s="5" t="s">
        <v>2140</v>
      </c>
      <c r="J441" s="6">
        <v>0.15658</v>
      </c>
      <c r="K441" s="6" t="str">
        <f>IF(Table2[[#This Row],[Charging]]&gt;0,"1","0")</f>
        <v>0</v>
      </c>
      <c r="L441" s="6" t="str">
        <f>IF(Table2[[#This Row],[Tag]]="1",Table2[[#This Row],[Cost (kWh)]],"")</f>
        <v/>
      </c>
      <c r="M441" s="6" t="str">
        <f>IF(Table2[[#This Row],[Tag]]="1",Table2[[#This Row],[Charging]]*Table2[[#This Row],[Cost (kWh)]],"")</f>
        <v/>
      </c>
    </row>
    <row r="442" spans="3:13" x14ac:dyDescent="0.2">
      <c r="C442" s="1" t="s">
        <v>2135</v>
      </c>
      <c r="D442" s="5">
        <v>19</v>
      </c>
      <c r="E442" s="5" t="s">
        <v>4</v>
      </c>
      <c r="F442" s="12">
        <v>0</v>
      </c>
      <c r="G442" s="5" t="s">
        <v>2139</v>
      </c>
      <c r="H442" s="5">
        <v>53</v>
      </c>
      <c r="I442" s="5" t="s">
        <v>2140</v>
      </c>
      <c r="J442" s="6">
        <v>0.15673000000000001</v>
      </c>
      <c r="K442" s="6" t="str">
        <f>IF(Table2[[#This Row],[Charging]]&gt;0,"1","0")</f>
        <v>0</v>
      </c>
      <c r="L442" s="6" t="str">
        <f>IF(Table2[[#This Row],[Tag]]="1",Table2[[#This Row],[Cost (kWh)]],"")</f>
        <v/>
      </c>
      <c r="M442" s="6" t="str">
        <f>IF(Table2[[#This Row],[Tag]]="1",Table2[[#This Row],[Charging]]*Table2[[#This Row],[Cost (kWh)]],"")</f>
        <v/>
      </c>
    </row>
    <row r="443" spans="3:13" x14ac:dyDescent="0.2">
      <c r="C443" s="1" t="s">
        <v>2135</v>
      </c>
      <c r="D443" s="5">
        <v>19</v>
      </c>
      <c r="E443" s="5" t="s">
        <v>5</v>
      </c>
      <c r="F443" s="12">
        <v>0</v>
      </c>
      <c r="G443" s="5" t="s">
        <v>2139</v>
      </c>
      <c r="H443" s="5">
        <v>53</v>
      </c>
      <c r="I443" s="5" t="s">
        <v>2140</v>
      </c>
      <c r="J443" s="6">
        <v>0.15601000000000001</v>
      </c>
      <c r="K443" s="6" t="str">
        <f>IF(Table2[[#This Row],[Charging]]&gt;0,"1","0")</f>
        <v>0</v>
      </c>
      <c r="L443" s="6" t="str">
        <f>IF(Table2[[#This Row],[Tag]]="1",Table2[[#This Row],[Cost (kWh)]],"")</f>
        <v/>
      </c>
      <c r="M443" s="6" t="str">
        <f>IF(Table2[[#This Row],[Tag]]="1",Table2[[#This Row],[Charging]]*Table2[[#This Row],[Cost (kWh)]],"")</f>
        <v/>
      </c>
    </row>
    <row r="444" spans="3:13" x14ac:dyDescent="0.2">
      <c r="C444" s="1" t="s">
        <v>2135</v>
      </c>
      <c r="D444" s="5">
        <v>19</v>
      </c>
      <c r="E444" s="5" t="s">
        <v>6</v>
      </c>
      <c r="F444" s="12">
        <v>0</v>
      </c>
      <c r="G444" s="5" t="s">
        <v>2139</v>
      </c>
      <c r="H444" s="5">
        <v>53</v>
      </c>
      <c r="I444" s="5" t="s">
        <v>2140</v>
      </c>
      <c r="J444" s="6">
        <v>0.15537000000000001</v>
      </c>
      <c r="K444" s="6" t="str">
        <f>IF(Table2[[#This Row],[Charging]]&gt;0,"1","0")</f>
        <v>0</v>
      </c>
      <c r="L444" s="6" t="str">
        <f>IF(Table2[[#This Row],[Tag]]="1",Table2[[#This Row],[Cost (kWh)]],"")</f>
        <v/>
      </c>
      <c r="M444" s="6" t="str">
        <f>IF(Table2[[#This Row],[Tag]]="1",Table2[[#This Row],[Charging]]*Table2[[#This Row],[Cost (kWh)]],"")</f>
        <v/>
      </c>
    </row>
    <row r="445" spans="3:13" x14ac:dyDescent="0.2">
      <c r="C445" s="1" t="s">
        <v>2135</v>
      </c>
      <c r="D445" s="5">
        <v>19</v>
      </c>
      <c r="E445" s="5" t="s">
        <v>7</v>
      </c>
      <c r="F445" s="12">
        <v>0</v>
      </c>
      <c r="G445" s="5" t="s">
        <v>2139</v>
      </c>
      <c r="H445" s="5">
        <v>53</v>
      </c>
      <c r="I445" s="5" t="s">
        <v>2140</v>
      </c>
      <c r="J445" s="6">
        <v>0.15573999999999999</v>
      </c>
      <c r="K445" s="6" t="str">
        <f>IF(Table2[[#This Row],[Charging]]&gt;0,"1","0")</f>
        <v>0</v>
      </c>
      <c r="L445" s="6" t="str">
        <f>IF(Table2[[#This Row],[Tag]]="1",Table2[[#This Row],[Cost (kWh)]],"")</f>
        <v/>
      </c>
      <c r="M445" s="6" t="str">
        <f>IF(Table2[[#This Row],[Tag]]="1",Table2[[#This Row],[Charging]]*Table2[[#This Row],[Cost (kWh)]],"")</f>
        <v/>
      </c>
    </row>
    <row r="446" spans="3:13" x14ac:dyDescent="0.2">
      <c r="C446" s="1" t="s">
        <v>2135</v>
      </c>
      <c r="D446" s="5">
        <v>19</v>
      </c>
      <c r="E446" s="5" t="s">
        <v>8</v>
      </c>
      <c r="F446" s="12">
        <v>0</v>
      </c>
      <c r="G446" s="5" t="s">
        <v>2139</v>
      </c>
      <c r="H446" s="5">
        <v>53</v>
      </c>
      <c r="I446" s="5" t="s">
        <v>2140</v>
      </c>
      <c r="J446" s="6">
        <v>0.16188</v>
      </c>
      <c r="K446" s="6" t="str">
        <f>IF(Table2[[#This Row],[Charging]]&gt;0,"1","0")</f>
        <v>0</v>
      </c>
      <c r="L446" s="6" t="str">
        <f>IF(Table2[[#This Row],[Tag]]="1",Table2[[#This Row],[Cost (kWh)]],"")</f>
        <v/>
      </c>
      <c r="M446" s="6" t="str">
        <f>IF(Table2[[#This Row],[Tag]]="1",Table2[[#This Row],[Charging]]*Table2[[#This Row],[Cost (kWh)]],"")</f>
        <v/>
      </c>
    </row>
    <row r="447" spans="3:13" x14ac:dyDescent="0.2">
      <c r="C447" s="1" t="s">
        <v>2135</v>
      </c>
      <c r="D447" s="5">
        <v>19</v>
      </c>
      <c r="E447" s="5" t="s">
        <v>9</v>
      </c>
      <c r="F447" s="12">
        <v>0</v>
      </c>
      <c r="G447" s="5" t="s">
        <v>2141</v>
      </c>
      <c r="H447" s="5">
        <v>47.5</v>
      </c>
      <c r="I447" s="5" t="s">
        <v>2139</v>
      </c>
      <c r="J447" s="6">
        <v>0.16272</v>
      </c>
      <c r="K447" s="6" t="str">
        <f>IF(Table2[[#This Row],[Charging]]&gt;0,"1","0")</f>
        <v>0</v>
      </c>
      <c r="L447" s="6" t="str">
        <f>IF(Table2[[#This Row],[Tag]]="1",Table2[[#This Row],[Cost (kWh)]],"")</f>
        <v/>
      </c>
      <c r="M447" s="6" t="str">
        <f>IF(Table2[[#This Row],[Tag]]="1",Table2[[#This Row],[Charging]]*Table2[[#This Row],[Cost (kWh)]],"")</f>
        <v/>
      </c>
    </row>
    <row r="448" spans="3:13" x14ac:dyDescent="0.2">
      <c r="C448" s="1" t="s">
        <v>2135</v>
      </c>
      <c r="D448" s="5">
        <v>19</v>
      </c>
      <c r="E448" s="5" t="s">
        <v>10</v>
      </c>
      <c r="F448" s="12">
        <v>0</v>
      </c>
      <c r="G448" s="5" t="s">
        <v>2139</v>
      </c>
      <c r="H448" s="5">
        <v>47.5</v>
      </c>
      <c r="I448" s="5" t="s">
        <v>2139</v>
      </c>
      <c r="J448" s="6">
        <v>0.16633000000000001</v>
      </c>
      <c r="K448" s="6" t="str">
        <f>IF(Table2[[#This Row],[Charging]]&gt;0,"1","0")</f>
        <v>0</v>
      </c>
      <c r="L448" s="6" t="str">
        <f>IF(Table2[[#This Row],[Tag]]="1",Table2[[#This Row],[Cost (kWh)]],"")</f>
        <v/>
      </c>
      <c r="M448" s="6" t="str">
        <f>IF(Table2[[#This Row],[Tag]]="1",Table2[[#This Row],[Charging]]*Table2[[#This Row],[Cost (kWh)]],"")</f>
        <v/>
      </c>
    </row>
    <row r="449" spans="3:13" x14ac:dyDescent="0.2">
      <c r="C449" s="1" t="s">
        <v>2135</v>
      </c>
      <c r="D449" s="5">
        <v>19</v>
      </c>
      <c r="E449" s="5">
        <v>10</v>
      </c>
      <c r="F449" s="12">
        <v>0</v>
      </c>
      <c r="G449" s="5" t="s">
        <v>2139</v>
      </c>
      <c r="H449" s="5">
        <v>47.5</v>
      </c>
      <c r="I449" s="5" t="s">
        <v>2139</v>
      </c>
      <c r="J449" s="6">
        <v>0.16624</v>
      </c>
      <c r="K449" s="6" t="str">
        <f>IF(Table2[[#This Row],[Charging]]&gt;0,"1","0")</f>
        <v>0</v>
      </c>
      <c r="L449" s="6" t="str">
        <f>IF(Table2[[#This Row],[Tag]]="1",Table2[[#This Row],[Cost (kWh)]],"")</f>
        <v/>
      </c>
      <c r="M449" s="6" t="str">
        <f>IF(Table2[[#This Row],[Tag]]="1",Table2[[#This Row],[Charging]]*Table2[[#This Row],[Cost (kWh)]],"")</f>
        <v/>
      </c>
    </row>
    <row r="450" spans="3:13" x14ac:dyDescent="0.2">
      <c r="C450" s="1" t="s">
        <v>2135</v>
      </c>
      <c r="D450" s="5">
        <v>19</v>
      </c>
      <c r="E450" s="5">
        <v>11</v>
      </c>
      <c r="F450" s="12">
        <v>0</v>
      </c>
      <c r="G450" s="5" t="s">
        <v>2139</v>
      </c>
      <c r="H450" s="5">
        <v>47.5</v>
      </c>
      <c r="I450" s="5" t="s">
        <v>2139</v>
      </c>
      <c r="J450" s="6">
        <v>0.16567000000000001</v>
      </c>
      <c r="K450" s="6" t="str">
        <f>IF(Table2[[#This Row],[Charging]]&gt;0,"1","0")</f>
        <v>0</v>
      </c>
      <c r="L450" s="6" t="str">
        <f>IF(Table2[[#This Row],[Tag]]="1",Table2[[#This Row],[Cost (kWh)]],"")</f>
        <v/>
      </c>
      <c r="M450" s="6" t="str">
        <f>IF(Table2[[#This Row],[Tag]]="1",Table2[[#This Row],[Charging]]*Table2[[#This Row],[Cost (kWh)]],"")</f>
        <v/>
      </c>
    </row>
    <row r="451" spans="3:13" x14ac:dyDescent="0.2">
      <c r="C451" s="1" t="s">
        <v>2135</v>
      </c>
      <c r="D451" s="5">
        <v>19</v>
      </c>
      <c r="E451" s="5">
        <v>12</v>
      </c>
      <c r="F451" s="12">
        <v>0</v>
      </c>
      <c r="G451" s="5" t="s">
        <v>2139</v>
      </c>
      <c r="H451" s="5">
        <v>47.5</v>
      </c>
      <c r="I451" s="5" t="s">
        <v>2139</v>
      </c>
      <c r="J451" s="6">
        <v>0.16447999999999999</v>
      </c>
      <c r="K451" s="6" t="str">
        <f>IF(Table2[[#This Row],[Charging]]&gt;0,"1","0")</f>
        <v>0</v>
      </c>
      <c r="L451" s="6" t="str">
        <f>IF(Table2[[#This Row],[Tag]]="1",Table2[[#This Row],[Cost (kWh)]],"")</f>
        <v/>
      </c>
      <c r="M451" s="6" t="str">
        <f>IF(Table2[[#This Row],[Tag]]="1",Table2[[#This Row],[Charging]]*Table2[[#This Row],[Cost (kWh)]],"")</f>
        <v/>
      </c>
    </row>
    <row r="452" spans="3:13" x14ac:dyDescent="0.2">
      <c r="C452" s="1" t="s">
        <v>2135</v>
      </c>
      <c r="D452" s="5">
        <v>19</v>
      </c>
      <c r="E452" s="5">
        <v>13</v>
      </c>
      <c r="F452" s="12">
        <v>0</v>
      </c>
      <c r="G452" s="5" t="s">
        <v>2139</v>
      </c>
      <c r="H452" s="5">
        <v>47.5</v>
      </c>
      <c r="I452" s="5" t="s">
        <v>2139</v>
      </c>
      <c r="J452" s="6">
        <v>0.16331000000000001</v>
      </c>
      <c r="K452" s="6" t="str">
        <f>IF(Table2[[#This Row],[Charging]]&gt;0,"1","0")</f>
        <v>0</v>
      </c>
      <c r="L452" s="6" t="str">
        <f>IF(Table2[[#This Row],[Tag]]="1",Table2[[#This Row],[Cost (kWh)]],"")</f>
        <v/>
      </c>
      <c r="M452" s="6" t="str">
        <f>IF(Table2[[#This Row],[Tag]]="1",Table2[[#This Row],[Charging]]*Table2[[#This Row],[Cost (kWh)]],"")</f>
        <v/>
      </c>
    </row>
    <row r="453" spans="3:13" x14ac:dyDescent="0.2">
      <c r="C453" s="1" t="s">
        <v>2135</v>
      </c>
      <c r="D453" s="5">
        <v>19</v>
      </c>
      <c r="E453" s="5">
        <v>14</v>
      </c>
      <c r="F453" s="12">
        <v>0</v>
      </c>
      <c r="G453" s="5" t="s">
        <v>2139</v>
      </c>
      <c r="H453" s="5">
        <v>47.5</v>
      </c>
      <c r="I453" s="5" t="s">
        <v>2139</v>
      </c>
      <c r="J453" s="6">
        <v>0.16266</v>
      </c>
      <c r="K453" s="6" t="str">
        <f>IF(Table2[[#This Row],[Charging]]&gt;0,"1","0")</f>
        <v>0</v>
      </c>
      <c r="L453" s="6" t="str">
        <f>IF(Table2[[#This Row],[Tag]]="1",Table2[[#This Row],[Cost (kWh)]],"")</f>
        <v/>
      </c>
      <c r="M453" s="6" t="str">
        <f>IF(Table2[[#This Row],[Tag]]="1",Table2[[#This Row],[Charging]]*Table2[[#This Row],[Cost (kWh)]],"")</f>
        <v/>
      </c>
    </row>
    <row r="454" spans="3:13" x14ac:dyDescent="0.2">
      <c r="C454" s="1" t="s">
        <v>2135</v>
      </c>
      <c r="D454" s="5">
        <v>19</v>
      </c>
      <c r="E454" s="5">
        <v>15</v>
      </c>
      <c r="F454" s="12">
        <v>0</v>
      </c>
      <c r="G454" s="5" t="s">
        <v>2139</v>
      </c>
      <c r="H454" s="5">
        <v>47.5</v>
      </c>
      <c r="I454" s="5" t="s">
        <v>2139</v>
      </c>
      <c r="J454" s="6">
        <v>0.16192999999999999</v>
      </c>
      <c r="K454" s="6" t="str">
        <f>IF(Table2[[#This Row],[Charging]]&gt;0,"1","0")</f>
        <v>0</v>
      </c>
      <c r="L454" s="6" t="str">
        <f>IF(Table2[[#This Row],[Tag]]="1",Table2[[#This Row],[Cost (kWh)]],"")</f>
        <v/>
      </c>
      <c r="M454" s="6" t="str">
        <f>IF(Table2[[#This Row],[Tag]]="1",Table2[[#This Row],[Charging]]*Table2[[#This Row],[Cost (kWh)]],"")</f>
        <v/>
      </c>
    </row>
    <row r="455" spans="3:13" x14ac:dyDescent="0.2">
      <c r="C455" s="1" t="s">
        <v>2135</v>
      </c>
      <c r="D455" s="5">
        <v>19</v>
      </c>
      <c r="E455" s="5">
        <v>16</v>
      </c>
      <c r="F455" s="12">
        <v>0</v>
      </c>
      <c r="G455" s="5" t="s">
        <v>2139</v>
      </c>
      <c r="H455" s="5">
        <v>47.5</v>
      </c>
      <c r="I455" s="5" t="s">
        <v>2139</v>
      </c>
      <c r="J455" s="6">
        <v>0.16084000000000001</v>
      </c>
      <c r="K455" s="6" t="str">
        <f>IF(Table2[[#This Row],[Charging]]&gt;0,"1","0")</f>
        <v>0</v>
      </c>
      <c r="L455" s="6" t="str">
        <f>IF(Table2[[#This Row],[Tag]]="1",Table2[[#This Row],[Cost (kWh)]],"")</f>
        <v/>
      </c>
      <c r="M455" s="6" t="str">
        <f>IF(Table2[[#This Row],[Tag]]="1",Table2[[#This Row],[Charging]]*Table2[[#This Row],[Cost (kWh)]],"")</f>
        <v/>
      </c>
    </row>
    <row r="456" spans="3:13" x14ac:dyDescent="0.2">
      <c r="C456" s="1" t="s">
        <v>2135</v>
      </c>
      <c r="D456" s="5">
        <v>19</v>
      </c>
      <c r="E456" s="5">
        <v>17</v>
      </c>
      <c r="F456" s="12">
        <v>0</v>
      </c>
      <c r="G456" s="5" t="s">
        <v>2141</v>
      </c>
      <c r="H456" s="5">
        <v>42</v>
      </c>
      <c r="I456" s="5" t="s">
        <v>2139</v>
      </c>
      <c r="J456" s="6">
        <v>0.16188</v>
      </c>
      <c r="K456" s="6" t="str">
        <f>IF(Table2[[#This Row],[Charging]]&gt;0,"1","0")</f>
        <v>0</v>
      </c>
      <c r="L456" s="6" t="str">
        <f>IF(Table2[[#This Row],[Tag]]="1",Table2[[#This Row],[Cost (kWh)]],"")</f>
        <v/>
      </c>
      <c r="M456" s="6" t="str">
        <f>IF(Table2[[#This Row],[Tag]]="1",Table2[[#This Row],[Charging]]*Table2[[#This Row],[Cost (kWh)]],"")</f>
        <v/>
      </c>
    </row>
    <row r="457" spans="3:13" x14ac:dyDescent="0.2">
      <c r="C457" s="1" t="s">
        <v>2135</v>
      </c>
      <c r="D457" s="5">
        <v>19</v>
      </c>
      <c r="E457" s="5">
        <v>18</v>
      </c>
      <c r="F457" s="12">
        <v>0</v>
      </c>
      <c r="G457" s="5" t="s">
        <v>2139</v>
      </c>
      <c r="H457" s="5">
        <v>42</v>
      </c>
      <c r="I457" s="5" t="s">
        <v>2140</v>
      </c>
      <c r="J457" s="6">
        <v>0.16353000000000001</v>
      </c>
      <c r="K457" s="6" t="str">
        <f>IF(Table2[[#This Row],[Charging]]&gt;0,"1","0")</f>
        <v>0</v>
      </c>
      <c r="L457" s="6" t="str">
        <f>IF(Table2[[#This Row],[Tag]]="1",Table2[[#This Row],[Cost (kWh)]],"")</f>
        <v/>
      </c>
      <c r="M457" s="6" t="str">
        <f>IF(Table2[[#This Row],[Tag]]="1",Table2[[#This Row],[Charging]]*Table2[[#This Row],[Cost (kWh)]],"")</f>
        <v/>
      </c>
    </row>
    <row r="458" spans="3:13" x14ac:dyDescent="0.2">
      <c r="C458" s="1" t="s">
        <v>2135</v>
      </c>
      <c r="D458" s="5">
        <v>19</v>
      </c>
      <c r="E458" s="5">
        <v>19</v>
      </c>
      <c r="F458" s="12">
        <v>0</v>
      </c>
      <c r="G458" s="5" t="s">
        <v>2139</v>
      </c>
      <c r="H458" s="5">
        <v>42</v>
      </c>
      <c r="I458" s="5" t="s">
        <v>2140</v>
      </c>
      <c r="J458" s="6">
        <v>0.16420000000000001</v>
      </c>
      <c r="K458" s="6" t="str">
        <f>IF(Table2[[#This Row],[Charging]]&gt;0,"1","0")</f>
        <v>0</v>
      </c>
      <c r="L458" s="6" t="str">
        <f>IF(Table2[[#This Row],[Tag]]="1",Table2[[#This Row],[Cost (kWh)]],"")</f>
        <v/>
      </c>
      <c r="M458" s="6" t="str">
        <f>IF(Table2[[#This Row],[Tag]]="1",Table2[[#This Row],[Charging]]*Table2[[#This Row],[Cost (kWh)]],"")</f>
        <v/>
      </c>
    </row>
    <row r="459" spans="3:13" x14ac:dyDescent="0.2">
      <c r="C459" s="1" t="s">
        <v>2135</v>
      </c>
      <c r="D459" s="5">
        <v>19</v>
      </c>
      <c r="E459" s="5">
        <v>20</v>
      </c>
      <c r="F459" s="12">
        <v>0</v>
      </c>
      <c r="G459" s="5" t="s">
        <v>2139</v>
      </c>
      <c r="H459" s="5">
        <v>42</v>
      </c>
      <c r="I459" s="5" t="s">
        <v>2140</v>
      </c>
      <c r="J459" s="6">
        <v>0.16381000000000001</v>
      </c>
      <c r="K459" s="6" t="str">
        <f>IF(Table2[[#This Row],[Charging]]&gt;0,"1","0")</f>
        <v>0</v>
      </c>
      <c r="L459" s="6" t="str">
        <f>IF(Table2[[#This Row],[Tag]]="1",Table2[[#This Row],[Cost (kWh)]],"")</f>
        <v/>
      </c>
      <c r="M459" s="6" t="str">
        <f>IF(Table2[[#This Row],[Tag]]="1",Table2[[#This Row],[Charging]]*Table2[[#This Row],[Cost (kWh)]],"")</f>
        <v/>
      </c>
    </row>
    <row r="460" spans="3:13" x14ac:dyDescent="0.2">
      <c r="C460" s="1" t="s">
        <v>2135</v>
      </c>
      <c r="D460" s="5">
        <v>19</v>
      </c>
      <c r="E460" s="5">
        <v>21</v>
      </c>
      <c r="F460" s="12">
        <v>0</v>
      </c>
      <c r="G460" s="5" t="s">
        <v>2139</v>
      </c>
      <c r="H460" s="5">
        <v>42</v>
      </c>
      <c r="I460" s="5" t="s">
        <v>2140</v>
      </c>
      <c r="J460" s="6">
        <v>0.16278999999999999</v>
      </c>
      <c r="K460" s="6" t="str">
        <f>IF(Table2[[#This Row],[Charging]]&gt;0,"1","0")</f>
        <v>0</v>
      </c>
      <c r="L460" s="6" t="str">
        <f>IF(Table2[[#This Row],[Tag]]="1",Table2[[#This Row],[Cost (kWh)]],"")</f>
        <v/>
      </c>
      <c r="M460" s="6" t="str">
        <f>IF(Table2[[#This Row],[Tag]]="1",Table2[[#This Row],[Charging]]*Table2[[#This Row],[Cost (kWh)]],"")</f>
        <v/>
      </c>
    </row>
    <row r="461" spans="3:13" x14ac:dyDescent="0.2">
      <c r="C461" s="1" t="s">
        <v>2135</v>
      </c>
      <c r="D461" s="5">
        <v>19</v>
      </c>
      <c r="E461" s="5">
        <v>22</v>
      </c>
      <c r="F461" s="12">
        <v>0</v>
      </c>
      <c r="G461" s="5" t="s">
        <v>2139</v>
      </c>
      <c r="H461" s="5">
        <v>42</v>
      </c>
      <c r="I461" s="5" t="s">
        <v>2140</v>
      </c>
      <c r="J461" s="6">
        <v>0.16086</v>
      </c>
      <c r="K461" s="6" t="str">
        <f>IF(Table2[[#This Row],[Charging]]&gt;0,"1","0")</f>
        <v>0</v>
      </c>
      <c r="L461" s="6" t="str">
        <f>IF(Table2[[#This Row],[Tag]]="1",Table2[[#This Row],[Cost (kWh)]],"")</f>
        <v/>
      </c>
      <c r="M461" s="6" t="str">
        <f>IF(Table2[[#This Row],[Tag]]="1",Table2[[#This Row],[Charging]]*Table2[[#This Row],[Cost (kWh)]],"")</f>
        <v/>
      </c>
    </row>
    <row r="462" spans="3:13" x14ac:dyDescent="0.2">
      <c r="C462" s="1" t="s">
        <v>2135</v>
      </c>
      <c r="D462" s="5">
        <v>19</v>
      </c>
      <c r="E462" s="5">
        <v>23</v>
      </c>
      <c r="F462" s="12">
        <v>0</v>
      </c>
      <c r="G462" s="5" t="s">
        <v>2139</v>
      </c>
      <c r="H462" s="5">
        <v>42</v>
      </c>
      <c r="I462" s="5" t="s">
        <v>2140</v>
      </c>
      <c r="J462" s="6">
        <v>0.15783</v>
      </c>
      <c r="K462" s="6" t="str">
        <f>IF(Table2[[#This Row],[Charging]]&gt;0,"1","0")</f>
        <v>0</v>
      </c>
      <c r="L462" s="6" t="str">
        <f>IF(Table2[[#This Row],[Tag]]="1",Table2[[#This Row],[Cost (kWh)]],"")</f>
        <v/>
      </c>
      <c r="M462" s="6" t="str">
        <f>IF(Table2[[#This Row],[Tag]]="1",Table2[[#This Row],[Charging]]*Table2[[#This Row],[Cost (kWh)]],"")</f>
        <v/>
      </c>
    </row>
    <row r="463" spans="3:13" x14ac:dyDescent="0.2">
      <c r="C463" s="10" t="s">
        <v>2135</v>
      </c>
      <c r="D463" s="11">
        <v>19</v>
      </c>
      <c r="E463" s="11">
        <v>24</v>
      </c>
      <c r="F463" s="12">
        <v>3.8</v>
      </c>
      <c r="G463" s="5" t="s">
        <v>2139</v>
      </c>
      <c r="H463" s="5">
        <v>45.8</v>
      </c>
      <c r="I463" s="5" t="s">
        <v>2140</v>
      </c>
      <c r="J463" s="6">
        <v>0.1532</v>
      </c>
      <c r="K463" s="6" t="str">
        <f>IF(Table2[[#This Row],[Charging]]&gt;0,"1","0")</f>
        <v>1</v>
      </c>
      <c r="L463" s="6">
        <f>IF(Table2[[#This Row],[Tag]]="1",Table2[[#This Row],[Cost (kWh)]],"")</f>
        <v>0.1532</v>
      </c>
      <c r="M463" s="6">
        <f>IF(Table2[[#This Row],[Tag]]="1",Table2[[#This Row],[Charging]]*Table2[[#This Row],[Cost (kWh)]],"")</f>
        <v>0.58216000000000001</v>
      </c>
    </row>
    <row r="464" spans="3:13" x14ac:dyDescent="0.2">
      <c r="C464" s="1" t="s">
        <v>2135</v>
      </c>
      <c r="D464" s="5">
        <v>20</v>
      </c>
      <c r="E464" s="5" t="s">
        <v>2</v>
      </c>
      <c r="F464" s="12">
        <v>0</v>
      </c>
      <c r="G464" s="5" t="s">
        <v>2139</v>
      </c>
      <c r="H464" s="5">
        <v>45.8</v>
      </c>
      <c r="I464" s="5" t="s">
        <v>2140</v>
      </c>
      <c r="J464" s="6">
        <v>0.16045000000000001</v>
      </c>
      <c r="K464" s="6" t="str">
        <f>IF(Table2[[#This Row],[Charging]]&gt;0,"1","0")</f>
        <v>0</v>
      </c>
      <c r="L464" s="6" t="str">
        <f>IF(Table2[[#This Row],[Tag]]="1",Table2[[#This Row],[Cost (kWh)]],"")</f>
        <v/>
      </c>
      <c r="M464" s="6" t="str">
        <f>IF(Table2[[#This Row],[Tag]]="1",Table2[[#This Row],[Charging]]*Table2[[#This Row],[Cost (kWh)]],"")</f>
        <v/>
      </c>
    </row>
    <row r="465" spans="3:13" x14ac:dyDescent="0.2">
      <c r="C465" s="1" t="s">
        <v>2135</v>
      </c>
      <c r="D465" s="5">
        <v>20</v>
      </c>
      <c r="E465" s="5" t="s">
        <v>3</v>
      </c>
      <c r="F465" s="12">
        <v>0</v>
      </c>
      <c r="G465" s="5" t="s">
        <v>2139</v>
      </c>
      <c r="H465" s="5">
        <v>45.8</v>
      </c>
      <c r="I465" s="5" t="s">
        <v>2140</v>
      </c>
      <c r="J465" s="6">
        <v>0.16034000000000001</v>
      </c>
      <c r="K465" s="6" t="str">
        <f>IF(Table2[[#This Row],[Charging]]&gt;0,"1","0")</f>
        <v>0</v>
      </c>
      <c r="L465" s="6" t="str">
        <f>IF(Table2[[#This Row],[Tag]]="1",Table2[[#This Row],[Cost (kWh)]],"")</f>
        <v/>
      </c>
      <c r="M465" s="6" t="str">
        <f>IF(Table2[[#This Row],[Tag]]="1",Table2[[#This Row],[Charging]]*Table2[[#This Row],[Cost (kWh)]],"")</f>
        <v/>
      </c>
    </row>
    <row r="466" spans="3:13" x14ac:dyDescent="0.2">
      <c r="C466" s="1" t="s">
        <v>2135</v>
      </c>
      <c r="D466" s="5">
        <v>20</v>
      </c>
      <c r="E466" s="5" t="s">
        <v>4</v>
      </c>
      <c r="F466" s="12">
        <v>0</v>
      </c>
      <c r="G466" s="5" t="s">
        <v>2139</v>
      </c>
      <c r="H466" s="5">
        <v>45.8</v>
      </c>
      <c r="I466" s="5" t="s">
        <v>2140</v>
      </c>
      <c r="J466" s="6">
        <v>0.16008</v>
      </c>
      <c r="K466" s="6" t="str">
        <f>IF(Table2[[#This Row],[Charging]]&gt;0,"1","0")</f>
        <v>0</v>
      </c>
      <c r="L466" s="6" t="str">
        <f>IF(Table2[[#This Row],[Tag]]="1",Table2[[#This Row],[Cost (kWh)]],"")</f>
        <v/>
      </c>
      <c r="M466" s="6" t="str">
        <f>IF(Table2[[#This Row],[Tag]]="1",Table2[[#This Row],[Charging]]*Table2[[#This Row],[Cost (kWh)]],"")</f>
        <v/>
      </c>
    </row>
    <row r="467" spans="3:13" x14ac:dyDescent="0.2">
      <c r="C467" s="1" t="s">
        <v>2135</v>
      </c>
      <c r="D467" s="5">
        <v>20</v>
      </c>
      <c r="E467" s="5" t="s">
        <v>5</v>
      </c>
      <c r="F467" s="12">
        <v>0</v>
      </c>
      <c r="G467" s="5" t="s">
        <v>2139</v>
      </c>
      <c r="H467" s="5">
        <v>45.8</v>
      </c>
      <c r="I467" s="5" t="s">
        <v>2140</v>
      </c>
      <c r="J467" s="6">
        <v>0.1593</v>
      </c>
      <c r="K467" s="6" t="str">
        <f>IF(Table2[[#This Row],[Charging]]&gt;0,"1","0")</f>
        <v>0</v>
      </c>
      <c r="L467" s="6" t="str">
        <f>IF(Table2[[#This Row],[Tag]]="1",Table2[[#This Row],[Cost (kWh)]],"")</f>
        <v/>
      </c>
      <c r="M467" s="6" t="str">
        <f>IF(Table2[[#This Row],[Tag]]="1",Table2[[#This Row],[Charging]]*Table2[[#This Row],[Cost (kWh)]],"")</f>
        <v/>
      </c>
    </row>
    <row r="468" spans="3:13" x14ac:dyDescent="0.2">
      <c r="C468" s="1" t="s">
        <v>2135</v>
      </c>
      <c r="D468" s="5">
        <v>20</v>
      </c>
      <c r="E468" s="5" t="s">
        <v>6</v>
      </c>
      <c r="F468" s="12">
        <v>0</v>
      </c>
      <c r="G468" s="5" t="s">
        <v>2139</v>
      </c>
      <c r="H468" s="5">
        <v>45.8</v>
      </c>
      <c r="I468" s="5" t="s">
        <v>2140</v>
      </c>
      <c r="J468" s="6">
        <v>0.15775</v>
      </c>
      <c r="K468" s="6" t="str">
        <f>IF(Table2[[#This Row],[Charging]]&gt;0,"1","0")</f>
        <v>0</v>
      </c>
      <c r="L468" s="6" t="str">
        <f>IF(Table2[[#This Row],[Tag]]="1",Table2[[#This Row],[Cost (kWh)]],"")</f>
        <v/>
      </c>
      <c r="M468" s="6" t="str">
        <f>IF(Table2[[#This Row],[Tag]]="1",Table2[[#This Row],[Charging]]*Table2[[#This Row],[Cost (kWh)]],"")</f>
        <v/>
      </c>
    </row>
    <row r="469" spans="3:13" x14ac:dyDescent="0.2">
      <c r="C469" s="1" t="s">
        <v>2135</v>
      </c>
      <c r="D469" s="5">
        <v>20</v>
      </c>
      <c r="E469" s="5" t="s">
        <v>7</v>
      </c>
      <c r="F469" s="12">
        <v>0</v>
      </c>
      <c r="G469" s="5" t="s">
        <v>2139</v>
      </c>
      <c r="H469" s="5">
        <v>45.8</v>
      </c>
      <c r="I469" s="5" t="s">
        <v>2140</v>
      </c>
      <c r="J469" s="6">
        <v>0.15395</v>
      </c>
      <c r="K469" s="6" t="str">
        <f>IF(Table2[[#This Row],[Charging]]&gt;0,"1","0")</f>
        <v>0</v>
      </c>
      <c r="L469" s="6" t="str">
        <f>IF(Table2[[#This Row],[Tag]]="1",Table2[[#This Row],[Cost (kWh)]],"")</f>
        <v/>
      </c>
      <c r="M469" s="6" t="str">
        <f>IF(Table2[[#This Row],[Tag]]="1",Table2[[#This Row],[Charging]]*Table2[[#This Row],[Cost (kWh)]],"")</f>
        <v/>
      </c>
    </row>
    <row r="470" spans="3:13" x14ac:dyDescent="0.2">
      <c r="C470" s="1" t="s">
        <v>2135</v>
      </c>
      <c r="D470" s="5">
        <v>20</v>
      </c>
      <c r="E470" s="5" t="s">
        <v>8</v>
      </c>
      <c r="F470" s="12">
        <v>0</v>
      </c>
      <c r="G470" s="5" t="s">
        <v>2139</v>
      </c>
      <c r="H470" s="5">
        <v>45.8</v>
      </c>
      <c r="I470" s="5" t="s">
        <v>2140</v>
      </c>
      <c r="J470" s="6">
        <v>0.16014999999999999</v>
      </c>
      <c r="K470" s="6" t="str">
        <f>IF(Table2[[#This Row],[Charging]]&gt;0,"1","0")</f>
        <v>0</v>
      </c>
      <c r="L470" s="6" t="str">
        <f>IF(Table2[[#This Row],[Tag]]="1",Table2[[#This Row],[Cost (kWh)]],"")</f>
        <v/>
      </c>
      <c r="M470" s="6" t="str">
        <f>IF(Table2[[#This Row],[Tag]]="1",Table2[[#This Row],[Charging]]*Table2[[#This Row],[Cost (kWh)]],"")</f>
        <v/>
      </c>
    </row>
    <row r="471" spans="3:13" x14ac:dyDescent="0.2">
      <c r="C471" s="1" t="s">
        <v>2135</v>
      </c>
      <c r="D471" s="5">
        <v>20</v>
      </c>
      <c r="E471" s="5" t="s">
        <v>9</v>
      </c>
      <c r="F471" s="12">
        <v>0</v>
      </c>
      <c r="G471" s="5" t="s">
        <v>2141</v>
      </c>
      <c r="H471" s="5">
        <v>40.299999999999997</v>
      </c>
      <c r="I471" s="5" t="s">
        <v>2139</v>
      </c>
      <c r="J471" s="6">
        <v>0.16081000000000001</v>
      </c>
      <c r="K471" s="6" t="str">
        <f>IF(Table2[[#This Row],[Charging]]&gt;0,"1","0")</f>
        <v>0</v>
      </c>
      <c r="L471" s="6" t="str">
        <f>IF(Table2[[#This Row],[Tag]]="1",Table2[[#This Row],[Cost (kWh)]],"")</f>
        <v/>
      </c>
      <c r="M471" s="6" t="str">
        <f>IF(Table2[[#This Row],[Tag]]="1",Table2[[#This Row],[Charging]]*Table2[[#This Row],[Cost (kWh)]],"")</f>
        <v/>
      </c>
    </row>
    <row r="472" spans="3:13" x14ac:dyDescent="0.2">
      <c r="C472" s="1" t="s">
        <v>2135</v>
      </c>
      <c r="D472" s="5">
        <v>20</v>
      </c>
      <c r="E472" s="5" t="s">
        <v>10</v>
      </c>
      <c r="F472" s="12">
        <v>0</v>
      </c>
      <c r="G472" s="5" t="s">
        <v>2139</v>
      </c>
      <c r="H472" s="5">
        <v>40.299999999999997</v>
      </c>
      <c r="I472" s="5" t="s">
        <v>2139</v>
      </c>
      <c r="J472" s="6">
        <v>0.16528999999999999</v>
      </c>
      <c r="K472" s="6" t="str">
        <f>IF(Table2[[#This Row],[Charging]]&gt;0,"1","0")</f>
        <v>0</v>
      </c>
      <c r="L472" s="6" t="str">
        <f>IF(Table2[[#This Row],[Tag]]="1",Table2[[#This Row],[Cost (kWh)]],"")</f>
        <v/>
      </c>
      <c r="M472" s="6" t="str">
        <f>IF(Table2[[#This Row],[Tag]]="1",Table2[[#This Row],[Charging]]*Table2[[#This Row],[Cost (kWh)]],"")</f>
        <v/>
      </c>
    </row>
    <row r="473" spans="3:13" x14ac:dyDescent="0.2">
      <c r="C473" s="1" t="s">
        <v>2135</v>
      </c>
      <c r="D473" s="5">
        <v>20</v>
      </c>
      <c r="E473" s="5">
        <v>10</v>
      </c>
      <c r="F473" s="12">
        <v>0</v>
      </c>
      <c r="G473" s="5" t="s">
        <v>2139</v>
      </c>
      <c r="H473" s="5">
        <v>40.299999999999997</v>
      </c>
      <c r="I473" s="5" t="s">
        <v>2139</v>
      </c>
      <c r="J473" s="6">
        <v>0.16606000000000001</v>
      </c>
      <c r="K473" s="6" t="str">
        <f>IF(Table2[[#This Row],[Charging]]&gt;0,"1","0")</f>
        <v>0</v>
      </c>
      <c r="L473" s="6" t="str">
        <f>IF(Table2[[#This Row],[Tag]]="1",Table2[[#This Row],[Cost (kWh)]],"")</f>
        <v/>
      </c>
      <c r="M473" s="6" t="str">
        <f>IF(Table2[[#This Row],[Tag]]="1",Table2[[#This Row],[Charging]]*Table2[[#This Row],[Cost (kWh)]],"")</f>
        <v/>
      </c>
    </row>
    <row r="474" spans="3:13" x14ac:dyDescent="0.2">
      <c r="C474" s="1" t="s">
        <v>2135</v>
      </c>
      <c r="D474" s="5">
        <v>20</v>
      </c>
      <c r="E474" s="5">
        <v>11</v>
      </c>
      <c r="F474" s="12">
        <v>0</v>
      </c>
      <c r="G474" s="5" t="s">
        <v>2139</v>
      </c>
      <c r="H474" s="5">
        <v>40.299999999999997</v>
      </c>
      <c r="I474" s="5" t="s">
        <v>2139</v>
      </c>
      <c r="J474" s="6">
        <v>0.16533999999999999</v>
      </c>
      <c r="K474" s="6" t="str">
        <f>IF(Table2[[#This Row],[Charging]]&gt;0,"1","0")</f>
        <v>0</v>
      </c>
      <c r="L474" s="6" t="str">
        <f>IF(Table2[[#This Row],[Tag]]="1",Table2[[#This Row],[Cost (kWh)]],"")</f>
        <v/>
      </c>
      <c r="M474" s="6" t="str">
        <f>IF(Table2[[#This Row],[Tag]]="1",Table2[[#This Row],[Charging]]*Table2[[#This Row],[Cost (kWh)]],"")</f>
        <v/>
      </c>
    </row>
    <row r="475" spans="3:13" x14ac:dyDescent="0.2">
      <c r="C475" s="1" t="s">
        <v>2135</v>
      </c>
      <c r="D475" s="5">
        <v>20</v>
      </c>
      <c r="E475" s="5">
        <v>12</v>
      </c>
      <c r="F475" s="12">
        <v>0</v>
      </c>
      <c r="G475" s="5" t="s">
        <v>2139</v>
      </c>
      <c r="H475" s="5">
        <v>40.299999999999997</v>
      </c>
      <c r="I475" s="5" t="s">
        <v>2139</v>
      </c>
      <c r="J475" s="6">
        <v>0.16578000000000001</v>
      </c>
      <c r="K475" s="6" t="str">
        <f>IF(Table2[[#This Row],[Charging]]&gt;0,"1","0")</f>
        <v>0</v>
      </c>
      <c r="L475" s="6" t="str">
        <f>IF(Table2[[#This Row],[Tag]]="1",Table2[[#This Row],[Cost (kWh)]],"")</f>
        <v/>
      </c>
      <c r="M475" s="6" t="str">
        <f>IF(Table2[[#This Row],[Tag]]="1",Table2[[#This Row],[Charging]]*Table2[[#This Row],[Cost (kWh)]],"")</f>
        <v/>
      </c>
    </row>
    <row r="476" spans="3:13" x14ac:dyDescent="0.2">
      <c r="C476" s="1" t="s">
        <v>2135</v>
      </c>
      <c r="D476" s="5">
        <v>20</v>
      </c>
      <c r="E476" s="5">
        <v>13</v>
      </c>
      <c r="F476" s="12">
        <v>0</v>
      </c>
      <c r="G476" s="5" t="s">
        <v>2139</v>
      </c>
      <c r="H476" s="5">
        <v>40.299999999999997</v>
      </c>
      <c r="I476" s="5" t="s">
        <v>2139</v>
      </c>
      <c r="J476" s="6">
        <v>0.16635</v>
      </c>
      <c r="K476" s="6" t="str">
        <f>IF(Table2[[#This Row],[Charging]]&gt;0,"1","0")</f>
        <v>0</v>
      </c>
      <c r="L476" s="6" t="str">
        <f>IF(Table2[[#This Row],[Tag]]="1",Table2[[#This Row],[Cost (kWh)]],"")</f>
        <v/>
      </c>
      <c r="M476" s="6" t="str">
        <f>IF(Table2[[#This Row],[Tag]]="1",Table2[[#This Row],[Charging]]*Table2[[#This Row],[Cost (kWh)]],"")</f>
        <v/>
      </c>
    </row>
    <row r="477" spans="3:13" x14ac:dyDescent="0.2">
      <c r="C477" s="1" t="s">
        <v>2135</v>
      </c>
      <c r="D477" s="5">
        <v>20</v>
      </c>
      <c r="E477" s="5">
        <v>14</v>
      </c>
      <c r="F477" s="12">
        <v>0</v>
      </c>
      <c r="G477" s="5" t="s">
        <v>2139</v>
      </c>
      <c r="H477" s="5">
        <v>40.299999999999997</v>
      </c>
      <c r="I477" s="5" t="s">
        <v>2139</v>
      </c>
      <c r="J477" s="6">
        <v>0.16681000000000001</v>
      </c>
      <c r="K477" s="6" t="str">
        <f>IF(Table2[[#This Row],[Charging]]&gt;0,"1","0")</f>
        <v>0</v>
      </c>
      <c r="L477" s="6" t="str">
        <f>IF(Table2[[#This Row],[Tag]]="1",Table2[[#This Row],[Cost (kWh)]],"")</f>
        <v/>
      </c>
      <c r="M477" s="6" t="str">
        <f>IF(Table2[[#This Row],[Tag]]="1",Table2[[#This Row],[Charging]]*Table2[[#This Row],[Cost (kWh)]],"")</f>
        <v/>
      </c>
    </row>
    <row r="478" spans="3:13" x14ac:dyDescent="0.2">
      <c r="C478" s="1" t="s">
        <v>2135</v>
      </c>
      <c r="D478" s="5">
        <v>20</v>
      </c>
      <c r="E478" s="5">
        <v>15</v>
      </c>
      <c r="F478" s="12">
        <v>0</v>
      </c>
      <c r="G478" s="5" t="s">
        <v>2139</v>
      </c>
      <c r="H478" s="5">
        <v>40.299999999999997</v>
      </c>
      <c r="I478" s="5" t="s">
        <v>2139</v>
      </c>
      <c r="J478" s="6">
        <v>0.16636999999999999</v>
      </c>
      <c r="K478" s="6" t="str">
        <f>IF(Table2[[#This Row],[Charging]]&gt;0,"1","0")</f>
        <v>0</v>
      </c>
      <c r="L478" s="6" t="str">
        <f>IF(Table2[[#This Row],[Tag]]="1",Table2[[#This Row],[Cost (kWh)]],"")</f>
        <v/>
      </c>
      <c r="M478" s="6" t="str">
        <f>IF(Table2[[#This Row],[Tag]]="1",Table2[[#This Row],[Charging]]*Table2[[#This Row],[Cost (kWh)]],"")</f>
        <v/>
      </c>
    </row>
    <row r="479" spans="3:13" x14ac:dyDescent="0.2">
      <c r="C479" s="1" t="s">
        <v>2135</v>
      </c>
      <c r="D479" s="5">
        <v>20</v>
      </c>
      <c r="E479" s="5">
        <v>16</v>
      </c>
      <c r="F479" s="12">
        <v>0</v>
      </c>
      <c r="G479" s="5" t="s">
        <v>2139</v>
      </c>
      <c r="H479" s="5">
        <v>40.299999999999997</v>
      </c>
      <c r="I479" s="5" t="s">
        <v>2139</v>
      </c>
      <c r="J479" s="6">
        <v>0.16602</v>
      </c>
      <c r="K479" s="6" t="str">
        <f>IF(Table2[[#This Row],[Charging]]&gt;0,"1","0")</f>
        <v>0</v>
      </c>
      <c r="L479" s="6" t="str">
        <f>IF(Table2[[#This Row],[Tag]]="1",Table2[[#This Row],[Cost (kWh)]],"")</f>
        <v/>
      </c>
      <c r="M479" s="6" t="str">
        <f>IF(Table2[[#This Row],[Tag]]="1",Table2[[#This Row],[Charging]]*Table2[[#This Row],[Cost (kWh)]],"")</f>
        <v/>
      </c>
    </row>
    <row r="480" spans="3:13" x14ac:dyDescent="0.2">
      <c r="C480" s="1" t="s">
        <v>2135</v>
      </c>
      <c r="D480" s="5">
        <v>20</v>
      </c>
      <c r="E480" s="5">
        <v>17</v>
      </c>
      <c r="F480" s="12">
        <v>0</v>
      </c>
      <c r="G480" s="5" t="s">
        <v>2141</v>
      </c>
      <c r="H480" s="5">
        <v>34.799999999999997</v>
      </c>
      <c r="I480" s="5" t="s">
        <v>2139</v>
      </c>
      <c r="J480" s="6">
        <v>0.16600000000000001</v>
      </c>
      <c r="K480" s="6" t="str">
        <f>IF(Table2[[#This Row],[Charging]]&gt;0,"1","0")</f>
        <v>0</v>
      </c>
      <c r="L480" s="6" t="str">
        <f>IF(Table2[[#This Row],[Tag]]="1",Table2[[#This Row],[Cost (kWh)]],"")</f>
        <v/>
      </c>
      <c r="M480" s="6" t="str">
        <f>IF(Table2[[#This Row],[Tag]]="1",Table2[[#This Row],[Charging]]*Table2[[#This Row],[Cost (kWh)]],"")</f>
        <v/>
      </c>
    </row>
    <row r="481" spans="3:13" x14ac:dyDescent="0.2">
      <c r="C481" s="1" t="s">
        <v>2135</v>
      </c>
      <c r="D481" s="5">
        <v>20</v>
      </c>
      <c r="E481" s="5">
        <v>18</v>
      </c>
      <c r="F481" s="12">
        <v>0</v>
      </c>
      <c r="G481" s="5" t="s">
        <v>2139</v>
      </c>
      <c r="H481" s="5">
        <v>34.799999999999997</v>
      </c>
      <c r="I481" s="5" t="s">
        <v>2140</v>
      </c>
      <c r="J481" s="6">
        <v>0.16447000000000001</v>
      </c>
      <c r="K481" s="6" t="str">
        <f>IF(Table2[[#This Row],[Charging]]&gt;0,"1","0")</f>
        <v>0</v>
      </c>
      <c r="L481" s="6" t="str">
        <f>IF(Table2[[#This Row],[Tag]]="1",Table2[[#This Row],[Cost (kWh)]],"")</f>
        <v/>
      </c>
      <c r="M481" s="6" t="str">
        <f>IF(Table2[[#This Row],[Tag]]="1",Table2[[#This Row],[Charging]]*Table2[[#This Row],[Cost (kWh)]],"")</f>
        <v/>
      </c>
    </row>
    <row r="482" spans="3:13" x14ac:dyDescent="0.2">
      <c r="C482" s="1" t="s">
        <v>2135</v>
      </c>
      <c r="D482" s="5">
        <v>20</v>
      </c>
      <c r="E482" s="5">
        <v>19</v>
      </c>
      <c r="F482" s="12">
        <v>0</v>
      </c>
      <c r="G482" s="5" t="s">
        <v>2139</v>
      </c>
      <c r="H482" s="5">
        <v>34.799999999999997</v>
      </c>
      <c r="I482" s="5" t="s">
        <v>2140</v>
      </c>
      <c r="J482" s="6">
        <v>0.16381000000000001</v>
      </c>
      <c r="K482" s="6" t="str">
        <f>IF(Table2[[#This Row],[Charging]]&gt;0,"1","0")</f>
        <v>0</v>
      </c>
      <c r="L482" s="6" t="str">
        <f>IF(Table2[[#This Row],[Tag]]="1",Table2[[#This Row],[Cost (kWh)]],"")</f>
        <v/>
      </c>
      <c r="M482" s="6" t="str">
        <f>IF(Table2[[#This Row],[Tag]]="1",Table2[[#This Row],[Charging]]*Table2[[#This Row],[Cost (kWh)]],"")</f>
        <v/>
      </c>
    </row>
    <row r="483" spans="3:13" x14ac:dyDescent="0.2">
      <c r="C483" s="1" t="s">
        <v>2135</v>
      </c>
      <c r="D483" s="5">
        <v>20</v>
      </c>
      <c r="E483" s="5">
        <v>20</v>
      </c>
      <c r="F483" s="12">
        <v>0</v>
      </c>
      <c r="G483" s="5" t="s">
        <v>2139</v>
      </c>
      <c r="H483" s="5">
        <v>34.799999999999997</v>
      </c>
      <c r="I483" s="5" t="s">
        <v>2140</v>
      </c>
      <c r="J483" s="6">
        <v>0.16309000000000001</v>
      </c>
      <c r="K483" s="6" t="str">
        <f>IF(Table2[[#This Row],[Charging]]&gt;0,"1","0")</f>
        <v>0</v>
      </c>
      <c r="L483" s="6" t="str">
        <f>IF(Table2[[#This Row],[Tag]]="1",Table2[[#This Row],[Cost (kWh)]],"")</f>
        <v/>
      </c>
      <c r="M483" s="6" t="str">
        <f>IF(Table2[[#This Row],[Tag]]="1",Table2[[#This Row],[Charging]]*Table2[[#This Row],[Cost (kWh)]],"")</f>
        <v/>
      </c>
    </row>
    <row r="484" spans="3:13" x14ac:dyDescent="0.2">
      <c r="C484" s="1" t="s">
        <v>2135</v>
      </c>
      <c r="D484" s="5">
        <v>20</v>
      </c>
      <c r="E484" s="5">
        <v>21</v>
      </c>
      <c r="F484" s="12">
        <v>0</v>
      </c>
      <c r="G484" s="5" t="s">
        <v>2139</v>
      </c>
      <c r="H484" s="5">
        <v>34.799999999999997</v>
      </c>
      <c r="I484" s="5" t="s">
        <v>2140</v>
      </c>
      <c r="J484" s="6">
        <v>0.16400000000000001</v>
      </c>
      <c r="K484" s="6" t="str">
        <f>IF(Table2[[#This Row],[Charging]]&gt;0,"1","0")</f>
        <v>0</v>
      </c>
      <c r="L484" s="6" t="str">
        <f>IF(Table2[[#This Row],[Tag]]="1",Table2[[#This Row],[Cost (kWh)]],"")</f>
        <v/>
      </c>
      <c r="M484" s="6" t="str">
        <f>IF(Table2[[#This Row],[Tag]]="1",Table2[[#This Row],[Charging]]*Table2[[#This Row],[Cost (kWh)]],"")</f>
        <v/>
      </c>
    </row>
    <row r="485" spans="3:13" x14ac:dyDescent="0.2">
      <c r="C485" s="1" t="s">
        <v>2135</v>
      </c>
      <c r="D485" s="5">
        <v>20</v>
      </c>
      <c r="E485" s="5">
        <v>22</v>
      </c>
      <c r="F485" s="12">
        <v>0</v>
      </c>
      <c r="G485" s="5" t="s">
        <v>2139</v>
      </c>
      <c r="H485" s="5">
        <v>34.799999999999997</v>
      </c>
      <c r="I485" s="5" t="s">
        <v>2140</v>
      </c>
      <c r="J485" s="6">
        <v>0.16322999999999999</v>
      </c>
      <c r="K485" s="6" t="str">
        <f>IF(Table2[[#This Row],[Charging]]&gt;0,"1","0")</f>
        <v>0</v>
      </c>
      <c r="L485" s="6" t="str">
        <f>IF(Table2[[#This Row],[Tag]]="1",Table2[[#This Row],[Cost (kWh)]],"")</f>
        <v/>
      </c>
      <c r="M485" s="6" t="str">
        <f>IF(Table2[[#This Row],[Tag]]="1",Table2[[#This Row],[Charging]]*Table2[[#This Row],[Cost (kWh)]],"")</f>
        <v/>
      </c>
    </row>
    <row r="486" spans="3:13" x14ac:dyDescent="0.2">
      <c r="C486" s="1" t="s">
        <v>2135</v>
      </c>
      <c r="D486" s="5">
        <v>20</v>
      </c>
      <c r="E486" s="5">
        <v>23</v>
      </c>
      <c r="F486" s="12">
        <v>0</v>
      </c>
      <c r="G486" s="5" t="s">
        <v>2139</v>
      </c>
      <c r="H486" s="5">
        <v>34.799999999999997</v>
      </c>
      <c r="I486" s="5" t="s">
        <v>2140</v>
      </c>
      <c r="J486" s="6">
        <v>0.16231999999999999</v>
      </c>
      <c r="K486" s="6" t="str">
        <f>IF(Table2[[#This Row],[Charging]]&gt;0,"1","0")</f>
        <v>0</v>
      </c>
      <c r="L486" s="6" t="str">
        <f>IF(Table2[[#This Row],[Tag]]="1",Table2[[#This Row],[Cost (kWh)]],"")</f>
        <v/>
      </c>
      <c r="M486" s="6" t="str">
        <f>IF(Table2[[#This Row],[Tag]]="1",Table2[[#This Row],[Charging]]*Table2[[#This Row],[Cost (kWh)]],"")</f>
        <v/>
      </c>
    </row>
    <row r="487" spans="3:13" x14ac:dyDescent="0.2">
      <c r="C487" s="1" t="s">
        <v>2135</v>
      </c>
      <c r="D487" s="5">
        <v>20</v>
      </c>
      <c r="E487" s="5">
        <v>24</v>
      </c>
      <c r="F487" s="12">
        <v>0</v>
      </c>
      <c r="G487" s="5" t="s">
        <v>2139</v>
      </c>
      <c r="H487" s="5">
        <v>34.799999999999997</v>
      </c>
      <c r="I487" s="5" t="s">
        <v>2140</v>
      </c>
      <c r="J487" s="6">
        <v>0.1605</v>
      </c>
      <c r="K487" s="6" t="str">
        <f>IF(Table2[[#This Row],[Charging]]&gt;0,"1","0")</f>
        <v>0</v>
      </c>
      <c r="L487" s="6" t="str">
        <f>IF(Table2[[#This Row],[Tag]]="1",Table2[[#This Row],[Cost (kWh)]],"")</f>
        <v/>
      </c>
      <c r="M487" s="6" t="str">
        <f>IF(Table2[[#This Row],[Tag]]="1",Table2[[#This Row],[Charging]]*Table2[[#This Row],[Cost (kWh)]],"")</f>
        <v/>
      </c>
    </row>
    <row r="488" spans="3:13" x14ac:dyDescent="0.2">
      <c r="C488" s="1" t="s">
        <v>2135</v>
      </c>
      <c r="D488" s="5">
        <v>21</v>
      </c>
      <c r="E488" s="5" t="s">
        <v>2</v>
      </c>
      <c r="F488" s="12">
        <v>0</v>
      </c>
      <c r="G488" s="5" t="s">
        <v>2139</v>
      </c>
      <c r="H488" s="5">
        <v>34.799999999999997</v>
      </c>
      <c r="I488" s="5" t="s">
        <v>2140</v>
      </c>
      <c r="J488" s="6">
        <v>0.16195000000000001</v>
      </c>
      <c r="K488" s="6" t="str">
        <f>IF(Table2[[#This Row],[Charging]]&gt;0,"1","0")</f>
        <v>0</v>
      </c>
      <c r="L488" s="6" t="str">
        <f>IF(Table2[[#This Row],[Tag]]="1",Table2[[#This Row],[Cost (kWh)]],"")</f>
        <v/>
      </c>
      <c r="M488" s="6" t="str">
        <f>IF(Table2[[#This Row],[Tag]]="1",Table2[[#This Row],[Charging]]*Table2[[#This Row],[Cost (kWh)]],"")</f>
        <v/>
      </c>
    </row>
    <row r="489" spans="3:13" x14ac:dyDescent="0.2">
      <c r="C489" s="1" t="s">
        <v>2135</v>
      </c>
      <c r="D489" s="5">
        <v>21</v>
      </c>
      <c r="E489" s="5" t="s">
        <v>3</v>
      </c>
      <c r="F489" s="12">
        <v>0</v>
      </c>
      <c r="G489" s="5" t="s">
        <v>2139</v>
      </c>
      <c r="H489" s="5">
        <v>34.799999999999997</v>
      </c>
      <c r="I489" s="5" t="s">
        <v>2140</v>
      </c>
      <c r="J489" s="6">
        <v>0.16219</v>
      </c>
      <c r="K489" s="6" t="str">
        <f>IF(Table2[[#This Row],[Charging]]&gt;0,"1","0")</f>
        <v>0</v>
      </c>
      <c r="L489" s="6" t="str">
        <f>IF(Table2[[#This Row],[Tag]]="1",Table2[[#This Row],[Cost (kWh)]],"")</f>
        <v/>
      </c>
      <c r="M489" s="6" t="str">
        <f>IF(Table2[[#This Row],[Tag]]="1",Table2[[#This Row],[Charging]]*Table2[[#This Row],[Cost (kWh)]],"")</f>
        <v/>
      </c>
    </row>
    <row r="490" spans="3:13" x14ac:dyDescent="0.2">
      <c r="C490" s="1" t="s">
        <v>2135</v>
      </c>
      <c r="D490" s="5">
        <v>21</v>
      </c>
      <c r="E490" s="5" t="s">
        <v>4</v>
      </c>
      <c r="F490" s="12">
        <v>0</v>
      </c>
      <c r="G490" s="5" t="s">
        <v>2139</v>
      </c>
      <c r="H490" s="5">
        <v>34.799999999999997</v>
      </c>
      <c r="I490" s="5" t="s">
        <v>2140</v>
      </c>
      <c r="J490" s="6">
        <v>0.16224</v>
      </c>
      <c r="K490" s="6" t="str">
        <f>IF(Table2[[#This Row],[Charging]]&gt;0,"1","0")</f>
        <v>0</v>
      </c>
      <c r="L490" s="6" t="str">
        <f>IF(Table2[[#This Row],[Tag]]="1",Table2[[#This Row],[Cost (kWh)]],"")</f>
        <v/>
      </c>
      <c r="M490" s="6" t="str">
        <f>IF(Table2[[#This Row],[Tag]]="1",Table2[[#This Row],[Charging]]*Table2[[#This Row],[Cost (kWh)]],"")</f>
        <v/>
      </c>
    </row>
    <row r="491" spans="3:13" x14ac:dyDescent="0.2">
      <c r="C491" s="1" t="s">
        <v>2135</v>
      </c>
      <c r="D491" s="5">
        <v>21</v>
      </c>
      <c r="E491" s="5" t="s">
        <v>5</v>
      </c>
      <c r="F491" s="12">
        <v>0</v>
      </c>
      <c r="G491" s="5" t="s">
        <v>2139</v>
      </c>
      <c r="H491" s="5">
        <v>34.799999999999997</v>
      </c>
      <c r="I491" s="5" t="s">
        <v>2140</v>
      </c>
      <c r="J491" s="6">
        <v>0.16208</v>
      </c>
      <c r="K491" s="6" t="str">
        <f>IF(Table2[[#This Row],[Charging]]&gt;0,"1","0")</f>
        <v>0</v>
      </c>
      <c r="L491" s="6" t="str">
        <f>IF(Table2[[#This Row],[Tag]]="1",Table2[[#This Row],[Cost (kWh)]],"")</f>
        <v/>
      </c>
      <c r="M491" s="6" t="str">
        <f>IF(Table2[[#This Row],[Tag]]="1",Table2[[#This Row],[Charging]]*Table2[[#This Row],[Cost (kWh)]],"")</f>
        <v/>
      </c>
    </row>
    <row r="492" spans="3:13" x14ac:dyDescent="0.2">
      <c r="C492" s="1" t="s">
        <v>2135</v>
      </c>
      <c r="D492" s="5">
        <v>21</v>
      </c>
      <c r="E492" s="5" t="s">
        <v>6</v>
      </c>
      <c r="F492" s="12">
        <v>0</v>
      </c>
      <c r="G492" s="5" t="s">
        <v>2139</v>
      </c>
      <c r="H492" s="5">
        <v>34.799999999999997</v>
      </c>
      <c r="I492" s="5" t="s">
        <v>2140</v>
      </c>
      <c r="J492" s="6">
        <v>0.16183</v>
      </c>
      <c r="K492" s="6" t="str">
        <f>IF(Table2[[#This Row],[Charging]]&gt;0,"1","0")</f>
        <v>0</v>
      </c>
      <c r="L492" s="6" t="str">
        <f>IF(Table2[[#This Row],[Tag]]="1",Table2[[#This Row],[Cost (kWh)]],"")</f>
        <v/>
      </c>
      <c r="M492" s="6" t="str">
        <f>IF(Table2[[#This Row],[Tag]]="1",Table2[[#This Row],[Charging]]*Table2[[#This Row],[Cost (kWh)]],"")</f>
        <v/>
      </c>
    </row>
    <row r="493" spans="3:13" x14ac:dyDescent="0.2">
      <c r="C493" s="1" t="s">
        <v>2135</v>
      </c>
      <c r="D493" s="5">
        <v>21</v>
      </c>
      <c r="E493" s="5" t="s">
        <v>7</v>
      </c>
      <c r="F493" s="12">
        <v>0</v>
      </c>
      <c r="G493" s="5" t="s">
        <v>2139</v>
      </c>
      <c r="H493" s="5">
        <v>34.799999999999997</v>
      </c>
      <c r="I493" s="5" t="s">
        <v>2140</v>
      </c>
      <c r="J493" s="6">
        <v>0.16250000000000001</v>
      </c>
      <c r="K493" s="6" t="str">
        <f>IF(Table2[[#This Row],[Charging]]&gt;0,"1","0")</f>
        <v>0</v>
      </c>
      <c r="L493" s="6" t="str">
        <f>IF(Table2[[#This Row],[Tag]]="1",Table2[[#This Row],[Cost (kWh)]],"")</f>
        <v/>
      </c>
      <c r="M493" s="6" t="str">
        <f>IF(Table2[[#This Row],[Tag]]="1",Table2[[#This Row],[Charging]]*Table2[[#This Row],[Cost (kWh)]],"")</f>
        <v/>
      </c>
    </row>
    <row r="494" spans="3:13" x14ac:dyDescent="0.2">
      <c r="C494" s="1" t="s">
        <v>2135</v>
      </c>
      <c r="D494" s="5">
        <v>21</v>
      </c>
      <c r="E494" s="5" t="s">
        <v>8</v>
      </c>
      <c r="F494" s="12">
        <v>0</v>
      </c>
      <c r="G494" s="5" t="s">
        <v>2139</v>
      </c>
      <c r="H494" s="5">
        <v>34.799999999999997</v>
      </c>
      <c r="I494" s="5" t="s">
        <v>2140</v>
      </c>
      <c r="J494" s="6">
        <v>0.16938</v>
      </c>
      <c r="K494" s="6" t="str">
        <f>IF(Table2[[#This Row],[Charging]]&gt;0,"1","0")</f>
        <v>0</v>
      </c>
      <c r="L494" s="6" t="str">
        <f>IF(Table2[[#This Row],[Tag]]="1",Table2[[#This Row],[Cost (kWh)]],"")</f>
        <v/>
      </c>
      <c r="M494" s="6" t="str">
        <f>IF(Table2[[#This Row],[Tag]]="1",Table2[[#This Row],[Charging]]*Table2[[#This Row],[Cost (kWh)]],"")</f>
        <v/>
      </c>
    </row>
    <row r="495" spans="3:13" x14ac:dyDescent="0.2">
      <c r="C495" s="1" t="s">
        <v>2135</v>
      </c>
      <c r="D495" s="5">
        <v>21</v>
      </c>
      <c r="E495" s="5" t="s">
        <v>9</v>
      </c>
      <c r="F495" s="12">
        <v>0</v>
      </c>
      <c r="G495" s="5" t="s">
        <v>2141</v>
      </c>
      <c r="H495" s="5">
        <v>29.3</v>
      </c>
      <c r="I495" s="5" t="s">
        <v>2139</v>
      </c>
      <c r="J495" s="6">
        <v>0.1759</v>
      </c>
      <c r="K495" s="6" t="str">
        <f>IF(Table2[[#This Row],[Charging]]&gt;0,"1","0")</f>
        <v>0</v>
      </c>
      <c r="L495" s="6" t="str">
        <f>IF(Table2[[#This Row],[Tag]]="1",Table2[[#This Row],[Cost (kWh)]],"")</f>
        <v/>
      </c>
      <c r="M495" s="6" t="str">
        <f>IF(Table2[[#This Row],[Tag]]="1",Table2[[#This Row],[Charging]]*Table2[[#This Row],[Cost (kWh)]],"")</f>
        <v/>
      </c>
    </row>
    <row r="496" spans="3:13" x14ac:dyDescent="0.2">
      <c r="C496" s="1" t="s">
        <v>2135</v>
      </c>
      <c r="D496" s="5">
        <v>21</v>
      </c>
      <c r="E496" s="5" t="s">
        <v>10</v>
      </c>
      <c r="F496" s="12">
        <v>0</v>
      </c>
      <c r="G496" s="5" t="s">
        <v>2139</v>
      </c>
      <c r="H496" s="5">
        <v>29.3</v>
      </c>
      <c r="I496" s="5" t="s">
        <v>2139</v>
      </c>
      <c r="J496" s="6">
        <v>0.21992999999999999</v>
      </c>
      <c r="K496" s="6" t="str">
        <f>IF(Table2[[#This Row],[Charging]]&gt;0,"1","0")</f>
        <v>0</v>
      </c>
      <c r="L496" s="6" t="str">
        <f>IF(Table2[[#This Row],[Tag]]="1",Table2[[#This Row],[Cost (kWh)]],"")</f>
        <v/>
      </c>
      <c r="M496" s="6" t="str">
        <f>IF(Table2[[#This Row],[Tag]]="1",Table2[[#This Row],[Charging]]*Table2[[#This Row],[Cost (kWh)]],"")</f>
        <v/>
      </c>
    </row>
    <row r="497" spans="3:13" x14ac:dyDescent="0.2">
      <c r="C497" s="1" t="s">
        <v>2135</v>
      </c>
      <c r="D497" s="5">
        <v>21</v>
      </c>
      <c r="E497" s="5">
        <v>10</v>
      </c>
      <c r="F497" s="12">
        <v>0</v>
      </c>
      <c r="G497" s="5" t="s">
        <v>2139</v>
      </c>
      <c r="H497" s="5">
        <v>29.3</v>
      </c>
      <c r="I497" s="5" t="s">
        <v>2139</v>
      </c>
      <c r="J497" s="6">
        <v>0.21919</v>
      </c>
      <c r="K497" s="6" t="str">
        <f>IF(Table2[[#This Row],[Charging]]&gt;0,"1","0")</f>
        <v>0</v>
      </c>
      <c r="L497" s="6" t="str">
        <f>IF(Table2[[#This Row],[Tag]]="1",Table2[[#This Row],[Cost (kWh)]],"")</f>
        <v/>
      </c>
      <c r="M497" s="6" t="str">
        <f>IF(Table2[[#This Row],[Tag]]="1",Table2[[#This Row],[Charging]]*Table2[[#This Row],[Cost (kWh)]],"")</f>
        <v/>
      </c>
    </row>
    <row r="498" spans="3:13" x14ac:dyDescent="0.2">
      <c r="C498" s="1" t="s">
        <v>2135</v>
      </c>
      <c r="D498" s="5">
        <v>21</v>
      </c>
      <c r="E498" s="5">
        <v>11</v>
      </c>
      <c r="F498" s="12">
        <v>0</v>
      </c>
      <c r="G498" s="5" t="s">
        <v>2139</v>
      </c>
      <c r="H498" s="5">
        <v>29.3</v>
      </c>
      <c r="I498" s="5" t="s">
        <v>2139</v>
      </c>
      <c r="J498" s="6">
        <v>0.21937000000000001</v>
      </c>
      <c r="K498" s="6" t="str">
        <f>IF(Table2[[#This Row],[Charging]]&gt;0,"1","0")</f>
        <v>0</v>
      </c>
      <c r="L498" s="6" t="str">
        <f>IF(Table2[[#This Row],[Tag]]="1",Table2[[#This Row],[Cost (kWh)]],"")</f>
        <v/>
      </c>
      <c r="M498" s="6" t="str">
        <f>IF(Table2[[#This Row],[Tag]]="1",Table2[[#This Row],[Charging]]*Table2[[#This Row],[Cost (kWh)]],"")</f>
        <v/>
      </c>
    </row>
    <row r="499" spans="3:13" x14ac:dyDescent="0.2">
      <c r="C499" s="1" t="s">
        <v>2135</v>
      </c>
      <c r="D499" s="5">
        <v>21</v>
      </c>
      <c r="E499" s="5">
        <v>12</v>
      </c>
      <c r="F499" s="12">
        <v>0</v>
      </c>
      <c r="G499" s="5" t="s">
        <v>2139</v>
      </c>
      <c r="H499" s="5">
        <v>29.3</v>
      </c>
      <c r="I499" s="5" t="s">
        <v>2139</v>
      </c>
      <c r="J499" s="6">
        <v>0.21970000000000001</v>
      </c>
      <c r="K499" s="6" t="str">
        <f>IF(Table2[[#This Row],[Charging]]&gt;0,"1","0")</f>
        <v>0</v>
      </c>
      <c r="L499" s="6" t="str">
        <f>IF(Table2[[#This Row],[Tag]]="1",Table2[[#This Row],[Cost (kWh)]],"")</f>
        <v/>
      </c>
      <c r="M499" s="6" t="str">
        <f>IF(Table2[[#This Row],[Tag]]="1",Table2[[#This Row],[Charging]]*Table2[[#This Row],[Cost (kWh)]],"")</f>
        <v/>
      </c>
    </row>
    <row r="500" spans="3:13" x14ac:dyDescent="0.2">
      <c r="C500" s="1" t="s">
        <v>2135</v>
      </c>
      <c r="D500" s="5">
        <v>21</v>
      </c>
      <c r="E500" s="5">
        <v>13</v>
      </c>
      <c r="F500" s="12">
        <v>0</v>
      </c>
      <c r="G500" s="5" t="s">
        <v>2139</v>
      </c>
      <c r="H500" s="5">
        <v>29.3</v>
      </c>
      <c r="I500" s="5" t="s">
        <v>2139</v>
      </c>
      <c r="J500" s="6">
        <v>0.23357</v>
      </c>
      <c r="K500" s="6" t="str">
        <f>IF(Table2[[#This Row],[Charging]]&gt;0,"1","0")</f>
        <v>0</v>
      </c>
      <c r="L500" s="6" t="str">
        <f>IF(Table2[[#This Row],[Tag]]="1",Table2[[#This Row],[Cost (kWh)]],"")</f>
        <v/>
      </c>
      <c r="M500" s="6" t="str">
        <f>IF(Table2[[#This Row],[Tag]]="1",Table2[[#This Row],[Charging]]*Table2[[#This Row],[Cost (kWh)]],"")</f>
        <v/>
      </c>
    </row>
    <row r="501" spans="3:13" x14ac:dyDescent="0.2">
      <c r="C501" s="1" t="s">
        <v>2135</v>
      </c>
      <c r="D501" s="5">
        <v>21</v>
      </c>
      <c r="E501" s="5">
        <v>14</v>
      </c>
      <c r="F501" s="12">
        <v>0</v>
      </c>
      <c r="G501" s="5" t="s">
        <v>2139</v>
      </c>
      <c r="H501" s="5">
        <v>29.3</v>
      </c>
      <c r="I501" s="5" t="s">
        <v>2139</v>
      </c>
      <c r="J501" s="6">
        <v>0.23288</v>
      </c>
      <c r="K501" s="6" t="str">
        <f>IF(Table2[[#This Row],[Charging]]&gt;0,"1","0")</f>
        <v>0</v>
      </c>
      <c r="L501" s="6" t="str">
        <f>IF(Table2[[#This Row],[Tag]]="1",Table2[[#This Row],[Cost (kWh)]],"")</f>
        <v/>
      </c>
      <c r="M501" s="6" t="str">
        <f>IF(Table2[[#This Row],[Tag]]="1",Table2[[#This Row],[Charging]]*Table2[[#This Row],[Cost (kWh)]],"")</f>
        <v/>
      </c>
    </row>
    <row r="502" spans="3:13" x14ac:dyDescent="0.2">
      <c r="C502" s="1" t="s">
        <v>2135</v>
      </c>
      <c r="D502" s="5">
        <v>21</v>
      </c>
      <c r="E502" s="5">
        <v>15</v>
      </c>
      <c r="F502" s="12">
        <v>0</v>
      </c>
      <c r="G502" s="5" t="s">
        <v>2139</v>
      </c>
      <c r="H502" s="5">
        <v>29.3</v>
      </c>
      <c r="I502" s="5" t="s">
        <v>2139</v>
      </c>
      <c r="J502" s="6">
        <v>0.20591999999999999</v>
      </c>
      <c r="K502" s="6" t="str">
        <f>IF(Table2[[#This Row],[Charging]]&gt;0,"1","0")</f>
        <v>0</v>
      </c>
      <c r="L502" s="6" t="str">
        <f>IF(Table2[[#This Row],[Tag]]="1",Table2[[#This Row],[Cost (kWh)]],"")</f>
        <v/>
      </c>
      <c r="M502" s="6" t="str">
        <f>IF(Table2[[#This Row],[Tag]]="1",Table2[[#This Row],[Charging]]*Table2[[#This Row],[Cost (kWh)]],"")</f>
        <v/>
      </c>
    </row>
    <row r="503" spans="3:13" x14ac:dyDescent="0.2">
      <c r="C503" s="1" t="s">
        <v>2135</v>
      </c>
      <c r="D503" s="5">
        <v>21</v>
      </c>
      <c r="E503" s="5">
        <v>16</v>
      </c>
      <c r="F503" s="12">
        <v>0</v>
      </c>
      <c r="G503" s="5" t="s">
        <v>2139</v>
      </c>
      <c r="H503" s="5">
        <v>29.3</v>
      </c>
      <c r="I503" s="5" t="s">
        <v>2139</v>
      </c>
      <c r="J503" s="6">
        <v>0.18729999999999999</v>
      </c>
      <c r="K503" s="6" t="str">
        <f>IF(Table2[[#This Row],[Charging]]&gt;0,"1","0")</f>
        <v>0</v>
      </c>
      <c r="L503" s="6" t="str">
        <f>IF(Table2[[#This Row],[Tag]]="1",Table2[[#This Row],[Cost (kWh)]],"")</f>
        <v/>
      </c>
      <c r="M503" s="6" t="str">
        <f>IF(Table2[[#This Row],[Tag]]="1",Table2[[#This Row],[Charging]]*Table2[[#This Row],[Cost (kWh)]],"")</f>
        <v/>
      </c>
    </row>
    <row r="504" spans="3:13" x14ac:dyDescent="0.2">
      <c r="C504" s="1" t="s">
        <v>2135</v>
      </c>
      <c r="D504" s="5">
        <v>21</v>
      </c>
      <c r="E504" s="5">
        <v>17</v>
      </c>
      <c r="F504" s="12">
        <v>0</v>
      </c>
      <c r="G504" s="5" t="s">
        <v>2141</v>
      </c>
      <c r="H504" s="5">
        <v>23.8</v>
      </c>
      <c r="I504" s="5" t="s">
        <v>2139</v>
      </c>
      <c r="J504" s="6">
        <v>0.18608</v>
      </c>
      <c r="K504" s="6" t="str">
        <f>IF(Table2[[#This Row],[Charging]]&gt;0,"1","0")</f>
        <v>0</v>
      </c>
      <c r="L504" s="6" t="str">
        <f>IF(Table2[[#This Row],[Tag]]="1",Table2[[#This Row],[Cost (kWh)]],"")</f>
        <v/>
      </c>
      <c r="M504" s="6" t="str">
        <f>IF(Table2[[#This Row],[Tag]]="1",Table2[[#This Row],[Charging]]*Table2[[#This Row],[Cost (kWh)]],"")</f>
        <v/>
      </c>
    </row>
    <row r="505" spans="3:13" x14ac:dyDescent="0.2">
      <c r="C505" s="1" t="s">
        <v>2135</v>
      </c>
      <c r="D505" s="5">
        <v>21</v>
      </c>
      <c r="E505" s="5">
        <v>18</v>
      </c>
      <c r="F505" s="12">
        <v>0</v>
      </c>
      <c r="G505" s="5" t="s">
        <v>2139</v>
      </c>
      <c r="H505" s="5">
        <v>23.8</v>
      </c>
      <c r="I505" s="5" t="s">
        <v>2140</v>
      </c>
      <c r="J505" s="6">
        <v>0.18740000000000001</v>
      </c>
      <c r="K505" s="6" t="str">
        <f>IF(Table2[[#This Row],[Charging]]&gt;0,"1","0")</f>
        <v>0</v>
      </c>
      <c r="L505" s="6" t="str">
        <f>IF(Table2[[#This Row],[Tag]]="1",Table2[[#This Row],[Cost (kWh)]],"")</f>
        <v/>
      </c>
      <c r="M505" s="6" t="str">
        <f>IF(Table2[[#This Row],[Tag]]="1",Table2[[#This Row],[Charging]]*Table2[[#This Row],[Cost (kWh)]],"")</f>
        <v/>
      </c>
    </row>
    <row r="506" spans="3:13" x14ac:dyDescent="0.2">
      <c r="C506" s="1" t="s">
        <v>2135</v>
      </c>
      <c r="D506" s="5">
        <v>21</v>
      </c>
      <c r="E506" s="5">
        <v>19</v>
      </c>
      <c r="F506" s="12">
        <v>0</v>
      </c>
      <c r="G506" s="5" t="s">
        <v>2139</v>
      </c>
      <c r="H506" s="5">
        <v>23.8</v>
      </c>
      <c r="I506" s="5" t="s">
        <v>2140</v>
      </c>
      <c r="J506" s="6">
        <v>0.19905</v>
      </c>
      <c r="K506" s="6" t="str">
        <f>IF(Table2[[#This Row],[Charging]]&gt;0,"1","0")</f>
        <v>0</v>
      </c>
      <c r="L506" s="6" t="str">
        <f>IF(Table2[[#This Row],[Tag]]="1",Table2[[#This Row],[Cost (kWh)]],"")</f>
        <v/>
      </c>
      <c r="M506" s="6" t="str">
        <f>IF(Table2[[#This Row],[Tag]]="1",Table2[[#This Row],[Charging]]*Table2[[#This Row],[Cost (kWh)]],"")</f>
        <v/>
      </c>
    </row>
    <row r="507" spans="3:13" x14ac:dyDescent="0.2">
      <c r="C507" s="1" t="s">
        <v>2135</v>
      </c>
      <c r="D507" s="5">
        <v>21</v>
      </c>
      <c r="E507" s="5">
        <v>20</v>
      </c>
      <c r="F507" s="12">
        <v>0</v>
      </c>
      <c r="G507" s="5" t="s">
        <v>2139</v>
      </c>
      <c r="H507" s="5">
        <v>23.8</v>
      </c>
      <c r="I507" s="5" t="s">
        <v>2140</v>
      </c>
      <c r="J507" s="6">
        <v>0.19900000000000001</v>
      </c>
      <c r="K507" s="6" t="str">
        <f>IF(Table2[[#This Row],[Charging]]&gt;0,"1","0")</f>
        <v>0</v>
      </c>
      <c r="L507" s="6" t="str">
        <f>IF(Table2[[#This Row],[Tag]]="1",Table2[[#This Row],[Cost (kWh)]],"")</f>
        <v/>
      </c>
      <c r="M507" s="6" t="str">
        <f>IF(Table2[[#This Row],[Tag]]="1",Table2[[#This Row],[Charging]]*Table2[[#This Row],[Cost (kWh)]],"")</f>
        <v/>
      </c>
    </row>
    <row r="508" spans="3:13" x14ac:dyDescent="0.2">
      <c r="C508" s="1" t="s">
        <v>2135</v>
      </c>
      <c r="D508" s="5">
        <v>21</v>
      </c>
      <c r="E508" s="5">
        <v>21</v>
      </c>
      <c r="F508" s="12">
        <v>0</v>
      </c>
      <c r="G508" s="5" t="s">
        <v>2139</v>
      </c>
      <c r="H508" s="5">
        <v>23.8</v>
      </c>
      <c r="I508" s="5" t="s">
        <v>2140</v>
      </c>
      <c r="J508" s="6">
        <v>0.18734999999999999</v>
      </c>
      <c r="K508" s="6" t="str">
        <f>IF(Table2[[#This Row],[Charging]]&gt;0,"1","0")</f>
        <v>0</v>
      </c>
      <c r="L508" s="6" t="str">
        <f>IF(Table2[[#This Row],[Tag]]="1",Table2[[#This Row],[Cost (kWh)]],"")</f>
        <v/>
      </c>
      <c r="M508" s="6" t="str">
        <f>IF(Table2[[#This Row],[Tag]]="1",Table2[[#This Row],[Charging]]*Table2[[#This Row],[Cost (kWh)]],"")</f>
        <v/>
      </c>
    </row>
    <row r="509" spans="3:13" x14ac:dyDescent="0.2">
      <c r="C509" s="1" t="s">
        <v>2135</v>
      </c>
      <c r="D509" s="5">
        <v>21</v>
      </c>
      <c r="E509" s="5">
        <v>22</v>
      </c>
      <c r="F509" s="12">
        <v>0</v>
      </c>
      <c r="G509" s="5" t="s">
        <v>2139</v>
      </c>
      <c r="H509" s="5">
        <v>23.8</v>
      </c>
      <c r="I509" s="5" t="s">
        <v>2140</v>
      </c>
      <c r="J509" s="6">
        <v>0.18867</v>
      </c>
      <c r="K509" s="6" t="str">
        <f>IF(Table2[[#This Row],[Charging]]&gt;0,"1","0")</f>
        <v>0</v>
      </c>
      <c r="L509" s="6" t="str">
        <f>IF(Table2[[#This Row],[Tag]]="1",Table2[[#This Row],[Cost (kWh)]],"")</f>
        <v/>
      </c>
      <c r="M509" s="6" t="str">
        <f>IF(Table2[[#This Row],[Tag]]="1",Table2[[#This Row],[Charging]]*Table2[[#This Row],[Cost (kWh)]],"")</f>
        <v/>
      </c>
    </row>
    <row r="510" spans="3:13" x14ac:dyDescent="0.2">
      <c r="C510" s="1" t="s">
        <v>2135</v>
      </c>
      <c r="D510" s="5">
        <v>21</v>
      </c>
      <c r="E510" s="5">
        <v>23</v>
      </c>
      <c r="F510" s="12">
        <v>0</v>
      </c>
      <c r="G510" s="5" t="s">
        <v>2139</v>
      </c>
      <c r="H510" s="5">
        <v>23.8</v>
      </c>
      <c r="I510" s="5" t="s">
        <v>2140</v>
      </c>
      <c r="J510" s="6">
        <v>0.17859</v>
      </c>
      <c r="K510" s="6" t="str">
        <f>IF(Table2[[#This Row],[Charging]]&gt;0,"1","0")</f>
        <v>0</v>
      </c>
      <c r="L510" s="6" t="str">
        <f>IF(Table2[[#This Row],[Tag]]="1",Table2[[#This Row],[Cost (kWh)]],"")</f>
        <v/>
      </c>
      <c r="M510" s="6" t="str">
        <f>IF(Table2[[#This Row],[Tag]]="1",Table2[[#This Row],[Charging]]*Table2[[#This Row],[Cost (kWh)]],"")</f>
        <v/>
      </c>
    </row>
    <row r="511" spans="3:13" x14ac:dyDescent="0.2">
      <c r="C511" s="1" t="s">
        <v>2135</v>
      </c>
      <c r="D511" s="5">
        <v>21</v>
      </c>
      <c r="E511" s="5">
        <v>24</v>
      </c>
      <c r="F511" s="12">
        <v>0</v>
      </c>
      <c r="G511" s="5" t="s">
        <v>2139</v>
      </c>
      <c r="H511" s="5">
        <v>23.8</v>
      </c>
      <c r="I511" s="5" t="s">
        <v>2140</v>
      </c>
      <c r="J511" s="6">
        <v>0.16442999999999999</v>
      </c>
      <c r="K511" s="6" t="str">
        <f>IF(Table2[[#This Row],[Charging]]&gt;0,"1","0")</f>
        <v>0</v>
      </c>
      <c r="L511" s="6" t="str">
        <f>IF(Table2[[#This Row],[Tag]]="1",Table2[[#This Row],[Cost (kWh)]],"")</f>
        <v/>
      </c>
      <c r="M511" s="6" t="str">
        <f>IF(Table2[[#This Row],[Tag]]="1",Table2[[#This Row],[Charging]]*Table2[[#This Row],[Cost (kWh)]],"")</f>
        <v/>
      </c>
    </row>
    <row r="512" spans="3:13" x14ac:dyDescent="0.2">
      <c r="C512" s="1" t="s">
        <v>2135</v>
      </c>
      <c r="D512" s="5">
        <v>22</v>
      </c>
      <c r="E512" s="5" t="s">
        <v>2</v>
      </c>
      <c r="F512" s="12">
        <v>0</v>
      </c>
      <c r="G512" s="5" t="s">
        <v>2139</v>
      </c>
      <c r="H512" s="5">
        <v>23.8</v>
      </c>
      <c r="I512" s="5" t="s">
        <v>2140</v>
      </c>
      <c r="J512" s="6">
        <v>0.16575999999999999</v>
      </c>
      <c r="K512" s="6" t="str">
        <f>IF(Table2[[#This Row],[Charging]]&gt;0,"1","0")</f>
        <v>0</v>
      </c>
      <c r="L512" s="6" t="str">
        <f>IF(Table2[[#This Row],[Tag]]="1",Table2[[#This Row],[Cost (kWh)]],"")</f>
        <v/>
      </c>
      <c r="M512" s="6" t="str">
        <f>IF(Table2[[#This Row],[Tag]]="1",Table2[[#This Row],[Charging]]*Table2[[#This Row],[Cost (kWh)]],"")</f>
        <v/>
      </c>
    </row>
    <row r="513" spans="3:13" x14ac:dyDescent="0.2">
      <c r="C513" s="1" t="s">
        <v>2135</v>
      </c>
      <c r="D513" s="5">
        <v>22</v>
      </c>
      <c r="E513" s="5" t="s">
        <v>3</v>
      </c>
      <c r="F513" s="12">
        <v>0</v>
      </c>
      <c r="G513" s="5" t="s">
        <v>2139</v>
      </c>
      <c r="H513" s="5">
        <v>23.8</v>
      </c>
      <c r="I513" s="5" t="s">
        <v>2140</v>
      </c>
      <c r="J513" s="6">
        <v>0.16470000000000001</v>
      </c>
      <c r="K513" s="6" t="str">
        <f>IF(Table2[[#This Row],[Charging]]&gt;0,"1","0")</f>
        <v>0</v>
      </c>
      <c r="L513" s="6" t="str">
        <f>IF(Table2[[#This Row],[Tag]]="1",Table2[[#This Row],[Cost (kWh)]],"")</f>
        <v/>
      </c>
      <c r="M513" s="6" t="str">
        <f>IF(Table2[[#This Row],[Tag]]="1",Table2[[#This Row],[Charging]]*Table2[[#This Row],[Cost (kWh)]],"")</f>
        <v/>
      </c>
    </row>
    <row r="514" spans="3:13" x14ac:dyDescent="0.2">
      <c r="C514" s="1" t="s">
        <v>2135</v>
      </c>
      <c r="D514" s="5">
        <v>22</v>
      </c>
      <c r="E514" s="5" t="s">
        <v>4</v>
      </c>
      <c r="F514" s="12">
        <v>0</v>
      </c>
      <c r="G514" s="5" t="s">
        <v>2139</v>
      </c>
      <c r="H514" s="5">
        <v>23.8</v>
      </c>
      <c r="I514" s="5" t="s">
        <v>2140</v>
      </c>
      <c r="J514" s="6">
        <v>0.16392000000000001</v>
      </c>
      <c r="K514" s="6" t="str">
        <f>IF(Table2[[#This Row],[Charging]]&gt;0,"1","0")</f>
        <v>0</v>
      </c>
      <c r="L514" s="6" t="str">
        <f>IF(Table2[[#This Row],[Tag]]="1",Table2[[#This Row],[Cost (kWh)]],"")</f>
        <v/>
      </c>
      <c r="M514" s="6" t="str">
        <f>IF(Table2[[#This Row],[Tag]]="1",Table2[[#This Row],[Charging]]*Table2[[#This Row],[Cost (kWh)]],"")</f>
        <v/>
      </c>
    </row>
    <row r="515" spans="3:13" x14ac:dyDescent="0.2">
      <c r="C515" s="1" t="s">
        <v>2135</v>
      </c>
      <c r="D515" s="5">
        <v>22</v>
      </c>
      <c r="E515" s="5" t="s">
        <v>5</v>
      </c>
      <c r="F515" s="12">
        <v>0</v>
      </c>
      <c r="G515" s="5" t="s">
        <v>2139</v>
      </c>
      <c r="H515" s="5">
        <v>23.8</v>
      </c>
      <c r="I515" s="5" t="s">
        <v>2140</v>
      </c>
      <c r="J515" s="6">
        <v>0.16361000000000001</v>
      </c>
      <c r="K515" s="6" t="str">
        <f>IF(Table2[[#This Row],[Charging]]&gt;0,"1","0")</f>
        <v>0</v>
      </c>
      <c r="L515" s="6" t="str">
        <f>IF(Table2[[#This Row],[Tag]]="1",Table2[[#This Row],[Cost (kWh)]],"")</f>
        <v/>
      </c>
      <c r="M515" s="6" t="str">
        <f>IF(Table2[[#This Row],[Tag]]="1",Table2[[#This Row],[Charging]]*Table2[[#This Row],[Cost (kWh)]],"")</f>
        <v/>
      </c>
    </row>
    <row r="516" spans="3:13" x14ac:dyDescent="0.2">
      <c r="C516" s="1" t="s">
        <v>2135</v>
      </c>
      <c r="D516" s="5">
        <v>22</v>
      </c>
      <c r="E516" s="5" t="s">
        <v>6</v>
      </c>
      <c r="F516" s="12">
        <v>0</v>
      </c>
      <c r="G516" s="5" t="s">
        <v>2139</v>
      </c>
      <c r="H516" s="5">
        <v>23.8</v>
      </c>
      <c r="I516" s="5" t="s">
        <v>2140</v>
      </c>
      <c r="J516" s="6">
        <v>0.16334000000000001</v>
      </c>
      <c r="K516" s="6" t="str">
        <f>IF(Table2[[#This Row],[Charging]]&gt;0,"1","0")</f>
        <v>0</v>
      </c>
      <c r="L516" s="6" t="str">
        <f>IF(Table2[[#This Row],[Tag]]="1",Table2[[#This Row],[Cost (kWh)]],"")</f>
        <v/>
      </c>
      <c r="M516" s="6" t="str">
        <f>IF(Table2[[#This Row],[Tag]]="1",Table2[[#This Row],[Charging]]*Table2[[#This Row],[Cost (kWh)]],"")</f>
        <v/>
      </c>
    </row>
    <row r="517" spans="3:13" x14ac:dyDescent="0.2">
      <c r="C517" s="1" t="s">
        <v>2135</v>
      </c>
      <c r="D517" s="5">
        <v>22</v>
      </c>
      <c r="E517" s="5" t="s">
        <v>7</v>
      </c>
      <c r="F517" s="12">
        <v>0</v>
      </c>
      <c r="G517" s="5" t="s">
        <v>2139</v>
      </c>
      <c r="H517" s="5">
        <v>23.8</v>
      </c>
      <c r="I517" s="5" t="s">
        <v>2140</v>
      </c>
      <c r="J517" s="6">
        <v>0.16394</v>
      </c>
      <c r="K517" s="6" t="str">
        <f>IF(Table2[[#This Row],[Charging]]&gt;0,"1","0")</f>
        <v>0</v>
      </c>
      <c r="L517" s="6" t="str">
        <f>IF(Table2[[#This Row],[Tag]]="1",Table2[[#This Row],[Cost (kWh)]],"")</f>
        <v/>
      </c>
      <c r="M517" s="6" t="str">
        <f>IF(Table2[[#This Row],[Tag]]="1",Table2[[#This Row],[Charging]]*Table2[[#This Row],[Cost (kWh)]],"")</f>
        <v/>
      </c>
    </row>
    <row r="518" spans="3:13" x14ac:dyDescent="0.2">
      <c r="C518" s="1" t="s">
        <v>2135</v>
      </c>
      <c r="D518" s="5">
        <v>22</v>
      </c>
      <c r="E518" s="5" t="s">
        <v>8</v>
      </c>
      <c r="F518" s="12">
        <v>0</v>
      </c>
      <c r="G518" s="5" t="s">
        <v>2139</v>
      </c>
      <c r="H518" s="5">
        <v>23.8</v>
      </c>
      <c r="I518" s="5" t="s">
        <v>2140</v>
      </c>
      <c r="J518" s="6">
        <v>0.16447999999999999</v>
      </c>
      <c r="K518" s="6" t="str">
        <f>IF(Table2[[#This Row],[Charging]]&gt;0,"1","0")</f>
        <v>0</v>
      </c>
      <c r="L518" s="6" t="str">
        <f>IF(Table2[[#This Row],[Tag]]="1",Table2[[#This Row],[Cost (kWh)]],"")</f>
        <v/>
      </c>
      <c r="M518" s="6" t="str">
        <f>IF(Table2[[#This Row],[Tag]]="1",Table2[[#This Row],[Charging]]*Table2[[#This Row],[Cost (kWh)]],"")</f>
        <v/>
      </c>
    </row>
    <row r="519" spans="3:13" x14ac:dyDescent="0.2">
      <c r="C519" s="1" t="s">
        <v>2135</v>
      </c>
      <c r="D519" s="5">
        <v>22</v>
      </c>
      <c r="E519" s="5" t="s">
        <v>9</v>
      </c>
      <c r="F519" s="12">
        <v>0</v>
      </c>
      <c r="G519" s="5" t="s">
        <v>2141</v>
      </c>
      <c r="H519" s="5">
        <v>18.3</v>
      </c>
      <c r="I519" s="5" t="s">
        <v>2139</v>
      </c>
      <c r="J519" s="6">
        <v>0.16508999999999999</v>
      </c>
      <c r="K519" s="6" t="str">
        <f>IF(Table2[[#This Row],[Charging]]&gt;0,"1","0")</f>
        <v>0</v>
      </c>
      <c r="L519" s="6" t="str">
        <f>IF(Table2[[#This Row],[Tag]]="1",Table2[[#This Row],[Cost (kWh)]],"")</f>
        <v/>
      </c>
      <c r="M519" s="6" t="str">
        <f>IF(Table2[[#This Row],[Tag]]="1",Table2[[#This Row],[Charging]]*Table2[[#This Row],[Cost (kWh)]],"")</f>
        <v/>
      </c>
    </row>
    <row r="520" spans="3:13" x14ac:dyDescent="0.2">
      <c r="C520" s="1" t="s">
        <v>2135</v>
      </c>
      <c r="D520" s="5">
        <v>22</v>
      </c>
      <c r="E520" s="5" t="s">
        <v>10</v>
      </c>
      <c r="F520" s="12">
        <v>0</v>
      </c>
      <c r="G520" s="5" t="s">
        <v>2139</v>
      </c>
      <c r="H520" s="5">
        <v>18.3</v>
      </c>
      <c r="I520" s="5" t="s">
        <v>2139</v>
      </c>
      <c r="J520" s="6">
        <v>0.17118</v>
      </c>
      <c r="K520" s="6" t="str">
        <f>IF(Table2[[#This Row],[Charging]]&gt;0,"1","0")</f>
        <v>0</v>
      </c>
      <c r="L520" s="6" t="str">
        <f>IF(Table2[[#This Row],[Tag]]="1",Table2[[#This Row],[Cost (kWh)]],"")</f>
        <v/>
      </c>
      <c r="M520" s="6" t="str">
        <f>IF(Table2[[#This Row],[Tag]]="1",Table2[[#This Row],[Charging]]*Table2[[#This Row],[Cost (kWh)]],"")</f>
        <v/>
      </c>
    </row>
    <row r="521" spans="3:13" x14ac:dyDescent="0.2">
      <c r="C521" s="1" t="s">
        <v>2135</v>
      </c>
      <c r="D521" s="5">
        <v>22</v>
      </c>
      <c r="E521" s="5">
        <v>10</v>
      </c>
      <c r="F521" s="12">
        <v>0</v>
      </c>
      <c r="G521" s="5" t="s">
        <v>2139</v>
      </c>
      <c r="H521" s="5">
        <v>18.3</v>
      </c>
      <c r="I521" s="5" t="s">
        <v>2139</v>
      </c>
      <c r="J521" s="6">
        <v>0.18137</v>
      </c>
      <c r="K521" s="6" t="str">
        <f>IF(Table2[[#This Row],[Charging]]&gt;0,"1","0")</f>
        <v>0</v>
      </c>
      <c r="L521" s="6" t="str">
        <f>IF(Table2[[#This Row],[Tag]]="1",Table2[[#This Row],[Cost (kWh)]],"")</f>
        <v/>
      </c>
      <c r="M521" s="6" t="str">
        <f>IF(Table2[[#This Row],[Tag]]="1",Table2[[#This Row],[Charging]]*Table2[[#This Row],[Cost (kWh)]],"")</f>
        <v/>
      </c>
    </row>
    <row r="522" spans="3:13" x14ac:dyDescent="0.2">
      <c r="C522" s="1" t="s">
        <v>2135</v>
      </c>
      <c r="D522" s="5">
        <v>22</v>
      </c>
      <c r="E522" s="5">
        <v>11</v>
      </c>
      <c r="F522" s="12">
        <v>0</v>
      </c>
      <c r="G522" s="5" t="s">
        <v>2139</v>
      </c>
      <c r="H522" s="5">
        <v>18.3</v>
      </c>
      <c r="I522" s="5" t="s">
        <v>2139</v>
      </c>
      <c r="J522" s="6">
        <v>0.19902</v>
      </c>
      <c r="K522" s="6" t="str">
        <f>IF(Table2[[#This Row],[Charging]]&gt;0,"1","0")</f>
        <v>0</v>
      </c>
      <c r="L522" s="6" t="str">
        <f>IF(Table2[[#This Row],[Tag]]="1",Table2[[#This Row],[Cost (kWh)]],"")</f>
        <v/>
      </c>
      <c r="M522" s="6" t="str">
        <f>IF(Table2[[#This Row],[Tag]]="1",Table2[[#This Row],[Charging]]*Table2[[#This Row],[Cost (kWh)]],"")</f>
        <v/>
      </c>
    </row>
    <row r="523" spans="3:13" x14ac:dyDescent="0.2">
      <c r="C523" s="1" t="s">
        <v>2135</v>
      </c>
      <c r="D523" s="5">
        <v>22</v>
      </c>
      <c r="E523" s="5">
        <v>12</v>
      </c>
      <c r="F523" s="12">
        <v>0</v>
      </c>
      <c r="G523" s="5" t="s">
        <v>2139</v>
      </c>
      <c r="H523" s="5">
        <v>18.3</v>
      </c>
      <c r="I523" s="5" t="s">
        <v>2139</v>
      </c>
      <c r="J523" s="6">
        <v>0.19905999999999999</v>
      </c>
      <c r="K523" s="6" t="str">
        <f>IF(Table2[[#This Row],[Charging]]&gt;0,"1","0")</f>
        <v>0</v>
      </c>
      <c r="L523" s="6" t="str">
        <f>IF(Table2[[#This Row],[Tag]]="1",Table2[[#This Row],[Cost (kWh)]],"")</f>
        <v/>
      </c>
      <c r="M523" s="6" t="str">
        <f>IF(Table2[[#This Row],[Tag]]="1",Table2[[#This Row],[Charging]]*Table2[[#This Row],[Cost (kWh)]],"")</f>
        <v/>
      </c>
    </row>
    <row r="524" spans="3:13" x14ac:dyDescent="0.2">
      <c r="C524" s="1" t="s">
        <v>2135</v>
      </c>
      <c r="D524" s="5">
        <v>22</v>
      </c>
      <c r="E524" s="5">
        <v>13</v>
      </c>
      <c r="F524" s="12">
        <v>0</v>
      </c>
      <c r="G524" s="5" t="s">
        <v>2139</v>
      </c>
      <c r="H524" s="5">
        <v>18.3</v>
      </c>
      <c r="I524" s="5" t="s">
        <v>2139</v>
      </c>
      <c r="J524" s="6">
        <v>0.1981</v>
      </c>
      <c r="K524" s="6" t="str">
        <f>IF(Table2[[#This Row],[Charging]]&gt;0,"1","0")</f>
        <v>0</v>
      </c>
      <c r="L524" s="6" t="str">
        <f>IF(Table2[[#This Row],[Tag]]="1",Table2[[#This Row],[Cost (kWh)]],"")</f>
        <v/>
      </c>
      <c r="M524" s="6" t="str">
        <f>IF(Table2[[#This Row],[Tag]]="1",Table2[[#This Row],[Charging]]*Table2[[#This Row],[Cost (kWh)]],"")</f>
        <v/>
      </c>
    </row>
    <row r="525" spans="3:13" x14ac:dyDescent="0.2">
      <c r="C525" s="1" t="s">
        <v>2135</v>
      </c>
      <c r="D525" s="5">
        <v>22</v>
      </c>
      <c r="E525" s="5">
        <v>14</v>
      </c>
      <c r="F525" s="12">
        <v>0</v>
      </c>
      <c r="G525" s="5" t="s">
        <v>2139</v>
      </c>
      <c r="H525" s="5">
        <v>18.3</v>
      </c>
      <c r="I525" s="5" t="s">
        <v>2139</v>
      </c>
      <c r="J525" s="6">
        <v>0.19164</v>
      </c>
      <c r="K525" s="6" t="str">
        <f>IF(Table2[[#This Row],[Charging]]&gt;0,"1","0")</f>
        <v>0</v>
      </c>
      <c r="L525" s="6" t="str">
        <f>IF(Table2[[#This Row],[Tag]]="1",Table2[[#This Row],[Cost (kWh)]],"")</f>
        <v/>
      </c>
      <c r="M525" s="6" t="str">
        <f>IF(Table2[[#This Row],[Tag]]="1",Table2[[#This Row],[Charging]]*Table2[[#This Row],[Cost (kWh)]],"")</f>
        <v/>
      </c>
    </row>
    <row r="526" spans="3:13" x14ac:dyDescent="0.2">
      <c r="C526" s="1" t="s">
        <v>2135</v>
      </c>
      <c r="D526" s="5">
        <v>22</v>
      </c>
      <c r="E526" s="5">
        <v>15</v>
      </c>
      <c r="F526" s="12">
        <v>0</v>
      </c>
      <c r="G526" s="5" t="s">
        <v>2139</v>
      </c>
      <c r="H526" s="5">
        <v>18.3</v>
      </c>
      <c r="I526" s="5" t="s">
        <v>2139</v>
      </c>
      <c r="J526" s="6">
        <v>0.17929</v>
      </c>
      <c r="K526" s="6" t="str">
        <f>IF(Table2[[#This Row],[Charging]]&gt;0,"1","0")</f>
        <v>0</v>
      </c>
      <c r="L526" s="6" t="str">
        <f>IF(Table2[[#This Row],[Tag]]="1",Table2[[#This Row],[Cost (kWh)]],"")</f>
        <v/>
      </c>
      <c r="M526" s="6" t="str">
        <f>IF(Table2[[#This Row],[Tag]]="1",Table2[[#This Row],[Charging]]*Table2[[#This Row],[Cost (kWh)]],"")</f>
        <v/>
      </c>
    </row>
    <row r="527" spans="3:13" x14ac:dyDescent="0.2">
      <c r="C527" s="1" t="s">
        <v>2135</v>
      </c>
      <c r="D527" s="5">
        <v>22</v>
      </c>
      <c r="E527" s="5">
        <v>16</v>
      </c>
      <c r="F527" s="12">
        <v>0</v>
      </c>
      <c r="G527" s="5" t="s">
        <v>2139</v>
      </c>
      <c r="H527" s="5">
        <v>18.3</v>
      </c>
      <c r="I527" s="5" t="s">
        <v>2139</v>
      </c>
      <c r="J527" s="6">
        <v>0.17929</v>
      </c>
      <c r="K527" s="6" t="str">
        <f>IF(Table2[[#This Row],[Charging]]&gt;0,"1","0")</f>
        <v>0</v>
      </c>
      <c r="L527" s="6" t="str">
        <f>IF(Table2[[#This Row],[Tag]]="1",Table2[[#This Row],[Cost (kWh)]],"")</f>
        <v/>
      </c>
      <c r="M527" s="6" t="str">
        <f>IF(Table2[[#This Row],[Tag]]="1",Table2[[#This Row],[Charging]]*Table2[[#This Row],[Cost (kWh)]],"")</f>
        <v/>
      </c>
    </row>
    <row r="528" spans="3:13" x14ac:dyDescent="0.2">
      <c r="C528" s="1" t="s">
        <v>2135</v>
      </c>
      <c r="D528" s="5">
        <v>22</v>
      </c>
      <c r="E528" s="5">
        <v>17</v>
      </c>
      <c r="F528" s="12">
        <v>0</v>
      </c>
      <c r="G528" s="5" t="s">
        <v>2141</v>
      </c>
      <c r="H528" s="5">
        <v>12.8</v>
      </c>
      <c r="I528" s="5" t="s">
        <v>2139</v>
      </c>
      <c r="J528" s="6">
        <v>0.17466000000000001</v>
      </c>
      <c r="K528" s="6" t="str">
        <f>IF(Table2[[#This Row],[Charging]]&gt;0,"1","0")</f>
        <v>0</v>
      </c>
      <c r="L528" s="6" t="str">
        <f>IF(Table2[[#This Row],[Tag]]="1",Table2[[#This Row],[Cost (kWh)]],"")</f>
        <v/>
      </c>
      <c r="M528" s="6" t="str">
        <f>IF(Table2[[#This Row],[Tag]]="1",Table2[[#This Row],[Charging]]*Table2[[#This Row],[Cost (kWh)]],"")</f>
        <v/>
      </c>
    </row>
    <row r="529" spans="3:13" x14ac:dyDescent="0.2">
      <c r="C529" s="1" t="s">
        <v>2135</v>
      </c>
      <c r="D529" s="5">
        <v>22</v>
      </c>
      <c r="E529" s="5">
        <v>18</v>
      </c>
      <c r="F529" s="12">
        <v>0</v>
      </c>
      <c r="G529" s="5" t="s">
        <v>2139</v>
      </c>
      <c r="H529" s="5">
        <v>12.8</v>
      </c>
      <c r="I529" s="5" t="s">
        <v>2140</v>
      </c>
      <c r="J529" s="6">
        <v>0.18737999999999999</v>
      </c>
      <c r="K529" s="6" t="str">
        <f>IF(Table2[[#This Row],[Charging]]&gt;0,"1","0")</f>
        <v>0</v>
      </c>
      <c r="L529" s="6" t="str">
        <f>IF(Table2[[#This Row],[Tag]]="1",Table2[[#This Row],[Cost (kWh)]],"")</f>
        <v/>
      </c>
      <c r="M529" s="6" t="str">
        <f>IF(Table2[[#This Row],[Tag]]="1",Table2[[#This Row],[Charging]]*Table2[[#This Row],[Cost (kWh)]],"")</f>
        <v/>
      </c>
    </row>
    <row r="530" spans="3:13" x14ac:dyDescent="0.2">
      <c r="C530" s="1" t="s">
        <v>2135</v>
      </c>
      <c r="D530" s="5">
        <v>22</v>
      </c>
      <c r="E530" s="5">
        <v>19</v>
      </c>
      <c r="F530" s="12">
        <v>0</v>
      </c>
      <c r="G530" s="5" t="s">
        <v>2139</v>
      </c>
      <c r="H530" s="5">
        <v>12.8</v>
      </c>
      <c r="I530" s="5" t="s">
        <v>2140</v>
      </c>
      <c r="J530" s="6">
        <v>0.18737999999999999</v>
      </c>
      <c r="K530" s="6" t="str">
        <f>IF(Table2[[#This Row],[Charging]]&gt;0,"1","0")</f>
        <v>0</v>
      </c>
      <c r="L530" s="6" t="str">
        <f>IF(Table2[[#This Row],[Tag]]="1",Table2[[#This Row],[Cost (kWh)]],"")</f>
        <v/>
      </c>
      <c r="M530" s="6" t="str">
        <f>IF(Table2[[#This Row],[Tag]]="1",Table2[[#This Row],[Charging]]*Table2[[#This Row],[Cost (kWh)]],"")</f>
        <v/>
      </c>
    </row>
    <row r="531" spans="3:13" x14ac:dyDescent="0.2">
      <c r="C531" s="1" t="s">
        <v>2135</v>
      </c>
      <c r="D531" s="5">
        <v>22</v>
      </c>
      <c r="E531" s="5">
        <v>20</v>
      </c>
      <c r="F531" s="12">
        <v>0</v>
      </c>
      <c r="G531" s="5" t="s">
        <v>2139</v>
      </c>
      <c r="H531" s="5">
        <v>12.8</v>
      </c>
      <c r="I531" s="5" t="s">
        <v>2140</v>
      </c>
      <c r="J531" s="6">
        <v>0.16947000000000001</v>
      </c>
      <c r="K531" s="6" t="str">
        <f>IF(Table2[[#This Row],[Charging]]&gt;0,"1","0")</f>
        <v>0</v>
      </c>
      <c r="L531" s="6" t="str">
        <f>IF(Table2[[#This Row],[Tag]]="1",Table2[[#This Row],[Cost (kWh)]],"")</f>
        <v/>
      </c>
      <c r="M531" s="6" t="str">
        <f>IF(Table2[[#This Row],[Tag]]="1",Table2[[#This Row],[Charging]]*Table2[[#This Row],[Cost (kWh)]],"")</f>
        <v/>
      </c>
    </row>
    <row r="532" spans="3:13" x14ac:dyDescent="0.2">
      <c r="C532" s="1" t="s">
        <v>2135</v>
      </c>
      <c r="D532" s="5">
        <v>22</v>
      </c>
      <c r="E532" s="5">
        <v>21</v>
      </c>
      <c r="F532" s="12">
        <v>0</v>
      </c>
      <c r="G532" s="5" t="s">
        <v>2139</v>
      </c>
      <c r="H532" s="5">
        <v>12.8</v>
      </c>
      <c r="I532" s="5" t="s">
        <v>2140</v>
      </c>
      <c r="J532" s="6">
        <v>0.16542999999999999</v>
      </c>
      <c r="K532" s="6" t="str">
        <f>IF(Table2[[#This Row],[Charging]]&gt;0,"1","0")</f>
        <v>0</v>
      </c>
      <c r="L532" s="6" t="str">
        <f>IF(Table2[[#This Row],[Tag]]="1",Table2[[#This Row],[Cost (kWh)]],"")</f>
        <v/>
      </c>
      <c r="M532" s="6" t="str">
        <f>IF(Table2[[#This Row],[Tag]]="1",Table2[[#This Row],[Charging]]*Table2[[#This Row],[Cost (kWh)]],"")</f>
        <v/>
      </c>
    </row>
    <row r="533" spans="3:13" x14ac:dyDescent="0.2">
      <c r="C533" s="1" t="s">
        <v>2135</v>
      </c>
      <c r="D533" s="5">
        <v>22</v>
      </c>
      <c r="E533" s="5">
        <v>22</v>
      </c>
      <c r="F533" s="12">
        <v>0</v>
      </c>
      <c r="G533" s="5" t="s">
        <v>2139</v>
      </c>
      <c r="H533" s="5">
        <v>12.8</v>
      </c>
      <c r="I533" s="5" t="s">
        <v>2140</v>
      </c>
      <c r="J533" s="6">
        <v>0.16425999999999999</v>
      </c>
      <c r="K533" s="6" t="str">
        <f>IF(Table2[[#This Row],[Charging]]&gt;0,"1","0")</f>
        <v>0</v>
      </c>
      <c r="L533" s="6" t="str">
        <f>IF(Table2[[#This Row],[Tag]]="1",Table2[[#This Row],[Cost (kWh)]],"")</f>
        <v/>
      </c>
      <c r="M533" s="6" t="str">
        <f>IF(Table2[[#This Row],[Tag]]="1",Table2[[#This Row],[Charging]]*Table2[[#This Row],[Cost (kWh)]],"")</f>
        <v/>
      </c>
    </row>
    <row r="534" spans="3:13" x14ac:dyDescent="0.2">
      <c r="C534" s="1" t="s">
        <v>2135</v>
      </c>
      <c r="D534" s="5">
        <v>22</v>
      </c>
      <c r="E534" s="5">
        <v>23</v>
      </c>
      <c r="F534" s="12">
        <v>0</v>
      </c>
      <c r="G534" s="5" t="s">
        <v>2139</v>
      </c>
      <c r="H534" s="5">
        <v>12.8</v>
      </c>
      <c r="I534" s="5" t="s">
        <v>2140</v>
      </c>
      <c r="J534" s="6">
        <v>0.16355</v>
      </c>
      <c r="K534" s="6" t="str">
        <f>IF(Table2[[#This Row],[Charging]]&gt;0,"1","0")</f>
        <v>0</v>
      </c>
      <c r="L534" s="6" t="str">
        <f>IF(Table2[[#This Row],[Tag]]="1",Table2[[#This Row],[Cost (kWh)]],"")</f>
        <v/>
      </c>
      <c r="M534" s="6" t="str">
        <f>IF(Table2[[#This Row],[Tag]]="1",Table2[[#This Row],[Charging]]*Table2[[#This Row],[Cost (kWh)]],"")</f>
        <v/>
      </c>
    </row>
    <row r="535" spans="3:13" x14ac:dyDescent="0.2">
      <c r="C535" s="1" t="s">
        <v>2135</v>
      </c>
      <c r="D535" s="5">
        <v>22</v>
      </c>
      <c r="E535" s="5">
        <v>24</v>
      </c>
      <c r="F535" s="12">
        <v>0</v>
      </c>
      <c r="G535" s="5" t="s">
        <v>2139</v>
      </c>
      <c r="H535" s="5">
        <v>12.8</v>
      </c>
      <c r="I535" s="5" t="s">
        <v>2140</v>
      </c>
      <c r="J535" s="6">
        <v>0.16364999999999999</v>
      </c>
      <c r="K535" s="6" t="str">
        <f>IF(Table2[[#This Row],[Charging]]&gt;0,"1","0")</f>
        <v>0</v>
      </c>
      <c r="L535" s="6" t="str">
        <f>IF(Table2[[#This Row],[Tag]]="1",Table2[[#This Row],[Cost (kWh)]],"")</f>
        <v/>
      </c>
      <c r="M535" s="6" t="str">
        <f>IF(Table2[[#This Row],[Tag]]="1",Table2[[#This Row],[Charging]]*Table2[[#This Row],[Cost (kWh)]],"")</f>
        <v/>
      </c>
    </row>
    <row r="536" spans="3:13" x14ac:dyDescent="0.2">
      <c r="C536" s="1" t="s">
        <v>2135</v>
      </c>
      <c r="D536" s="5">
        <v>23</v>
      </c>
      <c r="E536" s="5" t="s">
        <v>2</v>
      </c>
      <c r="F536" s="12">
        <v>0</v>
      </c>
      <c r="G536" s="5" t="s">
        <v>2139</v>
      </c>
      <c r="H536" s="5">
        <v>12.8</v>
      </c>
      <c r="I536" s="5" t="s">
        <v>2140</v>
      </c>
      <c r="J536" s="6">
        <v>0.16889999999999999</v>
      </c>
      <c r="K536" s="6" t="str">
        <f>IF(Table2[[#This Row],[Charging]]&gt;0,"1","0")</f>
        <v>0</v>
      </c>
      <c r="L536" s="6" t="str">
        <f>IF(Table2[[#This Row],[Tag]]="1",Table2[[#This Row],[Cost (kWh)]],"")</f>
        <v/>
      </c>
      <c r="M536" s="6" t="str">
        <f>IF(Table2[[#This Row],[Tag]]="1",Table2[[#This Row],[Charging]]*Table2[[#This Row],[Cost (kWh)]],"")</f>
        <v/>
      </c>
    </row>
    <row r="537" spans="3:13" x14ac:dyDescent="0.2">
      <c r="C537" s="1" t="s">
        <v>2135</v>
      </c>
      <c r="D537" s="5">
        <v>23</v>
      </c>
      <c r="E537" s="5" t="s">
        <v>3</v>
      </c>
      <c r="F537" s="12">
        <v>0</v>
      </c>
      <c r="G537" s="5" t="s">
        <v>2139</v>
      </c>
      <c r="H537" s="5">
        <v>12.8</v>
      </c>
      <c r="I537" s="5" t="s">
        <v>2140</v>
      </c>
      <c r="J537" s="6">
        <v>0.16797000000000001</v>
      </c>
      <c r="K537" s="6" t="str">
        <f>IF(Table2[[#This Row],[Charging]]&gt;0,"1","0")</f>
        <v>0</v>
      </c>
      <c r="L537" s="6" t="str">
        <f>IF(Table2[[#This Row],[Tag]]="1",Table2[[#This Row],[Cost (kWh)]],"")</f>
        <v/>
      </c>
      <c r="M537" s="6" t="str">
        <f>IF(Table2[[#This Row],[Tag]]="1",Table2[[#This Row],[Charging]]*Table2[[#This Row],[Cost (kWh)]],"")</f>
        <v/>
      </c>
    </row>
    <row r="538" spans="3:13" x14ac:dyDescent="0.2">
      <c r="C538" s="1" t="s">
        <v>2135</v>
      </c>
      <c r="D538" s="5">
        <v>23</v>
      </c>
      <c r="E538" s="5" t="s">
        <v>4</v>
      </c>
      <c r="F538" s="12">
        <v>0</v>
      </c>
      <c r="G538" s="5" t="s">
        <v>2139</v>
      </c>
      <c r="H538" s="5">
        <v>12.8</v>
      </c>
      <c r="I538" s="5" t="s">
        <v>2140</v>
      </c>
      <c r="J538" s="6">
        <v>0.16766</v>
      </c>
      <c r="K538" s="6" t="str">
        <f>IF(Table2[[#This Row],[Charging]]&gt;0,"1","0")</f>
        <v>0</v>
      </c>
      <c r="L538" s="6" t="str">
        <f>IF(Table2[[#This Row],[Tag]]="1",Table2[[#This Row],[Cost (kWh)]],"")</f>
        <v/>
      </c>
      <c r="M538" s="6" t="str">
        <f>IF(Table2[[#This Row],[Tag]]="1",Table2[[#This Row],[Charging]]*Table2[[#This Row],[Cost (kWh)]],"")</f>
        <v/>
      </c>
    </row>
    <row r="539" spans="3:13" x14ac:dyDescent="0.2">
      <c r="C539" s="1" t="s">
        <v>2135</v>
      </c>
      <c r="D539" s="5">
        <v>23</v>
      </c>
      <c r="E539" s="5" t="s">
        <v>5</v>
      </c>
      <c r="F539" s="12">
        <v>0</v>
      </c>
      <c r="G539" s="5" t="s">
        <v>2139</v>
      </c>
      <c r="H539" s="5">
        <v>12.8</v>
      </c>
      <c r="I539" s="5" t="s">
        <v>2140</v>
      </c>
      <c r="J539" s="6">
        <v>0.16625000000000001</v>
      </c>
      <c r="K539" s="6" t="str">
        <f>IF(Table2[[#This Row],[Charging]]&gt;0,"1","0")</f>
        <v>0</v>
      </c>
      <c r="L539" s="6" t="str">
        <f>IF(Table2[[#This Row],[Tag]]="1",Table2[[#This Row],[Cost (kWh)]],"")</f>
        <v/>
      </c>
      <c r="M539" s="6" t="str">
        <f>IF(Table2[[#This Row],[Tag]]="1",Table2[[#This Row],[Charging]]*Table2[[#This Row],[Cost (kWh)]],"")</f>
        <v/>
      </c>
    </row>
    <row r="540" spans="3:13" x14ac:dyDescent="0.2">
      <c r="C540" s="1" t="s">
        <v>2135</v>
      </c>
      <c r="D540" s="5">
        <v>23</v>
      </c>
      <c r="E540" s="5" t="s">
        <v>6</v>
      </c>
      <c r="F540" s="12">
        <v>0</v>
      </c>
      <c r="G540" s="5" t="s">
        <v>2139</v>
      </c>
      <c r="H540" s="5">
        <v>12.8</v>
      </c>
      <c r="I540" s="5" t="s">
        <v>2140</v>
      </c>
      <c r="J540" s="6">
        <v>0.16478999999999999</v>
      </c>
      <c r="K540" s="6" t="str">
        <f>IF(Table2[[#This Row],[Charging]]&gt;0,"1","0")</f>
        <v>0</v>
      </c>
      <c r="L540" s="6" t="str">
        <f>IF(Table2[[#This Row],[Tag]]="1",Table2[[#This Row],[Cost (kWh)]],"")</f>
        <v/>
      </c>
      <c r="M540" s="6" t="str">
        <f>IF(Table2[[#This Row],[Tag]]="1",Table2[[#This Row],[Charging]]*Table2[[#This Row],[Cost (kWh)]],"")</f>
        <v/>
      </c>
    </row>
    <row r="541" spans="3:13" x14ac:dyDescent="0.2">
      <c r="C541" s="1" t="s">
        <v>2135</v>
      </c>
      <c r="D541" s="5">
        <v>23</v>
      </c>
      <c r="E541" s="5" t="s">
        <v>7</v>
      </c>
      <c r="F541" s="12">
        <v>0</v>
      </c>
      <c r="G541" s="5" t="s">
        <v>2139</v>
      </c>
      <c r="H541" s="5">
        <v>12.8</v>
      </c>
      <c r="I541" s="5" t="s">
        <v>2140</v>
      </c>
      <c r="J541" s="6">
        <v>0.16608999999999999</v>
      </c>
      <c r="K541" s="6" t="str">
        <f>IF(Table2[[#This Row],[Charging]]&gt;0,"1","0")</f>
        <v>0</v>
      </c>
      <c r="L541" s="6" t="str">
        <f>IF(Table2[[#This Row],[Tag]]="1",Table2[[#This Row],[Cost (kWh)]],"")</f>
        <v/>
      </c>
      <c r="M541" s="6" t="str">
        <f>IF(Table2[[#This Row],[Tag]]="1",Table2[[#This Row],[Charging]]*Table2[[#This Row],[Cost (kWh)]],"")</f>
        <v/>
      </c>
    </row>
    <row r="542" spans="3:13" x14ac:dyDescent="0.2">
      <c r="C542" s="1" t="s">
        <v>2135</v>
      </c>
      <c r="D542" s="5">
        <v>23</v>
      </c>
      <c r="E542" s="5" t="s">
        <v>8</v>
      </c>
      <c r="F542" s="12">
        <v>0</v>
      </c>
      <c r="G542" s="5" t="s">
        <v>2139</v>
      </c>
      <c r="H542" s="5">
        <v>12.8</v>
      </c>
      <c r="I542" s="5" t="s">
        <v>2140</v>
      </c>
      <c r="J542" s="6">
        <v>0.16442999999999999</v>
      </c>
      <c r="K542" s="6" t="str">
        <f>IF(Table2[[#This Row],[Charging]]&gt;0,"1","0")</f>
        <v>0</v>
      </c>
      <c r="L542" s="6" t="str">
        <f>IF(Table2[[#This Row],[Tag]]="1",Table2[[#This Row],[Cost (kWh)]],"")</f>
        <v/>
      </c>
      <c r="M542" s="6" t="str">
        <f>IF(Table2[[#This Row],[Tag]]="1",Table2[[#This Row],[Charging]]*Table2[[#This Row],[Cost (kWh)]],"")</f>
        <v/>
      </c>
    </row>
    <row r="543" spans="3:13" x14ac:dyDescent="0.2">
      <c r="C543" s="1" t="s">
        <v>2135</v>
      </c>
      <c r="D543" s="5">
        <v>23</v>
      </c>
      <c r="E543" s="5" t="s">
        <v>9</v>
      </c>
      <c r="F543" s="12">
        <v>0</v>
      </c>
      <c r="G543" s="5" t="s">
        <v>2139</v>
      </c>
      <c r="H543" s="5">
        <v>12.8</v>
      </c>
      <c r="I543" s="5" t="s">
        <v>2140</v>
      </c>
      <c r="J543" s="6">
        <v>0.16245999999999999</v>
      </c>
      <c r="K543" s="6" t="str">
        <f>IF(Table2[[#This Row],[Charging]]&gt;0,"1","0")</f>
        <v>0</v>
      </c>
      <c r="L543" s="6" t="str">
        <f>IF(Table2[[#This Row],[Tag]]="1",Table2[[#This Row],[Cost (kWh)]],"")</f>
        <v/>
      </c>
      <c r="M543" s="6" t="str">
        <f>IF(Table2[[#This Row],[Tag]]="1",Table2[[#This Row],[Charging]]*Table2[[#This Row],[Cost (kWh)]],"")</f>
        <v/>
      </c>
    </row>
    <row r="544" spans="3:13" x14ac:dyDescent="0.2">
      <c r="C544" s="1" t="s">
        <v>2135</v>
      </c>
      <c r="D544" s="5">
        <v>23</v>
      </c>
      <c r="E544" s="5" t="s">
        <v>10</v>
      </c>
      <c r="F544" s="12">
        <v>0</v>
      </c>
      <c r="G544" s="5" t="s">
        <v>2139</v>
      </c>
      <c r="H544" s="5">
        <v>12.8</v>
      </c>
      <c r="I544" s="5" t="s">
        <v>2140</v>
      </c>
      <c r="J544" s="6">
        <v>0.16381000000000001</v>
      </c>
      <c r="K544" s="6" t="str">
        <f>IF(Table2[[#This Row],[Charging]]&gt;0,"1","0")</f>
        <v>0</v>
      </c>
      <c r="L544" s="6" t="str">
        <f>IF(Table2[[#This Row],[Tag]]="1",Table2[[#This Row],[Cost (kWh)]],"")</f>
        <v/>
      </c>
      <c r="M544" s="6" t="str">
        <f>IF(Table2[[#This Row],[Tag]]="1",Table2[[#This Row],[Charging]]*Table2[[#This Row],[Cost (kWh)]],"")</f>
        <v/>
      </c>
    </row>
    <row r="545" spans="3:13" x14ac:dyDescent="0.2">
      <c r="C545" s="1" t="s">
        <v>2135</v>
      </c>
      <c r="D545" s="5">
        <v>23</v>
      </c>
      <c r="E545" s="5">
        <v>10</v>
      </c>
      <c r="F545" s="12">
        <v>0</v>
      </c>
      <c r="G545" s="5" t="s">
        <v>2139</v>
      </c>
      <c r="H545" s="5">
        <v>12.8</v>
      </c>
      <c r="I545" s="5" t="s">
        <v>2140</v>
      </c>
      <c r="J545" s="6">
        <v>0.16721</v>
      </c>
      <c r="K545" s="6" t="str">
        <f>IF(Table2[[#This Row],[Charging]]&gt;0,"1","0")</f>
        <v>0</v>
      </c>
      <c r="L545" s="6" t="str">
        <f>IF(Table2[[#This Row],[Tag]]="1",Table2[[#This Row],[Cost (kWh)]],"")</f>
        <v/>
      </c>
      <c r="M545" s="6" t="str">
        <f>IF(Table2[[#This Row],[Tag]]="1",Table2[[#This Row],[Charging]]*Table2[[#This Row],[Cost (kWh)]],"")</f>
        <v/>
      </c>
    </row>
    <row r="546" spans="3:13" x14ac:dyDescent="0.2">
      <c r="C546" s="1" t="s">
        <v>2135</v>
      </c>
      <c r="D546" s="5">
        <v>23</v>
      </c>
      <c r="E546" s="5">
        <v>11</v>
      </c>
      <c r="F546" s="12">
        <v>0</v>
      </c>
      <c r="G546" s="5" t="s">
        <v>2139</v>
      </c>
      <c r="H546" s="5">
        <v>12.8</v>
      </c>
      <c r="I546" s="5" t="s">
        <v>2140</v>
      </c>
      <c r="J546" s="6">
        <v>0.16833999999999999</v>
      </c>
      <c r="K546" s="6" t="str">
        <f>IF(Table2[[#This Row],[Charging]]&gt;0,"1","0")</f>
        <v>0</v>
      </c>
      <c r="L546" s="6" t="str">
        <f>IF(Table2[[#This Row],[Tag]]="1",Table2[[#This Row],[Cost (kWh)]],"")</f>
        <v/>
      </c>
      <c r="M546" s="6" t="str">
        <f>IF(Table2[[#This Row],[Tag]]="1",Table2[[#This Row],[Charging]]*Table2[[#This Row],[Cost (kWh)]],"")</f>
        <v/>
      </c>
    </row>
    <row r="547" spans="3:13" x14ac:dyDescent="0.2">
      <c r="C547" s="1" t="s">
        <v>2135</v>
      </c>
      <c r="D547" s="5">
        <v>23</v>
      </c>
      <c r="E547" s="5">
        <v>12</v>
      </c>
      <c r="F547" s="12">
        <v>0</v>
      </c>
      <c r="G547" s="5" t="s">
        <v>2139</v>
      </c>
      <c r="H547" s="5">
        <v>12.8</v>
      </c>
      <c r="I547" s="5" t="s">
        <v>2140</v>
      </c>
      <c r="J547" s="6">
        <v>0.16847999999999999</v>
      </c>
      <c r="K547" s="6" t="str">
        <f>IF(Table2[[#This Row],[Charging]]&gt;0,"1","0")</f>
        <v>0</v>
      </c>
      <c r="L547" s="6" t="str">
        <f>IF(Table2[[#This Row],[Tag]]="1",Table2[[#This Row],[Cost (kWh)]],"")</f>
        <v/>
      </c>
      <c r="M547" s="6" t="str">
        <f>IF(Table2[[#This Row],[Tag]]="1",Table2[[#This Row],[Charging]]*Table2[[#This Row],[Cost (kWh)]],"")</f>
        <v/>
      </c>
    </row>
    <row r="548" spans="3:13" x14ac:dyDescent="0.2">
      <c r="C548" s="1" t="s">
        <v>2135</v>
      </c>
      <c r="D548" s="5">
        <v>23</v>
      </c>
      <c r="E548" s="5">
        <v>13</v>
      </c>
      <c r="F548" s="12">
        <v>0</v>
      </c>
      <c r="G548" s="5" t="s">
        <v>2139</v>
      </c>
      <c r="H548" s="5">
        <v>12.8</v>
      </c>
      <c r="I548" s="5" t="s">
        <v>2140</v>
      </c>
      <c r="J548" s="6">
        <v>0.16864000000000001</v>
      </c>
      <c r="K548" s="6" t="str">
        <f>IF(Table2[[#This Row],[Charging]]&gt;0,"1","0")</f>
        <v>0</v>
      </c>
      <c r="L548" s="6" t="str">
        <f>IF(Table2[[#This Row],[Tag]]="1",Table2[[#This Row],[Cost (kWh)]],"")</f>
        <v/>
      </c>
      <c r="M548" s="6" t="str">
        <f>IF(Table2[[#This Row],[Tag]]="1",Table2[[#This Row],[Charging]]*Table2[[#This Row],[Cost (kWh)]],"")</f>
        <v/>
      </c>
    </row>
    <row r="549" spans="3:13" x14ac:dyDescent="0.2">
      <c r="C549" s="1" t="s">
        <v>2135</v>
      </c>
      <c r="D549" s="5">
        <v>23</v>
      </c>
      <c r="E549" s="5">
        <v>14</v>
      </c>
      <c r="F549" s="12">
        <v>0</v>
      </c>
      <c r="G549" s="5" t="s">
        <v>2139</v>
      </c>
      <c r="H549" s="5">
        <v>12.8</v>
      </c>
      <c r="I549" s="5" t="s">
        <v>2140</v>
      </c>
      <c r="J549" s="6">
        <v>0.16783999999999999</v>
      </c>
      <c r="K549" s="6" t="str">
        <f>IF(Table2[[#This Row],[Charging]]&gt;0,"1","0")</f>
        <v>0</v>
      </c>
      <c r="L549" s="6" t="str">
        <f>IF(Table2[[#This Row],[Tag]]="1",Table2[[#This Row],[Cost (kWh)]],"")</f>
        <v/>
      </c>
      <c r="M549" s="6" t="str">
        <f>IF(Table2[[#This Row],[Tag]]="1",Table2[[#This Row],[Charging]]*Table2[[#This Row],[Cost (kWh)]],"")</f>
        <v/>
      </c>
    </row>
    <row r="550" spans="3:13" x14ac:dyDescent="0.2">
      <c r="C550" s="1" t="s">
        <v>2135</v>
      </c>
      <c r="D550" s="5">
        <v>23</v>
      </c>
      <c r="E550" s="5">
        <v>15</v>
      </c>
      <c r="F550" s="12">
        <v>0</v>
      </c>
      <c r="G550" s="5" t="s">
        <v>2139</v>
      </c>
      <c r="H550" s="5">
        <v>12.8</v>
      </c>
      <c r="I550" s="5" t="s">
        <v>2140</v>
      </c>
      <c r="J550" s="6">
        <v>0.16738</v>
      </c>
      <c r="K550" s="6" t="str">
        <f>IF(Table2[[#This Row],[Charging]]&gt;0,"1","0")</f>
        <v>0</v>
      </c>
      <c r="L550" s="6" t="str">
        <f>IF(Table2[[#This Row],[Tag]]="1",Table2[[#This Row],[Cost (kWh)]],"")</f>
        <v/>
      </c>
      <c r="M550" s="6" t="str">
        <f>IF(Table2[[#This Row],[Tag]]="1",Table2[[#This Row],[Charging]]*Table2[[#This Row],[Cost (kWh)]],"")</f>
        <v/>
      </c>
    </row>
    <row r="551" spans="3:13" x14ac:dyDescent="0.2">
      <c r="C551" s="1" t="s">
        <v>2135</v>
      </c>
      <c r="D551" s="5">
        <v>23</v>
      </c>
      <c r="E551" s="5">
        <v>16</v>
      </c>
      <c r="F551" s="12">
        <v>0</v>
      </c>
      <c r="G551" s="5" t="s">
        <v>2139</v>
      </c>
      <c r="H551" s="5">
        <v>12.8</v>
      </c>
      <c r="I551" s="5" t="s">
        <v>2140</v>
      </c>
      <c r="J551" s="6">
        <v>0.16616</v>
      </c>
      <c r="K551" s="6" t="str">
        <f>IF(Table2[[#This Row],[Charging]]&gt;0,"1","0")</f>
        <v>0</v>
      </c>
      <c r="L551" s="6" t="str">
        <f>IF(Table2[[#This Row],[Tag]]="1",Table2[[#This Row],[Cost (kWh)]],"")</f>
        <v/>
      </c>
      <c r="M551" s="6" t="str">
        <f>IF(Table2[[#This Row],[Tag]]="1",Table2[[#This Row],[Charging]]*Table2[[#This Row],[Cost (kWh)]],"")</f>
        <v/>
      </c>
    </row>
    <row r="552" spans="3:13" x14ac:dyDescent="0.2">
      <c r="C552" s="1" t="s">
        <v>2135</v>
      </c>
      <c r="D552" s="5">
        <v>23</v>
      </c>
      <c r="E552" s="5">
        <v>17</v>
      </c>
      <c r="F552" s="12">
        <v>0</v>
      </c>
      <c r="G552" s="5" t="s">
        <v>2139</v>
      </c>
      <c r="H552" s="5">
        <v>12.8</v>
      </c>
      <c r="I552" s="5" t="s">
        <v>2140</v>
      </c>
      <c r="J552" s="6">
        <v>0.16349</v>
      </c>
      <c r="K552" s="6" t="str">
        <f>IF(Table2[[#This Row],[Charging]]&gt;0,"1","0")</f>
        <v>0</v>
      </c>
      <c r="L552" s="6" t="str">
        <f>IF(Table2[[#This Row],[Tag]]="1",Table2[[#This Row],[Cost (kWh)]],"")</f>
        <v/>
      </c>
      <c r="M552" s="6" t="str">
        <f>IF(Table2[[#This Row],[Tag]]="1",Table2[[#This Row],[Charging]]*Table2[[#This Row],[Cost (kWh)]],"")</f>
        <v/>
      </c>
    </row>
    <row r="553" spans="3:13" x14ac:dyDescent="0.2">
      <c r="C553" s="1" t="s">
        <v>2135</v>
      </c>
      <c r="D553" s="5">
        <v>23</v>
      </c>
      <c r="E553" s="5">
        <v>18</v>
      </c>
      <c r="F553" s="12">
        <v>0</v>
      </c>
      <c r="G553" s="5" t="s">
        <v>2139</v>
      </c>
      <c r="H553" s="5">
        <v>12.8</v>
      </c>
      <c r="I553" s="5" t="s">
        <v>2140</v>
      </c>
      <c r="J553" s="6">
        <v>0.16450000000000001</v>
      </c>
      <c r="K553" s="6" t="str">
        <f>IF(Table2[[#This Row],[Charging]]&gt;0,"1","0")</f>
        <v>0</v>
      </c>
      <c r="L553" s="6" t="str">
        <f>IF(Table2[[#This Row],[Tag]]="1",Table2[[#This Row],[Cost (kWh)]],"")</f>
        <v/>
      </c>
      <c r="M553" s="6" t="str">
        <f>IF(Table2[[#This Row],[Tag]]="1",Table2[[#This Row],[Charging]]*Table2[[#This Row],[Cost (kWh)]],"")</f>
        <v/>
      </c>
    </row>
    <row r="554" spans="3:13" x14ac:dyDescent="0.2">
      <c r="C554" s="1" t="s">
        <v>2135</v>
      </c>
      <c r="D554" s="5">
        <v>23</v>
      </c>
      <c r="E554" s="5">
        <v>19</v>
      </c>
      <c r="F554" s="12">
        <v>0</v>
      </c>
      <c r="G554" s="5" t="s">
        <v>2139</v>
      </c>
      <c r="H554" s="5">
        <v>12.8</v>
      </c>
      <c r="I554" s="5" t="s">
        <v>2140</v>
      </c>
      <c r="J554" s="6">
        <v>0.16835</v>
      </c>
      <c r="K554" s="6" t="str">
        <f>IF(Table2[[#This Row],[Charging]]&gt;0,"1","0")</f>
        <v>0</v>
      </c>
      <c r="L554" s="6" t="str">
        <f>IF(Table2[[#This Row],[Tag]]="1",Table2[[#This Row],[Cost (kWh)]],"")</f>
        <v/>
      </c>
      <c r="M554" s="6" t="str">
        <f>IF(Table2[[#This Row],[Tag]]="1",Table2[[#This Row],[Charging]]*Table2[[#This Row],[Cost (kWh)]],"")</f>
        <v/>
      </c>
    </row>
    <row r="555" spans="3:13" x14ac:dyDescent="0.2">
      <c r="C555" s="1" t="s">
        <v>2135</v>
      </c>
      <c r="D555" s="5">
        <v>23</v>
      </c>
      <c r="E555" s="5">
        <v>20</v>
      </c>
      <c r="F555" s="12">
        <v>0</v>
      </c>
      <c r="G555" s="5" t="s">
        <v>2139</v>
      </c>
      <c r="H555" s="5">
        <v>12.8</v>
      </c>
      <c r="I555" s="5" t="s">
        <v>2140</v>
      </c>
      <c r="J555" s="6">
        <v>0.16874</v>
      </c>
      <c r="K555" s="6" t="str">
        <f>IF(Table2[[#This Row],[Charging]]&gt;0,"1","0")</f>
        <v>0</v>
      </c>
      <c r="L555" s="6" t="str">
        <f>IF(Table2[[#This Row],[Tag]]="1",Table2[[#This Row],[Cost (kWh)]],"")</f>
        <v/>
      </c>
      <c r="M555" s="6" t="str">
        <f>IF(Table2[[#This Row],[Tag]]="1",Table2[[#This Row],[Charging]]*Table2[[#This Row],[Cost (kWh)]],"")</f>
        <v/>
      </c>
    </row>
    <row r="556" spans="3:13" x14ac:dyDescent="0.2">
      <c r="C556" s="1" t="s">
        <v>2135</v>
      </c>
      <c r="D556" s="5">
        <v>23</v>
      </c>
      <c r="E556" s="5">
        <v>21</v>
      </c>
      <c r="F556" s="12">
        <v>0</v>
      </c>
      <c r="G556" s="5" t="s">
        <v>2139</v>
      </c>
      <c r="H556" s="5">
        <v>12.8</v>
      </c>
      <c r="I556" s="5" t="s">
        <v>2140</v>
      </c>
      <c r="J556" s="6">
        <v>0.16844999999999999</v>
      </c>
      <c r="K556" s="6" t="str">
        <f>IF(Table2[[#This Row],[Charging]]&gt;0,"1","0")</f>
        <v>0</v>
      </c>
      <c r="L556" s="6" t="str">
        <f>IF(Table2[[#This Row],[Tag]]="1",Table2[[#This Row],[Cost (kWh)]],"")</f>
        <v/>
      </c>
      <c r="M556" s="6" t="str">
        <f>IF(Table2[[#This Row],[Tag]]="1",Table2[[#This Row],[Charging]]*Table2[[#This Row],[Cost (kWh)]],"")</f>
        <v/>
      </c>
    </row>
    <row r="557" spans="3:13" x14ac:dyDescent="0.2">
      <c r="C557" s="1" t="s">
        <v>2135</v>
      </c>
      <c r="D557" s="5">
        <v>23</v>
      </c>
      <c r="E557" s="5">
        <v>22</v>
      </c>
      <c r="F557" s="12">
        <v>0</v>
      </c>
      <c r="G557" s="5" t="s">
        <v>2139</v>
      </c>
      <c r="H557" s="5">
        <v>12.8</v>
      </c>
      <c r="I557" s="5" t="s">
        <v>2140</v>
      </c>
      <c r="J557" s="6">
        <v>0.16607</v>
      </c>
      <c r="K557" s="6" t="str">
        <f>IF(Table2[[#This Row],[Charging]]&gt;0,"1","0")</f>
        <v>0</v>
      </c>
      <c r="L557" s="6" t="str">
        <f>IF(Table2[[#This Row],[Tag]]="1",Table2[[#This Row],[Cost (kWh)]],"")</f>
        <v/>
      </c>
      <c r="M557" s="6" t="str">
        <f>IF(Table2[[#This Row],[Tag]]="1",Table2[[#This Row],[Charging]]*Table2[[#This Row],[Cost (kWh)]],"")</f>
        <v/>
      </c>
    </row>
    <row r="558" spans="3:13" x14ac:dyDescent="0.2">
      <c r="C558" s="1" t="s">
        <v>2135</v>
      </c>
      <c r="D558" s="5">
        <v>23</v>
      </c>
      <c r="E558" s="5">
        <v>23</v>
      </c>
      <c r="F558" s="12">
        <v>0</v>
      </c>
      <c r="G558" s="5" t="s">
        <v>2139</v>
      </c>
      <c r="H558" s="5">
        <v>12.8</v>
      </c>
      <c r="I558" s="5" t="s">
        <v>2140</v>
      </c>
      <c r="J558" s="6">
        <v>0.16497000000000001</v>
      </c>
      <c r="K558" s="6" t="str">
        <f>IF(Table2[[#This Row],[Charging]]&gt;0,"1","0")</f>
        <v>0</v>
      </c>
      <c r="L558" s="6" t="str">
        <f>IF(Table2[[#This Row],[Tag]]="1",Table2[[#This Row],[Cost (kWh)]],"")</f>
        <v/>
      </c>
      <c r="M558" s="6" t="str">
        <f>IF(Table2[[#This Row],[Tag]]="1",Table2[[#This Row],[Charging]]*Table2[[#This Row],[Cost (kWh)]],"")</f>
        <v/>
      </c>
    </row>
    <row r="559" spans="3:13" x14ac:dyDescent="0.2">
      <c r="C559" s="1" t="s">
        <v>2135</v>
      </c>
      <c r="D559" s="5">
        <v>23</v>
      </c>
      <c r="E559" s="5">
        <v>24</v>
      </c>
      <c r="F559" s="12">
        <v>0</v>
      </c>
      <c r="G559" s="5" t="s">
        <v>2139</v>
      </c>
      <c r="H559" s="5">
        <v>12.8</v>
      </c>
      <c r="I559" s="5" t="s">
        <v>2140</v>
      </c>
      <c r="J559" s="6">
        <v>0.16491</v>
      </c>
      <c r="K559" s="6" t="str">
        <f>IF(Table2[[#This Row],[Charging]]&gt;0,"1","0")</f>
        <v>0</v>
      </c>
      <c r="L559" s="6" t="str">
        <f>IF(Table2[[#This Row],[Tag]]="1",Table2[[#This Row],[Cost (kWh)]],"")</f>
        <v/>
      </c>
      <c r="M559" s="6" t="str">
        <f>IF(Table2[[#This Row],[Tag]]="1",Table2[[#This Row],[Charging]]*Table2[[#This Row],[Cost (kWh)]],"")</f>
        <v/>
      </c>
    </row>
    <row r="560" spans="3:13" x14ac:dyDescent="0.2">
      <c r="C560" s="1" t="s">
        <v>2135</v>
      </c>
      <c r="D560" s="5">
        <v>24</v>
      </c>
      <c r="E560" s="5" t="s">
        <v>2</v>
      </c>
      <c r="F560" s="12">
        <v>0</v>
      </c>
      <c r="G560" s="5" t="s">
        <v>2139</v>
      </c>
      <c r="H560" s="5">
        <v>12.8</v>
      </c>
      <c r="I560" s="5" t="s">
        <v>2140</v>
      </c>
      <c r="J560" s="6">
        <v>0.1734</v>
      </c>
      <c r="K560" s="6" t="str">
        <f>IF(Table2[[#This Row],[Charging]]&gt;0,"1","0")</f>
        <v>0</v>
      </c>
      <c r="L560" s="6" t="str">
        <f>IF(Table2[[#This Row],[Tag]]="1",Table2[[#This Row],[Cost (kWh)]],"")</f>
        <v/>
      </c>
      <c r="M560" s="6" t="str">
        <f>IF(Table2[[#This Row],[Tag]]="1",Table2[[#This Row],[Charging]]*Table2[[#This Row],[Cost (kWh)]],"")</f>
        <v/>
      </c>
    </row>
    <row r="561" spans="3:13" x14ac:dyDescent="0.2">
      <c r="C561" s="1" t="s">
        <v>2135</v>
      </c>
      <c r="D561" s="5">
        <v>24</v>
      </c>
      <c r="E561" s="5" t="s">
        <v>3</v>
      </c>
      <c r="F561" s="12">
        <v>0</v>
      </c>
      <c r="G561" s="5" t="s">
        <v>2139</v>
      </c>
      <c r="H561" s="5">
        <v>12.8</v>
      </c>
      <c r="I561" s="5" t="s">
        <v>2140</v>
      </c>
      <c r="J561" s="6">
        <v>0.17286000000000001</v>
      </c>
      <c r="K561" s="6" t="str">
        <f>IF(Table2[[#This Row],[Charging]]&gt;0,"1","0")</f>
        <v>0</v>
      </c>
      <c r="L561" s="6" t="str">
        <f>IF(Table2[[#This Row],[Tag]]="1",Table2[[#This Row],[Cost (kWh)]],"")</f>
        <v/>
      </c>
      <c r="M561" s="6" t="str">
        <f>IF(Table2[[#This Row],[Tag]]="1",Table2[[#This Row],[Charging]]*Table2[[#This Row],[Cost (kWh)]],"")</f>
        <v/>
      </c>
    </row>
    <row r="562" spans="3:13" x14ac:dyDescent="0.2">
      <c r="C562" s="1" t="s">
        <v>2135</v>
      </c>
      <c r="D562" s="5">
        <v>24</v>
      </c>
      <c r="E562" s="5" t="s">
        <v>4</v>
      </c>
      <c r="F562" s="12">
        <v>0</v>
      </c>
      <c r="G562" s="5" t="s">
        <v>2139</v>
      </c>
      <c r="H562" s="5">
        <v>12.8</v>
      </c>
      <c r="I562" s="5" t="s">
        <v>2140</v>
      </c>
      <c r="J562" s="6">
        <v>0.17269000000000001</v>
      </c>
      <c r="K562" s="6" t="str">
        <f>IF(Table2[[#This Row],[Charging]]&gt;0,"1","0")</f>
        <v>0</v>
      </c>
      <c r="L562" s="6" t="str">
        <f>IF(Table2[[#This Row],[Tag]]="1",Table2[[#This Row],[Cost (kWh)]],"")</f>
        <v/>
      </c>
      <c r="M562" s="6" t="str">
        <f>IF(Table2[[#This Row],[Tag]]="1",Table2[[#This Row],[Charging]]*Table2[[#This Row],[Cost (kWh)]],"")</f>
        <v/>
      </c>
    </row>
    <row r="563" spans="3:13" x14ac:dyDescent="0.2">
      <c r="C563" s="1" t="s">
        <v>2135</v>
      </c>
      <c r="D563" s="5">
        <v>24</v>
      </c>
      <c r="E563" s="5" t="s">
        <v>5</v>
      </c>
      <c r="F563" s="12">
        <v>0</v>
      </c>
      <c r="G563" s="5" t="s">
        <v>2139</v>
      </c>
      <c r="H563" s="5">
        <v>12.8</v>
      </c>
      <c r="I563" s="5" t="s">
        <v>2140</v>
      </c>
      <c r="J563" s="6">
        <v>0.17258000000000001</v>
      </c>
      <c r="K563" s="6" t="str">
        <f>IF(Table2[[#This Row],[Charging]]&gt;0,"1","0")</f>
        <v>0</v>
      </c>
      <c r="L563" s="6" t="str">
        <f>IF(Table2[[#This Row],[Tag]]="1",Table2[[#This Row],[Cost (kWh)]],"")</f>
        <v/>
      </c>
      <c r="M563" s="6" t="str">
        <f>IF(Table2[[#This Row],[Tag]]="1",Table2[[#This Row],[Charging]]*Table2[[#This Row],[Cost (kWh)]],"")</f>
        <v/>
      </c>
    </row>
    <row r="564" spans="3:13" x14ac:dyDescent="0.2">
      <c r="C564" s="1" t="s">
        <v>2135</v>
      </c>
      <c r="D564" s="5">
        <v>24</v>
      </c>
      <c r="E564" s="5" t="s">
        <v>6</v>
      </c>
      <c r="F564" s="12">
        <v>0</v>
      </c>
      <c r="G564" s="5" t="s">
        <v>2139</v>
      </c>
      <c r="H564" s="5">
        <v>12.8</v>
      </c>
      <c r="I564" s="5" t="s">
        <v>2140</v>
      </c>
      <c r="J564" s="6">
        <v>0.17091000000000001</v>
      </c>
      <c r="K564" s="6" t="str">
        <f>IF(Table2[[#This Row],[Charging]]&gt;0,"1","0")</f>
        <v>0</v>
      </c>
      <c r="L564" s="6" t="str">
        <f>IF(Table2[[#This Row],[Tag]]="1",Table2[[#This Row],[Cost (kWh)]],"")</f>
        <v/>
      </c>
      <c r="M564" s="6" t="str">
        <f>IF(Table2[[#This Row],[Tag]]="1",Table2[[#This Row],[Charging]]*Table2[[#This Row],[Cost (kWh)]],"")</f>
        <v/>
      </c>
    </row>
    <row r="565" spans="3:13" x14ac:dyDescent="0.2">
      <c r="C565" s="1" t="s">
        <v>2135</v>
      </c>
      <c r="D565" s="5">
        <v>24</v>
      </c>
      <c r="E565" s="5" t="s">
        <v>7</v>
      </c>
      <c r="F565" s="12">
        <v>0</v>
      </c>
      <c r="G565" s="5" t="s">
        <v>2139</v>
      </c>
      <c r="H565" s="5">
        <v>12.8</v>
      </c>
      <c r="I565" s="5" t="s">
        <v>2140</v>
      </c>
      <c r="J565" s="6">
        <v>0.17163</v>
      </c>
      <c r="K565" s="6" t="str">
        <f>IF(Table2[[#This Row],[Charging]]&gt;0,"1","0")</f>
        <v>0</v>
      </c>
      <c r="L565" s="6" t="str">
        <f>IF(Table2[[#This Row],[Tag]]="1",Table2[[#This Row],[Cost (kWh)]],"")</f>
        <v/>
      </c>
      <c r="M565" s="6" t="str">
        <f>IF(Table2[[#This Row],[Tag]]="1",Table2[[#This Row],[Charging]]*Table2[[#This Row],[Cost (kWh)]],"")</f>
        <v/>
      </c>
    </row>
    <row r="566" spans="3:13" x14ac:dyDescent="0.2">
      <c r="C566" s="1" t="s">
        <v>2135</v>
      </c>
      <c r="D566" s="5">
        <v>24</v>
      </c>
      <c r="E566" s="5" t="s">
        <v>8</v>
      </c>
      <c r="F566" s="12">
        <v>0</v>
      </c>
      <c r="G566" s="5" t="s">
        <v>2139</v>
      </c>
      <c r="H566" s="5">
        <v>12.8</v>
      </c>
      <c r="I566" s="5" t="s">
        <v>2140</v>
      </c>
      <c r="J566" s="6">
        <v>0.17016000000000001</v>
      </c>
      <c r="K566" s="6" t="str">
        <f>IF(Table2[[#This Row],[Charging]]&gt;0,"1","0")</f>
        <v>0</v>
      </c>
      <c r="L566" s="6" t="str">
        <f>IF(Table2[[#This Row],[Tag]]="1",Table2[[#This Row],[Cost (kWh)]],"")</f>
        <v/>
      </c>
      <c r="M566" s="6" t="str">
        <f>IF(Table2[[#This Row],[Tag]]="1",Table2[[#This Row],[Charging]]*Table2[[#This Row],[Cost (kWh)]],"")</f>
        <v/>
      </c>
    </row>
    <row r="567" spans="3:13" x14ac:dyDescent="0.2">
      <c r="C567" s="1" t="s">
        <v>2135</v>
      </c>
      <c r="D567" s="5">
        <v>24</v>
      </c>
      <c r="E567" s="5" t="s">
        <v>9</v>
      </c>
      <c r="F567" s="12">
        <v>0</v>
      </c>
      <c r="G567" s="5" t="s">
        <v>2139</v>
      </c>
      <c r="H567" s="5">
        <v>12.8</v>
      </c>
      <c r="I567" s="5" t="s">
        <v>2140</v>
      </c>
      <c r="J567" s="6">
        <v>0.16991000000000001</v>
      </c>
      <c r="K567" s="6" t="str">
        <f>IF(Table2[[#This Row],[Charging]]&gt;0,"1","0")</f>
        <v>0</v>
      </c>
      <c r="L567" s="6" t="str">
        <f>IF(Table2[[#This Row],[Tag]]="1",Table2[[#This Row],[Cost (kWh)]],"")</f>
        <v/>
      </c>
      <c r="M567" s="6" t="str">
        <f>IF(Table2[[#This Row],[Tag]]="1",Table2[[#This Row],[Charging]]*Table2[[#This Row],[Cost (kWh)]],"")</f>
        <v/>
      </c>
    </row>
    <row r="568" spans="3:13" x14ac:dyDescent="0.2">
      <c r="C568" s="1" t="s">
        <v>2135</v>
      </c>
      <c r="D568" s="5">
        <v>24</v>
      </c>
      <c r="E568" s="5" t="s">
        <v>10</v>
      </c>
      <c r="F568" s="12">
        <v>0</v>
      </c>
      <c r="G568" s="5" t="s">
        <v>2139</v>
      </c>
      <c r="H568" s="5">
        <v>12.8</v>
      </c>
      <c r="I568" s="5" t="s">
        <v>2140</v>
      </c>
      <c r="J568" s="6">
        <v>0.16839999999999999</v>
      </c>
      <c r="K568" s="6" t="str">
        <f>IF(Table2[[#This Row],[Charging]]&gt;0,"1","0")</f>
        <v>0</v>
      </c>
      <c r="L568" s="6" t="str">
        <f>IF(Table2[[#This Row],[Tag]]="1",Table2[[#This Row],[Cost (kWh)]],"")</f>
        <v/>
      </c>
      <c r="M568" s="6" t="str">
        <f>IF(Table2[[#This Row],[Tag]]="1",Table2[[#This Row],[Charging]]*Table2[[#This Row],[Cost (kWh)]],"")</f>
        <v/>
      </c>
    </row>
    <row r="569" spans="3:13" x14ac:dyDescent="0.2">
      <c r="C569" s="1" t="s">
        <v>2135</v>
      </c>
      <c r="D569" s="5">
        <v>24</v>
      </c>
      <c r="E569" s="5">
        <v>10</v>
      </c>
      <c r="F569" s="12">
        <v>0</v>
      </c>
      <c r="G569" s="5" t="s">
        <v>2139</v>
      </c>
      <c r="H569" s="5">
        <v>12.8</v>
      </c>
      <c r="I569" s="5" t="s">
        <v>2140</v>
      </c>
      <c r="J569" s="6">
        <v>0.16322999999999999</v>
      </c>
      <c r="K569" s="6" t="str">
        <f>IF(Table2[[#This Row],[Charging]]&gt;0,"1","0")</f>
        <v>0</v>
      </c>
      <c r="L569" s="6" t="str">
        <f>IF(Table2[[#This Row],[Tag]]="1",Table2[[#This Row],[Cost (kWh)]],"")</f>
        <v/>
      </c>
      <c r="M569" s="6" t="str">
        <f>IF(Table2[[#This Row],[Tag]]="1",Table2[[#This Row],[Charging]]*Table2[[#This Row],[Cost (kWh)]],"")</f>
        <v/>
      </c>
    </row>
    <row r="570" spans="3:13" x14ac:dyDescent="0.2">
      <c r="C570" s="1" t="s">
        <v>2135</v>
      </c>
      <c r="D570" s="5">
        <v>24</v>
      </c>
      <c r="E570" s="5">
        <v>11</v>
      </c>
      <c r="F570" s="12">
        <v>0</v>
      </c>
      <c r="G570" s="5" t="s">
        <v>2139</v>
      </c>
      <c r="H570" s="5">
        <v>12.8</v>
      </c>
      <c r="I570" s="5" t="s">
        <v>2140</v>
      </c>
      <c r="J570" s="6">
        <v>0.15029999999999999</v>
      </c>
      <c r="K570" s="6" t="str">
        <f>IF(Table2[[#This Row],[Charging]]&gt;0,"1","0")</f>
        <v>0</v>
      </c>
      <c r="L570" s="6" t="str">
        <f>IF(Table2[[#This Row],[Tag]]="1",Table2[[#This Row],[Cost (kWh)]],"")</f>
        <v/>
      </c>
      <c r="M570" s="6" t="str">
        <f>IF(Table2[[#This Row],[Tag]]="1",Table2[[#This Row],[Charging]]*Table2[[#This Row],[Cost (kWh)]],"")</f>
        <v/>
      </c>
    </row>
    <row r="571" spans="3:13" x14ac:dyDescent="0.2">
      <c r="C571" s="10" t="s">
        <v>2135</v>
      </c>
      <c r="D571" s="11">
        <v>24</v>
      </c>
      <c r="E571" s="11">
        <v>12</v>
      </c>
      <c r="F571" s="12">
        <v>7.5</v>
      </c>
      <c r="G571" s="5" t="s">
        <v>2139</v>
      </c>
      <c r="H571" s="5">
        <v>20.3</v>
      </c>
      <c r="I571" s="5" t="s">
        <v>2140</v>
      </c>
      <c r="J571" s="6">
        <v>0.10037</v>
      </c>
      <c r="K571" s="6" t="str">
        <f>IF(Table2[[#This Row],[Charging]]&gt;0,"1","0")</f>
        <v>1</v>
      </c>
      <c r="L571" s="6">
        <f>IF(Table2[[#This Row],[Tag]]="1",Table2[[#This Row],[Cost (kWh)]],"")</f>
        <v>0.10037</v>
      </c>
      <c r="M571" s="6">
        <f>IF(Table2[[#This Row],[Tag]]="1",Table2[[#This Row],[Charging]]*Table2[[#This Row],[Cost (kWh)]],"")</f>
        <v>0.75277499999999997</v>
      </c>
    </row>
    <row r="572" spans="3:13" x14ac:dyDescent="0.2">
      <c r="C572" s="10" t="s">
        <v>2135</v>
      </c>
      <c r="D572" s="11">
        <v>24</v>
      </c>
      <c r="E572" s="11">
        <v>13</v>
      </c>
      <c r="F572" s="12">
        <v>7.5</v>
      </c>
      <c r="G572" s="5" t="s">
        <v>2139</v>
      </c>
      <c r="H572" s="5">
        <v>27.8</v>
      </c>
      <c r="I572" s="5" t="s">
        <v>2140</v>
      </c>
      <c r="J572" s="6">
        <v>7.1720000000000006E-2</v>
      </c>
      <c r="K572" s="6" t="str">
        <f>IF(Table2[[#This Row],[Charging]]&gt;0,"1","0")</f>
        <v>1</v>
      </c>
      <c r="L572" s="6">
        <f>IF(Table2[[#This Row],[Tag]]="1",Table2[[#This Row],[Cost (kWh)]],"")</f>
        <v>7.1720000000000006E-2</v>
      </c>
      <c r="M572" s="6">
        <f>IF(Table2[[#This Row],[Tag]]="1",Table2[[#This Row],[Charging]]*Table2[[#This Row],[Cost (kWh)]],"")</f>
        <v>0.53790000000000004</v>
      </c>
    </row>
    <row r="573" spans="3:13" x14ac:dyDescent="0.2">
      <c r="C573" s="10" t="s">
        <v>2135</v>
      </c>
      <c r="D573" s="11">
        <v>24</v>
      </c>
      <c r="E573" s="11">
        <v>14</v>
      </c>
      <c r="F573" s="12">
        <v>7.5</v>
      </c>
      <c r="G573" s="5" t="s">
        <v>2139</v>
      </c>
      <c r="H573" s="5">
        <v>35.299999999999997</v>
      </c>
      <c r="I573" s="5" t="s">
        <v>2140</v>
      </c>
      <c r="J573" s="6">
        <v>6.0350000000000001E-2</v>
      </c>
      <c r="K573" s="6" t="str">
        <f>IF(Table2[[#This Row],[Charging]]&gt;0,"1","0")</f>
        <v>1</v>
      </c>
      <c r="L573" s="6">
        <f>IF(Table2[[#This Row],[Tag]]="1",Table2[[#This Row],[Cost (kWh)]],"")</f>
        <v>6.0350000000000001E-2</v>
      </c>
      <c r="M573" s="6">
        <f>IF(Table2[[#This Row],[Tag]]="1",Table2[[#This Row],[Charging]]*Table2[[#This Row],[Cost (kWh)]],"")</f>
        <v>0.452625</v>
      </c>
    </row>
    <row r="574" spans="3:13" x14ac:dyDescent="0.2">
      <c r="C574" s="10" t="s">
        <v>2135</v>
      </c>
      <c r="D574" s="11">
        <v>24</v>
      </c>
      <c r="E574" s="11">
        <v>15</v>
      </c>
      <c r="F574" s="12">
        <v>7.5</v>
      </c>
      <c r="G574" s="5" t="s">
        <v>2139</v>
      </c>
      <c r="H574" s="5">
        <v>42.8</v>
      </c>
      <c r="I574" s="5" t="s">
        <v>2140</v>
      </c>
      <c r="J574" s="6">
        <v>5.0090000000000003E-2</v>
      </c>
      <c r="K574" s="6" t="str">
        <f>IF(Table2[[#This Row],[Charging]]&gt;0,"1","0")</f>
        <v>1</v>
      </c>
      <c r="L574" s="6">
        <f>IF(Table2[[#This Row],[Tag]]="1",Table2[[#This Row],[Cost (kWh)]],"")</f>
        <v>5.0090000000000003E-2</v>
      </c>
      <c r="M574" s="6">
        <f>IF(Table2[[#This Row],[Tag]]="1",Table2[[#This Row],[Charging]]*Table2[[#This Row],[Cost (kWh)]],"")</f>
        <v>0.37567500000000004</v>
      </c>
    </row>
    <row r="575" spans="3:13" x14ac:dyDescent="0.2">
      <c r="C575" s="10" t="s">
        <v>2135</v>
      </c>
      <c r="D575" s="11">
        <v>24</v>
      </c>
      <c r="E575" s="11">
        <v>16</v>
      </c>
      <c r="F575" s="12">
        <v>7.5</v>
      </c>
      <c r="G575" s="5" t="s">
        <v>2139</v>
      </c>
      <c r="H575" s="5">
        <v>50.3</v>
      </c>
      <c r="I575" s="5" t="s">
        <v>2140</v>
      </c>
      <c r="J575" s="6">
        <v>8.8139999999999996E-2</v>
      </c>
      <c r="K575" s="6" t="str">
        <f>IF(Table2[[#This Row],[Charging]]&gt;0,"1","0")</f>
        <v>1</v>
      </c>
      <c r="L575" s="6">
        <f>IF(Table2[[#This Row],[Tag]]="1",Table2[[#This Row],[Cost (kWh)]],"")</f>
        <v>8.8139999999999996E-2</v>
      </c>
      <c r="M575" s="6">
        <f>IF(Table2[[#This Row],[Tag]]="1",Table2[[#This Row],[Charging]]*Table2[[#This Row],[Cost (kWh)]],"")</f>
        <v>0.66104999999999992</v>
      </c>
    </row>
    <row r="576" spans="3:13" x14ac:dyDescent="0.2">
      <c r="C576" s="1" t="s">
        <v>2135</v>
      </c>
      <c r="D576" s="5">
        <v>24</v>
      </c>
      <c r="E576" s="5">
        <v>17</v>
      </c>
      <c r="F576" s="12">
        <v>0</v>
      </c>
      <c r="G576" s="5" t="s">
        <v>2139</v>
      </c>
      <c r="H576" s="5">
        <v>50.3</v>
      </c>
      <c r="I576" s="5" t="s">
        <v>2140</v>
      </c>
      <c r="J576" s="6">
        <v>0.15054000000000001</v>
      </c>
      <c r="K576" s="6" t="str">
        <f>IF(Table2[[#This Row],[Charging]]&gt;0,"1","0")</f>
        <v>0</v>
      </c>
      <c r="L576" s="6" t="str">
        <f>IF(Table2[[#This Row],[Tag]]="1",Table2[[#This Row],[Cost (kWh)]],"")</f>
        <v/>
      </c>
      <c r="M576" s="6" t="str">
        <f>IF(Table2[[#This Row],[Tag]]="1",Table2[[#This Row],[Charging]]*Table2[[#This Row],[Cost (kWh)]],"")</f>
        <v/>
      </c>
    </row>
    <row r="577" spans="3:13" x14ac:dyDescent="0.2">
      <c r="C577" s="1" t="s">
        <v>2135</v>
      </c>
      <c r="D577" s="5">
        <v>24</v>
      </c>
      <c r="E577" s="5">
        <v>18</v>
      </c>
      <c r="F577" s="12">
        <v>0</v>
      </c>
      <c r="G577" s="5" t="s">
        <v>2139</v>
      </c>
      <c r="H577" s="5">
        <v>50.3</v>
      </c>
      <c r="I577" s="5" t="s">
        <v>2140</v>
      </c>
      <c r="J577" s="6">
        <v>0.17180999999999999</v>
      </c>
      <c r="K577" s="6" t="str">
        <f>IF(Table2[[#This Row],[Charging]]&gt;0,"1","0")</f>
        <v>0</v>
      </c>
      <c r="L577" s="6" t="str">
        <f>IF(Table2[[#This Row],[Tag]]="1",Table2[[#This Row],[Cost (kWh)]],"")</f>
        <v/>
      </c>
      <c r="M577" s="6" t="str">
        <f>IF(Table2[[#This Row],[Tag]]="1",Table2[[#This Row],[Charging]]*Table2[[#This Row],[Cost (kWh)]],"")</f>
        <v/>
      </c>
    </row>
    <row r="578" spans="3:13" x14ac:dyDescent="0.2">
      <c r="C578" s="1" t="s">
        <v>2135</v>
      </c>
      <c r="D578" s="5">
        <v>24</v>
      </c>
      <c r="E578" s="5">
        <v>19</v>
      </c>
      <c r="F578" s="12">
        <v>0</v>
      </c>
      <c r="G578" s="5" t="s">
        <v>2139</v>
      </c>
      <c r="H578" s="5">
        <v>50.3</v>
      </c>
      <c r="I578" s="5" t="s">
        <v>2140</v>
      </c>
      <c r="J578" s="6">
        <v>0.16930999999999999</v>
      </c>
      <c r="K578" s="6" t="str">
        <f>IF(Table2[[#This Row],[Charging]]&gt;0,"1","0")</f>
        <v>0</v>
      </c>
      <c r="L578" s="6" t="str">
        <f>IF(Table2[[#This Row],[Tag]]="1",Table2[[#This Row],[Cost (kWh)]],"")</f>
        <v/>
      </c>
      <c r="M578" s="6" t="str">
        <f>IF(Table2[[#This Row],[Tag]]="1",Table2[[#This Row],[Charging]]*Table2[[#This Row],[Cost (kWh)]],"")</f>
        <v/>
      </c>
    </row>
    <row r="579" spans="3:13" x14ac:dyDescent="0.2">
      <c r="C579" s="1" t="s">
        <v>2135</v>
      </c>
      <c r="D579" s="5">
        <v>24</v>
      </c>
      <c r="E579" s="5">
        <v>20</v>
      </c>
      <c r="F579" s="12">
        <v>0</v>
      </c>
      <c r="G579" s="5" t="s">
        <v>2139</v>
      </c>
      <c r="H579" s="5">
        <v>50.3</v>
      </c>
      <c r="I579" s="5" t="s">
        <v>2140</v>
      </c>
      <c r="J579" s="6">
        <v>0.16933999999999999</v>
      </c>
      <c r="K579" s="6" t="str">
        <f>IF(Table2[[#This Row],[Charging]]&gt;0,"1","0")</f>
        <v>0</v>
      </c>
      <c r="L579" s="6" t="str">
        <f>IF(Table2[[#This Row],[Tag]]="1",Table2[[#This Row],[Cost (kWh)]],"")</f>
        <v/>
      </c>
      <c r="M579" s="6" t="str">
        <f>IF(Table2[[#This Row],[Tag]]="1",Table2[[#This Row],[Charging]]*Table2[[#This Row],[Cost (kWh)]],"")</f>
        <v/>
      </c>
    </row>
    <row r="580" spans="3:13" x14ac:dyDescent="0.2">
      <c r="C580" s="1" t="s">
        <v>2135</v>
      </c>
      <c r="D580" s="5">
        <v>24</v>
      </c>
      <c r="E580" s="5">
        <v>21</v>
      </c>
      <c r="F580" s="12">
        <v>0</v>
      </c>
      <c r="G580" s="5" t="s">
        <v>2139</v>
      </c>
      <c r="H580" s="5">
        <v>50.3</v>
      </c>
      <c r="I580" s="5" t="s">
        <v>2140</v>
      </c>
      <c r="J580" s="6">
        <v>0.16877</v>
      </c>
      <c r="K580" s="6" t="str">
        <f>IF(Table2[[#This Row],[Charging]]&gt;0,"1","0")</f>
        <v>0</v>
      </c>
      <c r="L580" s="6" t="str">
        <f>IF(Table2[[#This Row],[Tag]]="1",Table2[[#This Row],[Cost (kWh)]],"")</f>
        <v/>
      </c>
      <c r="M580" s="6" t="str">
        <f>IF(Table2[[#This Row],[Tag]]="1",Table2[[#This Row],[Charging]]*Table2[[#This Row],[Cost (kWh)]],"")</f>
        <v/>
      </c>
    </row>
    <row r="581" spans="3:13" x14ac:dyDescent="0.2">
      <c r="C581" s="1" t="s">
        <v>2135</v>
      </c>
      <c r="D581" s="5">
        <v>24</v>
      </c>
      <c r="E581" s="5">
        <v>22</v>
      </c>
      <c r="F581" s="12">
        <v>0</v>
      </c>
      <c r="G581" s="5" t="s">
        <v>2139</v>
      </c>
      <c r="H581" s="5">
        <v>50.3</v>
      </c>
      <c r="I581" s="5" t="s">
        <v>2140</v>
      </c>
      <c r="J581" s="6">
        <v>0.16813</v>
      </c>
      <c r="K581" s="6" t="str">
        <f>IF(Table2[[#This Row],[Charging]]&gt;0,"1","0")</f>
        <v>0</v>
      </c>
      <c r="L581" s="6" t="str">
        <f>IF(Table2[[#This Row],[Tag]]="1",Table2[[#This Row],[Cost (kWh)]],"")</f>
        <v/>
      </c>
      <c r="M581" s="6" t="str">
        <f>IF(Table2[[#This Row],[Tag]]="1",Table2[[#This Row],[Charging]]*Table2[[#This Row],[Cost (kWh)]],"")</f>
        <v/>
      </c>
    </row>
    <row r="582" spans="3:13" x14ac:dyDescent="0.2">
      <c r="C582" s="1" t="s">
        <v>2135</v>
      </c>
      <c r="D582" s="5">
        <v>24</v>
      </c>
      <c r="E582" s="5">
        <v>23</v>
      </c>
      <c r="F582" s="12">
        <v>0</v>
      </c>
      <c r="G582" s="5" t="s">
        <v>2139</v>
      </c>
      <c r="H582" s="5">
        <v>50.3</v>
      </c>
      <c r="I582" s="5" t="s">
        <v>2140</v>
      </c>
      <c r="J582" s="6">
        <v>0.16803999999999999</v>
      </c>
      <c r="K582" s="6" t="str">
        <f>IF(Table2[[#This Row],[Charging]]&gt;0,"1","0")</f>
        <v>0</v>
      </c>
      <c r="L582" s="6" t="str">
        <f>IF(Table2[[#This Row],[Tag]]="1",Table2[[#This Row],[Cost (kWh)]],"")</f>
        <v/>
      </c>
      <c r="M582" s="6" t="str">
        <f>IF(Table2[[#This Row],[Tag]]="1",Table2[[#This Row],[Charging]]*Table2[[#This Row],[Cost (kWh)]],"")</f>
        <v/>
      </c>
    </row>
    <row r="583" spans="3:13" x14ac:dyDescent="0.2">
      <c r="C583" s="1" t="s">
        <v>2135</v>
      </c>
      <c r="D583" s="5">
        <v>24</v>
      </c>
      <c r="E583" s="5">
        <v>24</v>
      </c>
      <c r="F583" s="12">
        <v>0</v>
      </c>
      <c r="G583" s="5" t="s">
        <v>2139</v>
      </c>
      <c r="H583" s="5">
        <v>50.3</v>
      </c>
      <c r="I583" s="5" t="s">
        <v>2140</v>
      </c>
      <c r="J583" s="6">
        <v>0.16732</v>
      </c>
      <c r="K583" s="6" t="str">
        <f>IF(Table2[[#This Row],[Charging]]&gt;0,"1","0")</f>
        <v>0</v>
      </c>
      <c r="L583" s="6" t="str">
        <f>IF(Table2[[#This Row],[Tag]]="1",Table2[[#This Row],[Cost (kWh)]],"")</f>
        <v/>
      </c>
      <c r="M583" s="6" t="str">
        <f>IF(Table2[[#This Row],[Tag]]="1",Table2[[#This Row],[Charging]]*Table2[[#This Row],[Cost (kWh)]],"")</f>
        <v/>
      </c>
    </row>
    <row r="584" spans="3:13" x14ac:dyDescent="0.2">
      <c r="C584" s="1" t="s">
        <v>2135</v>
      </c>
      <c r="D584" s="5">
        <v>25</v>
      </c>
      <c r="E584" s="5" t="s">
        <v>2</v>
      </c>
      <c r="F584" s="12">
        <v>0</v>
      </c>
      <c r="G584" s="5" t="s">
        <v>2139</v>
      </c>
      <c r="H584" s="5">
        <v>50.3</v>
      </c>
      <c r="I584" s="5" t="s">
        <v>2140</v>
      </c>
      <c r="J584" s="6">
        <v>0.17129</v>
      </c>
      <c r="K584" s="6" t="str">
        <f>IF(Table2[[#This Row],[Charging]]&gt;0,"1","0")</f>
        <v>0</v>
      </c>
      <c r="L584" s="6" t="str">
        <f>IF(Table2[[#This Row],[Tag]]="1",Table2[[#This Row],[Cost (kWh)]],"")</f>
        <v/>
      </c>
      <c r="M584" s="6" t="str">
        <f>IF(Table2[[#This Row],[Tag]]="1",Table2[[#This Row],[Charging]]*Table2[[#This Row],[Cost (kWh)]],"")</f>
        <v/>
      </c>
    </row>
    <row r="585" spans="3:13" x14ac:dyDescent="0.2">
      <c r="C585" s="1" t="s">
        <v>2135</v>
      </c>
      <c r="D585" s="5">
        <v>25</v>
      </c>
      <c r="E585" s="5" t="s">
        <v>3</v>
      </c>
      <c r="F585" s="12">
        <v>0</v>
      </c>
      <c r="G585" s="5" t="s">
        <v>2139</v>
      </c>
      <c r="H585" s="5">
        <v>50.3</v>
      </c>
      <c r="I585" s="5" t="s">
        <v>2140</v>
      </c>
      <c r="J585" s="6">
        <v>0.17113999999999999</v>
      </c>
      <c r="K585" s="6" t="str">
        <f>IF(Table2[[#This Row],[Charging]]&gt;0,"1","0")</f>
        <v>0</v>
      </c>
      <c r="L585" s="6" t="str">
        <f>IF(Table2[[#This Row],[Tag]]="1",Table2[[#This Row],[Cost (kWh)]],"")</f>
        <v/>
      </c>
      <c r="M585" s="6" t="str">
        <f>IF(Table2[[#This Row],[Tag]]="1",Table2[[#This Row],[Charging]]*Table2[[#This Row],[Cost (kWh)]],"")</f>
        <v/>
      </c>
    </row>
    <row r="586" spans="3:13" x14ac:dyDescent="0.2">
      <c r="C586" s="1" t="s">
        <v>2135</v>
      </c>
      <c r="D586" s="5">
        <v>25</v>
      </c>
      <c r="E586" s="5" t="s">
        <v>4</v>
      </c>
      <c r="F586" s="12">
        <v>0</v>
      </c>
      <c r="G586" s="5" t="s">
        <v>2139</v>
      </c>
      <c r="H586" s="5">
        <v>50.3</v>
      </c>
      <c r="I586" s="5" t="s">
        <v>2140</v>
      </c>
      <c r="J586" s="6">
        <v>0.17055000000000001</v>
      </c>
      <c r="K586" s="6" t="str">
        <f>IF(Table2[[#This Row],[Charging]]&gt;0,"1","0")</f>
        <v>0</v>
      </c>
      <c r="L586" s="6" t="str">
        <f>IF(Table2[[#This Row],[Tag]]="1",Table2[[#This Row],[Cost (kWh)]],"")</f>
        <v/>
      </c>
      <c r="M586" s="6" t="str">
        <f>IF(Table2[[#This Row],[Tag]]="1",Table2[[#This Row],[Charging]]*Table2[[#This Row],[Cost (kWh)]],"")</f>
        <v/>
      </c>
    </row>
    <row r="587" spans="3:13" x14ac:dyDescent="0.2">
      <c r="C587" s="1" t="s">
        <v>2135</v>
      </c>
      <c r="D587" s="5">
        <v>25</v>
      </c>
      <c r="E587" s="5" t="s">
        <v>5</v>
      </c>
      <c r="F587" s="12">
        <v>0</v>
      </c>
      <c r="G587" s="5" t="s">
        <v>2139</v>
      </c>
      <c r="H587" s="5">
        <v>50.3</v>
      </c>
      <c r="I587" s="5" t="s">
        <v>2140</v>
      </c>
      <c r="J587" s="6">
        <v>0.1699</v>
      </c>
      <c r="K587" s="6" t="str">
        <f>IF(Table2[[#This Row],[Charging]]&gt;0,"1","0")</f>
        <v>0</v>
      </c>
      <c r="L587" s="6" t="str">
        <f>IF(Table2[[#This Row],[Tag]]="1",Table2[[#This Row],[Cost (kWh)]],"")</f>
        <v/>
      </c>
      <c r="M587" s="6" t="str">
        <f>IF(Table2[[#This Row],[Tag]]="1",Table2[[#This Row],[Charging]]*Table2[[#This Row],[Cost (kWh)]],"")</f>
        <v/>
      </c>
    </row>
    <row r="588" spans="3:13" x14ac:dyDescent="0.2">
      <c r="C588" s="1" t="s">
        <v>2135</v>
      </c>
      <c r="D588" s="5">
        <v>25</v>
      </c>
      <c r="E588" s="5" t="s">
        <v>6</v>
      </c>
      <c r="F588" s="12">
        <v>0</v>
      </c>
      <c r="G588" s="5" t="s">
        <v>2139</v>
      </c>
      <c r="H588" s="5">
        <v>50.3</v>
      </c>
      <c r="I588" s="5" t="s">
        <v>2140</v>
      </c>
      <c r="J588" s="6">
        <v>0.16827</v>
      </c>
      <c r="K588" s="6" t="str">
        <f>IF(Table2[[#This Row],[Charging]]&gt;0,"1","0")</f>
        <v>0</v>
      </c>
      <c r="L588" s="6" t="str">
        <f>IF(Table2[[#This Row],[Tag]]="1",Table2[[#This Row],[Cost (kWh)]],"")</f>
        <v/>
      </c>
      <c r="M588" s="6" t="str">
        <f>IF(Table2[[#This Row],[Tag]]="1",Table2[[#This Row],[Charging]]*Table2[[#This Row],[Cost (kWh)]],"")</f>
        <v/>
      </c>
    </row>
    <row r="589" spans="3:13" x14ac:dyDescent="0.2">
      <c r="C589" s="1" t="s">
        <v>2135</v>
      </c>
      <c r="D589" s="5">
        <v>25</v>
      </c>
      <c r="E589" s="5" t="s">
        <v>7</v>
      </c>
      <c r="F589" s="12">
        <v>0</v>
      </c>
      <c r="G589" s="5" t="s">
        <v>2139</v>
      </c>
      <c r="H589" s="5">
        <v>50.3</v>
      </c>
      <c r="I589" s="5" t="s">
        <v>2140</v>
      </c>
      <c r="J589" s="6">
        <v>0.15569</v>
      </c>
      <c r="K589" s="6" t="str">
        <f>IF(Table2[[#This Row],[Charging]]&gt;0,"1","0")</f>
        <v>0</v>
      </c>
      <c r="L589" s="6" t="str">
        <f>IF(Table2[[#This Row],[Tag]]="1",Table2[[#This Row],[Cost (kWh)]],"")</f>
        <v/>
      </c>
      <c r="M589" s="6" t="str">
        <f>IF(Table2[[#This Row],[Tag]]="1",Table2[[#This Row],[Charging]]*Table2[[#This Row],[Cost (kWh)]],"")</f>
        <v/>
      </c>
    </row>
    <row r="590" spans="3:13" x14ac:dyDescent="0.2">
      <c r="C590" s="1" t="s">
        <v>2135</v>
      </c>
      <c r="D590" s="5">
        <v>25</v>
      </c>
      <c r="E590" s="5" t="s">
        <v>8</v>
      </c>
      <c r="F590" s="12">
        <v>0</v>
      </c>
      <c r="G590" s="5" t="s">
        <v>2139</v>
      </c>
      <c r="H590" s="5">
        <v>50.3</v>
      </c>
      <c r="I590" s="5" t="s">
        <v>2140</v>
      </c>
      <c r="J590" s="6">
        <v>0.16269</v>
      </c>
      <c r="K590" s="6" t="str">
        <f>IF(Table2[[#This Row],[Charging]]&gt;0,"1","0")</f>
        <v>0</v>
      </c>
      <c r="L590" s="6" t="str">
        <f>IF(Table2[[#This Row],[Tag]]="1",Table2[[#This Row],[Cost (kWh)]],"")</f>
        <v/>
      </c>
      <c r="M590" s="6" t="str">
        <f>IF(Table2[[#This Row],[Tag]]="1",Table2[[#This Row],[Charging]]*Table2[[#This Row],[Cost (kWh)]],"")</f>
        <v/>
      </c>
    </row>
    <row r="591" spans="3:13" x14ac:dyDescent="0.2">
      <c r="C591" s="1" t="s">
        <v>2135</v>
      </c>
      <c r="D591" s="5">
        <v>25</v>
      </c>
      <c r="E591" s="5" t="s">
        <v>9</v>
      </c>
      <c r="F591" s="12">
        <v>0</v>
      </c>
      <c r="G591" s="5" t="s">
        <v>2141</v>
      </c>
      <c r="H591" s="5">
        <v>44.8</v>
      </c>
      <c r="I591" s="5" t="s">
        <v>2139</v>
      </c>
      <c r="J591" s="6">
        <v>0.17780000000000001</v>
      </c>
      <c r="K591" s="6" t="str">
        <f>IF(Table2[[#This Row],[Charging]]&gt;0,"1","0")</f>
        <v>0</v>
      </c>
      <c r="L591" s="6" t="str">
        <f>IF(Table2[[#This Row],[Tag]]="1",Table2[[#This Row],[Cost (kWh)]],"")</f>
        <v/>
      </c>
      <c r="M591" s="6" t="str">
        <f>IF(Table2[[#This Row],[Tag]]="1",Table2[[#This Row],[Charging]]*Table2[[#This Row],[Cost (kWh)]],"")</f>
        <v/>
      </c>
    </row>
    <row r="592" spans="3:13" x14ac:dyDescent="0.2">
      <c r="C592" s="1" t="s">
        <v>2135</v>
      </c>
      <c r="D592" s="5">
        <v>25</v>
      </c>
      <c r="E592" s="5" t="s">
        <v>10</v>
      </c>
      <c r="F592" s="12">
        <v>0</v>
      </c>
      <c r="G592" s="5" t="s">
        <v>2139</v>
      </c>
      <c r="H592" s="5">
        <v>44.8</v>
      </c>
      <c r="I592" s="5" t="s">
        <v>2139</v>
      </c>
      <c r="J592" s="6">
        <v>0.17435</v>
      </c>
      <c r="K592" s="6" t="str">
        <f>IF(Table2[[#This Row],[Charging]]&gt;0,"1","0")</f>
        <v>0</v>
      </c>
      <c r="L592" s="6" t="str">
        <f>IF(Table2[[#This Row],[Tag]]="1",Table2[[#This Row],[Cost (kWh)]],"")</f>
        <v/>
      </c>
      <c r="M592" s="6" t="str">
        <f>IF(Table2[[#This Row],[Tag]]="1",Table2[[#This Row],[Charging]]*Table2[[#This Row],[Cost (kWh)]],"")</f>
        <v/>
      </c>
    </row>
    <row r="593" spans="3:13" x14ac:dyDescent="0.2">
      <c r="C593" s="1" t="s">
        <v>2135</v>
      </c>
      <c r="D593" s="5">
        <v>25</v>
      </c>
      <c r="E593" s="5">
        <v>10</v>
      </c>
      <c r="F593" s="12">
        <v>0</v>
      </c>
      <c r="G593" s="5" t="s">
        <v>2139</v>
      </c>
      <c r="H593" s="5">
        <v>44.8</v>
      </c>
      <c r="I593" s="5" t="s">
        <v>2139</v>
      </c>
      <c r="J593" s="6">
        <v>0.17419999999999999</v>
      </c>
      <c r="K593" s="6" t="str">
        <f>IF(Table2[[#This Row],[Charging]]&gt;0,"1","0")</f>
        <v>0</v>
      </c>
      <c r="L593" s="6" t="str">
        <f>IF(Table2[[#This Row],[Tag]]="1",Table2[[#This Row],[Cost (kWh)]],"")</f>
        <v/>
      </c>
      <c r="M593" s="6" t="str">
        <f>IF(Table2[[#This Row],[Tag]]="1",Table2[[#This Row],[Charging]]*Table2[[#This Row],[Cost (kWh)]],"")</f>
        <v/>
      </c>
    </row>
    <row r="594" spans="3:13" x14ac:dyDescent="0.2">
      <c r="C594" s="1" t="s">
        <v>2135</v>
      </c>
      <c r="D594" s="5">
        <v>25</v>
      </c>
      <c r="E594" s="5">
        <v>11</v>
      </c>
      <c r="F594" s="12">
        <v>0</v>
      </c>
      <c r="G594" s="5" t="s">
        <v>2139</v>
      </c>
      <c r="H594" s="5">
        <v>44.8</v>
      </c>
      <c r="I594" s="5" t="s">
        <v>2139</v>
      </c>
      <c r="J594" s="6">
        <v>0.17391999999999999</v>
      </c>
      <c r="K594" s="6" t="str">
        <f>IF(Table2[[#This Row],[Charging]]&gt;0,"1","0")</f>
        <v>0</v>
      </c>
      <c r="L594" s="6" t="str">
        <f>IF(Table2[[#This Row],[Tag]]="1",Table2[[#This Row],[Cost (kWh)]],"")</f>
        <v/>
      </c>
      <c r="M594" s="6" t="str">
        <f>IF(Table2[[#This Row],[Tag]]="1",Table2[[#This Row],[Charging]]*Table2[[#This Row],[Cost (kWh)]],"")</f>
        <v/>
      </c>
    </row>
    <row r="595" spans="3:13" x14ac:dyDescent="0.2">
      <c r="C595" s="1" t="s">
        <v>2135</v>
      </c>
      <c r="D595" s="5">
        <v>25</v>
      </c>
      <c r="E595" s="5">
        <v>12</v>
      </c>
      <c r="F595" s="12">
        <v>0</v>
      </c>
      <c r="G595" s="5" t="s">
        <v>2139</v>
      </c>
      <c r="H595" s="5">
        <v>44.8</v>
      </c>
      <c r="I595" s="5" t="s">
        <v>2139</v>
      </c>
      <c r="J595" s="6">
        <v>0.17393</v>
      </c>
      <c r="K595" s="6" t="str">
        <f>IF(Table2[[#This Row],[Charging]]&gt;0,"1","0")</f>
        <v>0</v>
      </c>
      <c r="L595" s="6" t="str">
        <f>IF(Table2[[#This Row],[Tag]]="1",Table2[[#This Row],[Cost (kWh)]],"")</f>
        <v/>
      </c>
      <c r="M595" s="6" t="str">
        <f>IF(Table2[[#This Row],[Tag]]="1",Table2[[#This Row],[Charging]]*Table2[[#This Row],[Cost (kWh)]],"")</f>
        <v/>
      </c>
    </row>
    <row r="596" spans="3:13" x14ac:dyDescent="0.2">
      <c r="C596" s="1" t="s">
        <v>2135</v>
      </c>
      <c r="D596" s="5">
        <v>25</v>
      </c>
      <c r="E596" s="5">
        <v>13</v>
      </c>
      <c r="F596" s="12">
        <v>0</v>
      </c>
      <c r="G596" s="5" t="s">
        <v>2139</v>
      </c>
      <c r="H596" s="5">
        <v>44.8</v>
      </c>
      <c r="I596" s="5" t="s">
        <v>2139</v>
      </c>
      <c r="J596" s="6">
        <v>0.17323</v>
      </c>
      <c r="K596" s="6" t="str">
        <f>IF(Table2[[#This Row],[Charging]]&gt;0,"1","0")</f>
        <v>0</v>
      </c>
      <c r="L596" s="6" t="str">
        <f>IF(Table2[[#This Row],[Tag]]="1",Table2[[#This Row],[Cost (kWh)]],"")</f>
        <v/>
      </c>
      <c r="M596" s="6" t="str">
        <f>IF(Table2[[#This Row],[Tag]]="1",Table2[[#This Row],[Charging]]*Table2[[#This Row],[Cost (kWh)]],"")</f>
        <v/>
      </c>
    </row>
    <row r="597" spans="3:13" x14ac:dyDescent="0.2">
      <c r="C597" s="1" t="s">
        <v>2135</v>
      </c>
      <c r="D597" s="5">
        <v>25</v>
      </c>
      <c r="E597" s="5">
        <v>14</v>
      </c>
      <c r="F597" s="12">
        <v>0</v>
      </c>
      <c r="G597" s="5" t="s">
        <v>2139</v>
      </c>
      <c r="H597" s="5">
        <v>44.8</v>
      </c>
      <c r="I597" s="5" t="s">
        <v>2139</v>
      </c>
      <c r="J597" s="6">
        <v>0.17008000000000001</v>
      </c>
      <c r="K597" s="6" t="str">
        <f>IF(Table2[[#This Row],[Charging]]&gt;0,"1","0")</f>
        <v>0</v>
      </c>
      <c r="L597" s="6" t="str">
        <f>IF(Table2[[#This Row],[Tag]]="1",Table2[[#This Row],[Cost (kWh)]],"")</f>
        <v/>
      </c>
      <c r="M597" s="6" t="str">
        <f>IF(Table2[[#This Row],[Tag]]="1",Table2[[#This Row],[Charging]]*Table2[[#This Row],[Cost (kWh)]],"")</f>
        <v/>
      </c>
    </row>
    <row r="598" spans="3:13" x14ac:dyDescent="0.2">
      <c r="C598" s="1" t="s">
        <v>2135</v>
      </c>
      <c r="D598" s="5">
        <v>25</v>
      </c>
      <c r="E598" s="5">
        <v>15</v>
      </c>
      <c r="F598" s="12">
        <v>0</v>
      </c>
      <c r="G598" s="5" t="s">
        <v>2139</v>
      </c>
      <c r="H598" s="5">
        <v>44.8</v>
      </c>
      <c r="I598" s="5" t="s">
        <v>2139</v>
      </c>
      <c r="J598" s="6">
        <v>0.16949</v>
      </c>
      <c r="K598" s="6" t="str">
        <f>IF(Table2[[#This Row],[Charging]]&gt;0,"1","0")</f>
        <v>0</v>
      </c>
      <c r="L598" s="6" t="str">
        <f>IF(Table2[[#This Row],[Tag]]="1",Table2[[#This Row],[Cost (kWh)]],"")</f>
        <v/>
      </c>
      <c r="M598" s="6" t="str">
        <f>IF(Table2[[#This Row],[Tag]]="1",Table2[[#This Row],[Charging]]*Table2[[#This Row],[Cost (kWh)]],"")</f>
        <v/>
      </c>
    </row>
    <row r="599" spans="3:13" x14ac:dyDescent="0.2">
      <c r="C599" s="1" t="s">
        <v>2135</v>
      </c>
      <c r="D599" s="5">
        <v>25</v>
      </c>
      <c r="E599" s="5">
        <v>16</v>
      </c>
      <c r="F599" s="12">
        <v>0</v>
      </c>
      <c r="G599" s="5" t="s">
        <v>2139</v>
      </c>
      <c r="H599" s="5">
        <v>44.8</v>
      </c>
      <c r="I599" s="5" t="s">
        <v>2139</v>
      </c>
      <c r="J599" s="6">
        <v>0.16907</v>
      </c>
      <c r="K599" s="6" t="str">
        <f>IF(Table2[[#This Row],[Charging]]&gt;0,"1","0")</f>
        <v>0</v>
      </c>
      <c r="L599" s="6" t="str">
        <f>IF(Table2[[#This Row],[Tag]]="1",Table2[[#This Row],[Cost (kWh)]],"")</f>
        <v/>
      </c>
      <c r="M599" s="6" t="str">
        <f>IF(Table2[[#This Row],[Tag]]="1",Table2[[#This Row],[Charging]]*Table2[[#This Row],[Cost (kWh)]],"")</f>
        <v/>
      </c>
    </row>
    <row r="600" spans="3:13" x14ac:dyDescent="0.2">
      <c r="C600" s="1" t="s">
        <v>2135</v>
      </c>
      <c r="D600" s="5">
        <v>25</v>
      </c>
      <c r="E600" s="5">
        <v>17</v>
      </c>
      <c r="F600" s="12">
        <v>0</v>
      </c>
      <c r="G600" s="5" t="s">
        <v>2141</v>
      </c>
      <c r="H600" s="5">
        <v>39.299999999999997</v>
      </c>
      <c r="I600" s="5" t="s">
        <v>2139</v>
      </c>
      <c r="J600" s="6">
        <v>0.16879</v>
      </c>
      <c r="K600" s="6" t="str">
        <f>IF(Table2[[#This Row],[Charging]]&gt;0,"1","0")</f>
        <v>0</v>
      </c>
      <c r="L600" s="6" t="str">
        <f>IF(Table2[[#This Row],[Tag]]="1",Table2[[#This Row],[Cost (kWh)]],"")</f>
        <v/>
      </c>
      <c r="M600" s="6" t="str">
        <f>IF(Table2[[#This Row],[Tag]]="1",Table2[[#This Row],[Charging]]*Table2[[#This Row],[Cost (kWh)]],"")</f>
        <v/>
      </c>
    </row>
    <row r="601" spans="3:13" x14ac:dyDescent="0.2">
      <c r="C601" s="1" t="s">
        <v>2135</v>
      </c>
      <c r="D601" s="5">
        <v>25</v>
      </c>
      <c r="E601" s="5">
        <v>18</v>
      </c>
      <c r="F601" s="12">
        <v>0</v>
      </c>
      <c r="G601" s="5" t="s">
        <v>2139</v>
      </c>
      <c r="H601" s="5">
        <v>39.299999999999997</v>
      </c>
      <c r="I601" s="5" t="s">
        <v>2140</v>
      </c>
      <c r="J601" s="6">
        <v>0.16855999999999999</v>
      </c>
      <c r="K601" s="6" t="str">
        <f>IF(Table2[[#This Row],[Charging]]&gt;0,"1","0")</f>
        <v>0</v>
      </c>
      <c r="L601" s="6" t="str">
        <f>IF(Table2[[#This Row],[Tag]]="1",Table2[[#This Row],[Cost (kWh)]],"")</f>
        <v/>
      </c>
      <c r="M601" s="6" t="str">
        <f>IF(Table2[[#This Row],[Tag]]="1",Table2[[#This Row],[Charging]]*Table2[[#This Row],[Cost (kWh)]],"")</f>
        <v/>
      </c>
    </row>
    <row r="602" spans="3:13" x14ac:dyDescent="0.2">
      <c r="C602" s="1" t="s">
        <v>2135</v>
      </c>
      <c r="D602" s="5">
        <v>25</v>
      </c>
      <c r="E602" s="5">
        <v>19</v>
      </c>
      <c r="F602" s="12">
        <v>0</v>
      </c>
      <c r="G602" s="5" t="s">
        <v>2139</v>
      </c>
      <c r="H602" s="5">
        <v>39.299999999999997</v>
      </c>
      <c r="I602" s="5" t="s">
        <v>2140</v>
      </c>
      <c r="J602" s="6">
        <v>0.16894000000000001</v>
      </c>
      <c r="K602" s="6" t="str">
        <f>IF(Table2[[#This Row],[Charging]]&gt;0,"1","0")</f>
        <v>0</v>
      </c>
      <c r="L602" s="6" t="str">
        <f>IF(Table2[[#This Row],[Tag]]="1",Table2[[#This Row],[Cost (kWh)]],"")</f>
        <v/>
      </c>
      <c r="M602" s="6" t="str">
        <f>IF(Table2[[#This Row],[Tag]]="1",Table2[[#This Row],[Charging]]*Table2[[#This Row],[Cost (kWh)]],"")</f>
        <v/>
      </c>
    </row>
    <row r="603" spans="3:13" x14ac:dyDescent="0.2">
      <c r="C603" s="1" t="s">
        <v>2135</v>
      </c>
      <c r="D603" s="5">
        <v>25</v>
      </c>
      <c r="E603" s="5">
        <v>20</v>
      </c>
      <c r="F603" s="12">
        <v>0</v>
      </c>
      <c r="G603" s="5" t="s">
        <v>2139</v>
      </c>
      <c r="H603" s="5">
        <v>39.299999999999997</v>
      </c>
      <c r="I603" s="5" t="s">
        <v>2140</v>
      </c>
      <c r="J603" s="6">
        <v>0.16863</v>
      </c>
      <c r="K603" s="6" t="str">
        <f>IF(Table2[[#This Row],[Charging]]&gt;0,"1","0")</f>
        <v>0</v>
      </c>
      <c r="L603" s="6" t="str">
        <f>IF(Table2[[#This Row],[Tag]]="1",Table2[[#This Row],[Cost (kWh)]],"")</f>
        <v/>
      </c>
      <c r="M603" s="6" t="str">
        <f>IF(Table2[[#This Row],[Tag]]="1",Table2[[#This Row],[Charging]]*Table2[[#This Row],[Cost (kWh)]],"")</f>
        <v/>
      </c>
    </row>
    <row r="604" spans="3:13" x14ac:dyDescent="0.2">
      <c r="C604" s="1" t="s">
        <v>2135</v>
      </c>
      <c r="D604" s="5">
        <v>25</v>
      </c>
      <c r="E604" s="5">
        <v>21</v>
      </c>
      <c r="F604" s="12">
        <v>0</v>
      </c>
      <c r="G604" s="5" t="s">
        <v>2139</v>
      </c>
      <c r="H604" s="5">
        <v>39.299999999999997</v>
      </c>
      <c r="I604" s="5" t="s">
        <v>2140</v>
      </c>
      <c r="J604" s="6">
        <v>0.16816</v>
      </c>
      <c r="K604" s="6" t="str">
        <f>IF(Table2[[#This Row],[Charging]]&gt;0,"1","0")</f>
        <v>0</v>
      </c>
      <c r="L604" s="6" t="str">
        <f>IF(Table2[[#This Row],[Tag]]="1",Table2[[#This Row],[Cost (kWh)]],"")</f>
        <v/>
      </c>
      <c r="M604" s="6" t="str">
        <f>IF(Table2[[#This Row],[Tag]]="1",Table2[[#This Row],[Charging]]*Table2[[#This Row],[Cost (kWh)]],"")</f>
        <v/>
      </c>
    </row>
    <row r="605" spans="3:13" x14ac:dyDescent="0.2">
      <c r="C605" s="1" t="s">
        <v>2135</v>
      </c>
      <c r="D605" s="5">
        <v>25</v>
      </c>
      <c r="E605" s="5">
        <v>22</v>
      </c>
      <c r="F605" s="12">
        <v>0</v>
      </c>
      <c r="G605" s="5" t="s">
        <v>2139</v>
      </c>
      <c r="H605" s="5">
        <v>39.299999999999997</v>
      </c>
      <c r="I605" s="5" t="s">
        <v>2140</v>
      </c>
      <c r="J605" s="6">
        <v>0.16893</v>
      </c>
      <c r="K605" s="6" t="str">
        <f>IF(Table2[[#This Row],[Charging]]&gt;0,"1","0")</f>
        <v>0</v>
      </c>
      <c r="L605" s="6" t="str">
        <f>IF(Table2[[#This Row],[Tag]]="1",Table2[[#This Row],[Cost (kWh)]],"")</f>
        <v/>
      </c>
      <c r="M605" s="6" t="str">
        <f>IF(Table2[[#This Row],[Tag]]="1",Table2[[#This Row],[Charging]]*Table2[[#This Row],[Cost (kWh)]],"")</f>
        <v/>
      </c>
    </row>
    <row r="606" spans="3:13" x14ac:dyDescent="0.2">
      <c r="C606" s="1" t="s">
        <v>2135</v>
      </c>
      <c r="D606" s="5">
        <v>25</v>
      </c>
      <c r="E606" s="5">
        <v>23</v>
      </c>
      <c r="F606" s="12">
        <v>0</v>
      </c>
      <c r="G606" s="5" t="s">
        <v>2139</v>
      </c>
      <c r="H606" s="5">
        <v>39.299999999999997</v>
      </c>
      <c r="I606" s="5" t="s">
        <v>2140</v>
      </c>
      <c r="J606" s="6">
        <v>0.16883000000000001</v>
      </c>
      <c r="K606" s="6" t="str">
        <f>IF(Table2[[#This Row],[Charging]]&gt;0,"1","0")</f>
        <v>0</v>
      </c>
      <c r="L606" s="6" t="str">
        <f>IF(Table2[[#This Row],[Tag]]="1",Table2[[#This Row],[Cost (kWh)]],"")</f>
        <v/>
      </c>
      <c r="M606" s="6" t="str">
        <f>IF(Table2[[#This Row],[Tag]]="1",Table2[[#This Row],[Charging]]*Table2[[#This Row],[Cost (kWh)]],"")</f>
        <v/>
      </c>
    </row>
    <row r="607" spans="3:13" x14ac:dyDescent="0.2">
      <c r="C607" s="1" t="s">
        <v>2135</v>
      </c>
      <c r="D607" s="5">
        <v>25</v>
      </c>
      <c r="E607" s="5">
        <v>24</v>
      </c>
      <c r="F607" s="12">
        <v>0</v>
      </c>
      <c r="G607" s="5" t="s">
        <v>2139</v>
      </c>
      <c r="H607" s="5">
        <v>39.299999999999997</v>
      </c>
      <c r="I607" s="5" t="s">
        <v>2140</v>
      </c>
      <c r="J607" s="6">
        <v>0.16827</v>
      </c>
      <c r="K607" s="6" t="str">
        <f>IF(Table2[[#This Row],[Charging]]&gt;0,"1","0")</f>
        <v>0</v>
      </c>
      <c r="L607" s="6" t="str">
        <f>IF(Table2[[#This Row],[Tag]]="1",Table2[[#This Row],[Cost (kWh)]],"")</f>
        <v/>
      </c>
      <c r="M607" s="6" t="str">
        <f>IF(Table2[[#This Row],[Tag]]="1",Table2[[#This Row],[Charging]]*Table2[[#This Row],[Cost (kWh)]],"")</f>
        <v/>
      </c>
    </row>
    <row r="608" spans="3:13" x14ac:dyDescent="0.2">
      <c r="C608" s="1" t="s">
        <v>2135</v>
      </c>
      <c r="D608" s="5">
        <v>26</v>
      </c>
      <c r="E608" s="5" t="s">
        <v>2</v>
      </c>
      <c r="F608" s="12">
        <v>0</v>
      </c>
      <c r="G608" s="5" t="s">
        <v>2139</v>
      </c>
      <c r="H608" s="5">
        <v>39.299999999999997</v>
      </c>
      <c r="I608" s="5" t="s">
        <v>2140</v>
      </c>
      <c r="J608" s="6">
        <v>0.16264999999999999</v>
      </c>
      <c r="K608" s="6" t="str">
        <f>IF(Table2[[#This Row],[Charging]]&gt;0,"1","0")</f>
        <v>0</v>
      </c>
      <c r="L608" s="6" t="str">
        <f>IF(Table2[[#This Row],[Tag]]="1",Table2[[#This Row],[Cost (kWh)]],"")</f>
        <v/>
      </c>
      <c r="M608" s="6" t="str">
        <f>IF(Table2[[#This Row],[Tag]]="1",Table2[[#This Row],[Charging]]*Table2[[#This Row],[Cost (kWh)]],"")</f>
        <v/>
      </c>
    </row>
    <row r="609" spans="3:13" x14ac:dyDescent="0.2">
      <c r="C609" s="1" t="s">
        <v>2135</v>
      </c>
      <c r="D609" s="5">
        <v>26</v>
      </c>
      <c r="E609" s="5" t="s">
        <v>3</v>
      </c>
      <c r="F609" s="12">
        <v>0</v>
      </c>
      <c r="G609" s="5" t="s">
        <v>2139</v>
      </c>
      <c r="H609" s="5">
        <v>39.299999999999997</v>
      </c>
      <c r="I609" s="5" t="s">
        <v>2140</v>
      </c>
      <c r="J609" s="6">
        <v>0.16636999999999999</v>
      </c>
      <c r="K609" s="6" t="str">
        <f>IF(Table2[[#This Row],[Charging]]&gt;0,"1","0")</f>
        <v>0</v>
      </c>
      <c r="L609" s="6" t="str">
        <f>IF(Table2[[#This Row],[Tag]]="1",Table2[[#This Row],[Cost (kWh)]],"")</f>
        <v/>
      </c>
      <c r="M609" s="6" t="str">
        <f>IF(Table2[[#This Row],[Tag]]="1",Table2[[#This Row],[Charging]]*Table2[[#This Row],[Cost (kWh)]],"")</f>
        <v/>
      </c>
    </row>
    <row r="610" spans="3:13" x14ac:dyDescent="0.2">
      <c r="C610" s="1" t="s">
        <v>2135</v>
      </c>
      <c r="D610" s="5">
        <v>26</v>
      </c>
      <c r="E610" s="5" t="s">
        <v>4</v>
      </c>
      <c r="F610" s="12">
        <v>0</v>
      </c>
      <c r="G610" s="5" t="s">
        <v>2139</v>
      </c>
      <c r="H610" s="5">
        <v>39.299999999999997</v>
      </c>
      <c r="I610" s="5" t="s">
        <v>2140</v>
      </c>
      <c r="J610" s="6">
        <v>0.16471</v>
      </c>
      <c r="K610" s="6" t="str">
        <f>IF(Table2[[#This Row],[Charging]]&gt;0,"1","0")</f>
        <v>0</v>
      </c>
      <c r="L610" s="6" t="str">
        <f>IF(Table2[[#This Row],[Tag]]="1",Table2[[#This Row],[Cost (kWh)]],"")</f>
        <v/>
      </c>
      <c r="M610" s="6" t="str">
        <f>IF(Table2[[#This Row],[Tag]]="1",Table2[[#This Row],[Charging]]*Table2[[#This Row],[Cost (kWh)]],"")</f>
        <v/>
      </c>
    </row>
    <row r="611" spans="3:13" x14ac:dyDescent="0.2">
      <c r="C611" s="1" t="s">
        <v>2135</v>
      </c>
      <c r="D611" s="5">
        <v>26</v>
      </c>
      <c r="E611" s="5" t="s">
        <v>5</v>
      </c>
      <c r="F611" s="12">
        <v>0</v>
      </c>
      <c r="G611" s="5" t="s">
        <v>2139</v>
      </c>
      <c r="H611" s="5">
        <v>39.299999999999997</v>
      </c>
      <c r="I611" s="5" t="s">
        <v>2140</v>
      </c>
      <c r="J611" s="6">
        <v>0.16320999999999999</v>
      </c>
      <c r="K611" s="6" t="str">
        <f>IF(Table2[[#This Row],[Charging]]&gt;0,"1","0")</f>
        <v>0</v>
      </c>
      <c r="L611" s="6" t="str">
        <f>IF(Table2[[#This Row],[Tag]]="1",Table2[[#This Row],[Cost (kWh)]],"")</f>
        <v/>
      </c>
      <c r="M611" s="6" t="str">
        <f>IF(Table2[[#This Row],[Tag]]="1",Table2[[#This Row],[Charging]]*Table2[[#This Row],[Cost (kWh)]],"")</f>
        <v/>
      </c>
    </row>
    <row r="612" spans="3:13" x14ac:dyDescent="0.2">
      <c r="C612" s="1" t="s">
        <v>2135</v>
      </c>
      <c r="D612" s="5">
        <v>26</v>
      </c>
      <c r="E612" s="5" t="s">
        <v>6</v>
      </c>
      <c r="F612" s="12">
        <v>0</v>
      </c>
      <c r="G612" s="5" t="s">
        <v>2139</v>
      </c>
      <c r="H612" s="5">
        <v>39.299999999999997</v>
      </c>
      <c r="I612" s="5" t="s">
        <v>2140</v>
      </c>
      <c r="J612" s="6">
        <v>0.16266</v>
      </c>
      <c r="K612" s="6" t="str">
        <f>IF(Table2[[#This Row],[Charging]]&gt;0,"1","0")</f>
        <v>0</v>
      </c>
      <c r="L612" s="6" t="str">
        <f>IF(Table2[[#This Row],[Tag]]="1",Table2[[#This Row],[Cost (kWh)]],"")</f>
        <v/>
      </c>
      <c r="M612" s="6" t="str">
        <f>IF(Table2[[#This Row],[Tag]]="1",Table2[[#This Row],[Charging]]*Table2[[#This Row],[Cost (kWh)]],"")</f>
        <v/>
      </c>
    </row>
    <row r="613" spans="3:13" x14ac:dyDescent="0.2">
      <c r="C613" s="1" t="s">
        <v>2135</v>
      </c>
      <c r="D613" s="5">
        <v>26</v>
      </c>
      <c r="E613" s="5" t="s">
        <v>7</v>
      </c>
      <c r="F613" s="12">
        <v>0</v>
      </c>
      <c r="G613" s="5" t="s">
        <v>2139</v>
      </c>
      <c r="H613" s="5">
        <v>39.299999999999997</v>
      </c>
      <c r="I613" s="5" t="s">
        <v>2140</v>
      </c>
      <c r="J613" s="6">
        <v>0.15708</v>
      </c>
      <c r="K613" s="6" t="str">
        <f>IF(Table2[[#This Row],[Charging]]&gt;0,"1","0")</f>
        <v>0</v>
      </c>
      <c r="L613" s="6" t="str">
        <f>IF(Table2[[#This Row],[Tag]]="1",Table2[[#This Row],[Cost (kWh)]],"")</f>
        <v/>
      </c>
      <c r="M613" s="6" t="str">
        <f>IF(Table2[[#This Row],[Tag]]="1",Table2[[#This Row],[Charging]]*Table2[[#This Row],[Cost (kWh)]],"")</f>
        <v/>
      </c>
    </row>
    <row r="614" spans="3:13" x14ac:dyDescent="0.2">
      <c r="C614" s="1" t="s">
        <v>2135</v>
      </c>
      <c r="D614" s="5">
        <v>26</v>
      </c>
      <c r="E614" s="5" t="s">
        <v>8</v>
      </c>
      <c r="F614" s="12">
        <v>0</v>
      </c>
      <c r="G614" s="5" t="s">
        <v>2139</v>
      </c>
      <c r="H614" s="5">
        <v>39.299999999999997</v>
      </c>
      <c r="I614" s="5" t="s">
        <v>2140</v>
      </c>
      <c r="J614" s="6">
        <v>0.17480999999999999</v>
      </c>
      <c r="K614" s="6" t="str">
        <f>IF(Table2[[#This Row],[Charging]]&gt;0,"1","0")</f>
        <v>0</v>
      </c>
      <c r="L614" s="6" t="str">
        <f>IF(Table2[[#This Row],[Tag]]="1",Table2[[#This Row],[Cost (kWh)]],"")</f>
        <v/>
      </c>
      <c r="M614" s="6" t="str">
        <f>IF(Table2[[#This Row],[Tag]]="1",Table2[[#This Row],[Charging]]*Table2[[#This Row],[Cost (kWh)]],"")</f>
        <v/>
      </c>
    </row>
    <row r="615" spans="3:13" x14ac:dyDescent="0.2">
      <c r="C615" s="1" t="s">
        <v>2135</v>
      </c>
      <c r="D615" s="5">
        <v>26</v>
      </c>
      <c r="E615" s="5" t="s">
        <v>9</v>
      </c>
      <c r="F615" s="12">
        <v>0</v>
      </c>
      <c r="G615" s="5" t="s">
        <v>2141</v>
      </c>
      <c r="H615" s="5">
        <v>33.799999999999997</v>
      </c>
      <c r="I615" s="5" t="s">
        <v>2139</v>
      </c>
      <c r="J615" s="6">
        <v>0.17821999999999999</v>
      </c>
      <c r="K615" s="6" t="str">
        <f>IF(Table2[[#This Row],[Charging]]&gt;0,"1","0")</f>
        <v>0</v>
      </c>
      <c r="L615" s="6" t="str">
        <f>IF(Table2[[#This Row],[Tag]]="1",Table2[[#This Row],[Cost (kWh)]],"")</f>
        <v/>
      </c>
      <c r="M615" s="6" t="str">
        <f>IF(Table2[[#This Row],[Tag]]="1",Table2[[#This Row],[Charging]]*Table2[[#This Row],[Cost (kWh)]],"")</f>
        <v/>
      </c>
    </row>
    <row r="616" spans="3:13" x14ac:dyDescent="0.2">
      <c r="C616" s="1" t="s">
        <v>2135</v>
      </c>
      <c r="D616" s="5">
        <v>26</v>
      </c>
      <c r="E616" s="5" t="s">
        <v>10</v>
      </c>
      <c r="F616" s="12">
        <v>0</v>
      </c>
      <c r="G616" s="5" t="s">
        <v>2139</v>
      </c>
      <c r="H616" s="5">
        <v>33.799999999999997</v>
      </c>
      <c r="I616" s="5" t="s">
        <v>2139</v>
      </c>
      <c r="J616" s="6">
        <v>0.17731</v>
      </c>
      <c r="K616" s="6" t="str">
        <f>IF(Table2[[#This Row],[Charging]]&gt;0,"1","0")</f>
        <v>0</v>
      </c>
      <c r="L616" s="6" t="str">
        <f>IF(Table2[[#This Row],[Tag]]="1",Table2[[#This Row],[Cost (kWh)]],"")</f>
        <v/>
      </c>
      <c r="M616" s="6" t="str">
        <f>IF(Table2[[#This Row],[Tag]]="1",Table2[[#This Row],[Charging]]*Table2[[#This Row],[Cost (kWh)]],"")</f>
        <v/>
      </c>
    </row>
    <row r="617" spans="3:13" x14ac:dyDescent="0.2">
      <c r="C617" s="1" t="s">
        <v>2135</v>
      </c>
      <c r="D617" s="5">
        <v>26</v>
      </c>
      <c r="E617" s="5">
        <v>10</v>
      </c>
      <c r="F617" s="12">
        <v>0</v>
      </c>
      <c r="G617" s="5" t="s">
        <v>2139</v>
      </c>
      <c r="H617" s="5">
        <v>33.799999999999997</v>
      </c>
      <c r="I617" s="5" t="s">
        <v>2139</v>
      </c>
      <c r="J617" s="6">
        <v>0.17693999999999999</v>
      </c>
      <c r="K617" s="6" t="str">
        <f>IF(Table2[[#This Row],[Charging]]&gt;0,"1","0")</f>
        <v>0</v>
      </c>
      <c r="L617" s="6" t="str">
        <f>IF(Table2[[#This Row],[Tag]]="1",Table2[[#This Row],[Cost (kWh)]],"")</f>
        <v/>
      </c>
      <c r="M617" s="6" t="str">
        <f>IF(Table2[[#This Row],[Tag]]="1",Table2[[#This Row],[Charging]]*Table2[[#This Row],[Cost (kWh)]],"")</f>
        <v/>
      </c>
    </row>
    <row r="618" spans="3:13" x14ac:dyDescent="0.2">
      <c r="C618" s="1" t="s">
        <v>2135</v>
      </c>
      <c r="D618" s="5">
        <v>26</v>
      </c>
      <c r="E618" s="5">
        <v>11</v>
      </c>
      <c r="F618" s="12">
        <v>0</v>
      </c>
      <c r="G618" s="5" t="s">
        <v>2139</v>
      </c>
      <c r="H618" s="5">
        <v>33.799999999999997</v>
      </c>
      <c r="I618" s="5" t="s">
        <v>2139</v>
      </c>
      <c r="J618" s="6">
        <v>0.17713999999999999</v>
      </c>
      <c r="K618" s="6" t="str">
        <f>IF(Table2[[#This Row],[Charging]]&gt;0,"1","0")</f>
        <v>0</v>
      </c>
      <c r="L618" s="6" t="str">
        <f>IF(Table2[[#This Row],[Tag]]="1",Table2[[#This Row],[Cost (kWh)]],"")</f>
        <v/>
      </c>
      <c r="M618" s="6" t="str">
        <f>IF(Table2[[#This Row],[Tag]]="1",Table2[[#This Row],[Charging]]*Table2[[#This Row],[Cost (kWh)]],"")</f>
        <v/>
      </c>
    </row>
    <row r="619" spans="3:13" x14ac:dyDescent="0.2">
      <c r="C619" s="1" t="s">
        <v>2135</v>
      </c>
      <c r="D619" s="5">
        <v>26</v>
      </c>
      <c r="E619" s="5">
        <v>12</v>
      </c>
      <c r="F619" s="12">
        <v>0</v>
      </c>
      <c r="G619" s="5" t="s">
        <v>2139</v>
      </c>
      <c r="H619" s="5">
        <v>33.799999999999997</v>
      </c>
      <c r="I619" s="5" t="s">
        <v>2139</v>
      </c>
      <c r="J619" s="6">
        <v>0.16458</v>
      </c>
      <c r="K619" s="6" t="str">
        <f>IF(Table2[[#This Row],[Charging]]&gt;0,"1","0")</f>
        <v>0</v>
      </c>
      <c r="L619" s="6" t="str">
        <f>IF(Table2[[#This Row],[Tag]]="1",Table2[[#This Row],[Cost (kWh)]],"")</f>
        <v/>
      </c>
      <c r="M619" s="6" t="str">
        <f>IF(Table2[[#This Row],[Tag]]="1",Table2[[#This Row],[Charging]]*Table2[[#This Row],[Cost (kWh)]],"")</f>
        <v/>
      </c>
    </row>
    <row r="620" spans="3:13" x14ac:dyDescent="0.2">
      <c r="C620" s="1" t="s">
        <v>2135</v>
      </c>
      <c r="D620" s="5">
        <v>26</v>
      </c>
      <c r="E620" s="5">
        <v>13</v>
      </c>
      <c r="F620" s="12">
        <v>0</v>
      </c>
      <c r="G620" s="5" t="s">
        <v>2139</v>
      </c>
      <c r="H620" s="5">
        <v>33.799999999999997</v>
      </c>
      <c r="I620" s="5" t="s">
        <v>2139</v>
      </c>
      <c r="J620" s="6">
        <v>0.13089000000000001</v>
      </c>
      <c r="K620" s="6" t="str">
        <f>IF(Table2[[#This Row],[Charging]]&gt;0,"1","0")</f>
        <v>0</v>
      </c>
      <c r="L620" s="6" t="str">
        <f>IF(Table2[[#This Row],[Tag]]="1",Table2[[#This Row],[Cost (kWh)]],"")</f>
        <v/>
      </c>
      <c r="M620" s="6" t="str">
        <f>IF(Table2[[#This Row],[Tag]]="1",Table2[[#This Row],[Charging]]*Table2[[#This Row],[Cost (kWh)]],"")</f>
        <v/>
      </c>
    </row>
    <row r="621" spans="3:13" x14ac:dyDescent="0.2">
      <c r="C621" s="1" t="s">
        <v>2135</v>
      </c>
      <c r="D621" s="5">
        <v>26</v>
      </c>
      <c r="E621" s="5">
        <v>14</v>
      </c>
      <c r="F621" s="12">
        <v>0</v>
      </c>
      <c r="G621" s="5" t="s">
        <v>2139</v>
      </c>
      <c r="H621" s="5">
        <v>33.799999999999997</v>
      </c>
      <c r="I621" s="5" t="s">
        <v>2139</v>
      </c>
      <c r="J621" s="6">
        <v>0.12609999999999999</v>
      </c>
      <c r="K621" s="6" t="str">
        <f>IF(Table2[[#This Row],[Charging]]&gt;0,"1","0")</f>
        <v>0</v>
      </c>
      <c r="L621" s="6" t="str">
        <f>IF(Table2[[#This Row],[Tag]]="1",Table2[[#This Row],[Cost (kWh)]],"")</f>
        <v/>
      </c>
      <c r="M621" s="6" t="str">
        <f>IF(Table2[[#This Row],[Tag]]="1",Table2[[#This Row],[Charging]]*Table2[[#This Row],[Cost (kWh)]],"")</f>
        <v/>
      </c>
    </row>
    <row r="622" spans="3:13" x14ac:dyDescent="0.2">
      <c r="C622" s="1" t="s">
        <v>2135</v>
      </c>
      <c r="D622" s="5">
        <v>26</v>
      </c>
      <c r="E622" s="5">
        <v>15</v>
      </c>
      <c r="F622" s="12">
        <v>0</v>
      </c>
      <c r="G622" s="5" t="s">
        <v>2139</v>
      </c>
      <c r="H622" s="5">
        <v>33.799999999999997</v>
      </c>
      <c r="I622" s="5" t="s">
        <v>2139</v>
      </c>
      <c r="J622" s="6">
        <v>0.12234</v>
      </c>
      <c r="K622" s="6" t="str">
        <f>IF(Table2[[#This Row],[Charging]]&gt;0,"1","0")</f>
        <v>0</v>
      </c>
      <c r="L622" s="6" t="str">
        <f>IF(Table2[[#This Row],[Tag]]="1",Table2[[#This Row],[Cost (kWh)]],"")</f>
        <v/>
      </c>
      <c r="M622" s="6" t="str">
        <f>IF(Table2[[#This Row],[Tag]]="1",Table2[[#This Row],[Charging]]*Table2[[#This Row],[Cost (kWh)]],"")</f>
        <v/>
      </c>
    </row>
    <row r="623" spans="3:13" x14ac:dyDescent="0.2">
      <c r="C623" s="1" t="s">
        <v>2135</v>
      </c>
      <c r="D623" s="5">
        <v>26</v>
      </c>
      <c r="E623" s="5">
        <v>16</v>
      </c>
      <c r="F623" s="12">
        <v>0</v>
      </c>
      <c r="G623" s="5" t="s">
        <v>2139</v>
      </c>
      <c r="H623" s="5">
        <v>33.799999999999997</v>
      </c>
      <c r="I623" s="5" t="s">
        <v>2139</v>
      </c>
      <c r="J623" s="6">
        <v>0.11892</v>
      </c>
      <c r="K623" s="6" t="str">
        <f>IF(Table2[[#This Row],[Charging]]&gt;0,"1","0")</f>
        <v>0</v>
      </c>
      <c r="L623" s="6" t="str">
        <f>IF(Table2[[#This Row],[Tag]]="1",Table2[[#This Row],[Cost (kWh)]],"")</f>
        <v/>
      </c>
      <c r="M623" s="6" t="str">
        <f>IF(Table2[[#This Row],[Tag]]="1",Table2[[#This Row],[Charging]]*Table2[[#This Row],[Cost (kWh)]],"")</f>
        <v/>
      </c>
    </row>
    <row r="624" spans="3:13" x14ac:dyDescent="0.2">
      <c r="C624" s="1" t="s">
        <v>2135</v>
      </c>
      <c r="D624" s="5">
        <v>26</v>
      </c>
      <c r="E624" s="5">
        <v>17</v>
      </c>
      <c r="F624" s="12">
        <v>0</v>
      </c>
      <c r="G624" s="5" t="s">
        <v>2141</v>
      </c>
      <c r="H624" s="5">
        <v>28.3</v>
      </c>
      <c r="I624" s="5" t="s">
        <v>2139</v>
      </c>
      <c r="J624" s="6">
        <v>0.12124</v>
      </c>
      <c r="K624" s="6" t="str">
        <f>IF(Table2[[#This Row],[Charging]]&gt;0,"1","0")</f>
        <v>0</v>
      </c>
      <c r="L624" s="6" t="str">
        <f>IF(Table2[[#This Row],[Tag]]="1",Table2[[#This Row],[Cost (kWh)]],"")</f>
        <v/>
      </c>
      <c r="M624" s="6" t="str">
        <f>IF(Table2[[#This Row],[Tag]]="1",Table2[[#This Row],[Charging]]*Table2[[#This Row],[Cost (kWh)]],"")</f>
        <v/>
      </c>
    </row>
    <row r="625" spans="3:13" x14ac:dyDescent="0.2">
      <c r="C625" s="10" t="s">
        <v>2135</v>
      </c>
      <c r="D625" s="11">
        <v>26</v>
      </c>
      <c r="E625" s="11">
        <v>18</v>
      </c>
      <c r="F625" s="12">
        <v>7.5</v>
      </c>
      <c r="G625" s="5" t="s">
        <v>2139</v>
      </c>
      <c r="H625" s="5">
        <v>35.799999999999997</v>
      </c>
      <c r="I625" s="5" t="s">
        <v>2140</v>
      </c>
      <c r="J625" s="6">
        <v>0.12720000000000001</v>
      </c>
      <c r="K625" s="6" t="str">
        <f>IF(Table2[[#This Row],[Charging]]&gt;0,"1","0")</f>
        <v>1</v>
      </c>
      <c r="L625" s="6">
        <f>IF(Table2[[#This Row],[Tag]]="1",Table2[[#This Row],[Cost (kWh)]],"")</f>
        <v>0.12720000000000001</v>
      </c>
      <c r="M625" s="6">
        <f>IF(Table2[[#This Row],[Tag]]="1",Table2[[#This Row],[Charging]]*Table2[[#This Row],[Cost (kWh)]],"")</f>
        <v>0.95400000000000007</v>
      </c>
    </row>
    <row r="626" spans="3:13" x14ac:dyDescent="0.2">
      <c r="C626" s="10" t="s">
        <v>2135</v>
      </c>
      <c r="D626" s="11">
        <v>26</v>
      </c>
      <c r="E626" s="11">
        <v>19</v>
      </c>
      <c r="F626" s="12">
        <v>7.5</v>
      </c>
      <c r="G626" s="5" t="s">
        <v>2139</v>
      </c>
      <c r="H626" s="5">
        <v>43.3</v>
      </c>
      <c r="I626" s="5" t="s">
        <v>2140</v>
      </c>
      <c r="J626" s="6">
        <v>0.13678999999999999</v>
      </c>
      <c r="K626" s="6" t="str">
        <f>IF(Table2[[#This Row],[Charging]]&gt;0,"1","0")</f>
        <v>1</v>
      </c>
      <c r="L626" s="6">
        <f>IF(Table2[[#This Row],[Tag]]="1",Table2[[#This Row],[Cost (kWh)]],"")</f>
        <v>0.13678999999999999</v>
      </c>
      <c r="M626" s="6">
        <f>IF(Table2[[#This Row],[Tag]]="1",Table2[[#This Row],[Charging]]*Table2[[#This Row],[Cost (kWh)]],"")</f>
        <v>1.025925</v>
      </c>
    </row>
    <row r="627" spans="3:13" x14ac:dyDescent="0.2">
      <c r="C627" s="1" t="s">
        <v>2135</v>
      </c>
      <c r="D627" s="5">
        <v>26</v>
      </c>
      <c r="E627" s="5">
        <v>20</v>
      </c>
      <c r="F627" s="12">
        <v>0</v>
      </c>
      <c r="G627" s="5" t="s">
        <v>2139</v>
      </c>
      <c r="H627" s="5">
        <v>43.3</v>
      </c>
      <c r="I627" s="5" t="s">
        <v>2140</v>
      </c>
      <c r="J627" s="6">
        <v>0.15265999999999999</v>
      </c>
      <c r="K627" s="6" t="str">
        <f>IF(Table2[[#This Row],[Charging]]&gt;0,"1","0")</f>
        <v>0</v>
      </c>
      <c r="L627" s="6" t="str">
        <f>IF(Table2[[#This Row],[Tag]]="1",Table2[[#This Row],[Cost (kWh)]],"")</f>
        <v/>
      </c>
      <c r="M627" s="6" t="str">
        <f>IF(Table2[[#This Row],[Tag]]="1",Table2[[#This Row],[Charging]]*Table2[[#This Row],[Cost (kWh)]],"")</f>
        <v/>
      </c>
    </row>
    <row r="628" spans="3:13" x14ac:dyDescent="0.2">
      <c r="C628" s="1" t="s">
        <v>2135</v>
      </c>
      <c r="D628" s="5">
        <v>26</v>
      </c>
      <c r="E628" s="5">
        <v>21</v>
      </c>
      <c r="F628" s="12">
        <v>0</v>
      </c>
      <c r="G628" s="5" t="s">
        <v>2139</v>
      </c>
      <c r="H628" s="5">
        <v>43.3</v>
      </c>
      <c r="I628" s="5" t="s">
        <v>2140</v>
      </c>
      <c r="J628" s="6">
        <v>0.17510999999999999</v>
      </c>
      <c r="K628" s="6" t="str">
        <f>IF(Table2[[#This Row],[Charging]]&gt;0,"1","0")</f>
        <v>0</v>
      </c>
      <c r="L628" s="6" t="str">
        <f>IF(Table2[[#This Row],[Tag]]="1",Table2[[#This Row],[Cost (kWh)]],"")</f>
        <v/>
      </c>
      <c r="M628" s="6" t="str">
        <f>IF(Table2[[#This Row],[Tag]]="1",Table2[[#This Row],[Charging]]*Table2[[#This Row],[Cost (kWh)]],"")</f>
        <v/>
      </c>
    </row>
    <row r="629" spans="3:13" x14ac:dyDescent="0.2">
      <c r="C629" s="1" t="s">
        <v>2135</v>
      </c>
      <c r="D629" s="5">
        <v>26</v>
      </c>
      <c r="E629" s="5">
        <v>22</v>
      </c>
      <c r="F629" s="12">
        <v>0</v>
      </c>
      <c r="G629" s="5" t="s">
        <v>2139</v>
      </c>
      <c r="H629" s="5">
        <v>43.3</v>
      </c>
      <c r="I629" s="5" t="s">
        <v>2140</v>
      </c>
      <c r="J629" s="6">
        <v>0.14990000000000001</v>
      </c>
      <c r="K629" s="6" t="str">
        <f>IF(Table2[[#This Row],[Charging]]&gt;0,"1","0")</f>
        <v>0</v>
      </c>
      <c r="L629" s="6" t="str">
        <f>IF(Table2[[#This Row],[Tag]]="1",Table2[[#This Row],[Cost (kWh)]],"")</f>
        <v/>
      </c>
      <c r="M629" s="6" t="str">
        <f>IF(Table2[[#This Row],[Tag]]="1",Table2[[#This Row],[Charging]]*Table2[[#This Row],[Cost (kWh)]],"")</f>
        <v/>
      </c>
    </row>
    <row r="630" spans="3:13" x14ac:dyDescent="0.2">
      <c r="C630" s="1" t="s">
        <v>2135</v>
      </c>
      <c r="D630" s="5">
        <v>26</v>
      </c>
      <c r="E630" s="5">
        <v>23</v>
      </c>
      <c r="F630" s="12">
        <v>0</v>
      </c>
      <c r="G630" s="5" t="s">
        <v>2139</v>
      </c>
      <c r="H630" s="5">
        <v>43.3</v>
      </c>
      <c r="I630" s="5" t="s">
        <v>2140</v>
      </c>
      <c r="J630" s="6">
        <v>0.14959</v>
      </c>
      <c r="K630" s="6" t="str">
        <f>IF(Table2[[#This Row],[Charging]]&gt;0,"1","0")</f>
        <v>0</v>
      </c>
      <c r="L630" s="6" t="str">
        <f>IF(Table2[[#This Row],[Tag]]="1",Table2[[#This Row],[Cost (kWh)]],"")</f>
        <v/>
      </c>
      <c r="M630" s="6" t="str">
        <f>IF(Table2[[#This Row],[Tag]]="1",Table2[[#This Row],[Charging]]*Table2[[#This Row],[Cost (kWh)]],"")</f>
        <v/>
      </c>
    </row>
    <row r="631" spans="3:13" x14ac:dyDescent="0.2">
      <c r="C631" s="10" t="s">
        <v>2135</v>
      </c>
      <c r="D631" s="11">
        <v>26</v>
      </c>
      <c r="E631" s="11">
        <v>24</v>
      </c>
      <c r="F631" s="12">
        <v>7.5</v>
      </c>
      <c r="G631" s="5" t="s">
        <v>2139</v>
      </c>
      <c r="H631" s="5">
        <v>50.8</v>
      </c>
      <c r="I631" s="5" t="s">
        <v>2140</v>
      </c>
      <c r="J631" s="6">
        <v>0.13496</v>
      </c>
      <c r="K631" s="6" t="str">
        <f>IF(Table2[[#This Row],[Charging]]&gt;0,"1","0")</f>
        <v>1</v>
      </c>
      <c r="L631" s="6">
        <f>IF(Table2[[#This Row],[Tag]]="1",Table2[[#This Row],[Cost (kWh)]],"")</f>
        <v>0.13496</v>
      </c>
      <c r="M631" s="6">
        <f>IF(Table2[[#This Row],[Tag]]="1",Table2[[#This Row],[Charging]]*Table2[[#This Row],[Cost (kWh)]],"")</f>
        <v>1.0122</v>
      </c>
    </row>
    <row r="632" spans="3:13" x14ac:dyDescent="0.2">
      <c r="C632" s="1" t="s">
        <v>2135</v>
      </c>
      <c r="D632" s="5">
        <v>27</v>
      </c>
      <c r="E632" s="5" t="s">
        <v>2</v>
      </c>
      <c r="F632" s="12">
        <v>0</v>
      </c>
      <c r="G632" s="5" t="s">
        <v>2139</v>
      </c>
      <c r="H632" s="5">
        <v>50.8</v>
      </c>
      <c r="I632" s="5" t="s">
        <v>2140</v>
      </c>
      <c r="J632" s="6">
        <v>0.15404000000000001</v>
      </c>
      <c r="K632" s="6" t="str">
        <f>IF(Table2[[#This Row],[Charging]]&gt;0,"1","0")</f>
        <v>0</v>
      </c>
      <c r="L632" s="6" t="str">
        <f>IF(Table2[[#This Row],[Tag]]="1",Table2[[#This Row],[Cost (kWh)]],"")</f>
        <v/>
      </c>
      <c r="M632" s="6" t="str">
        <f>IF(Table2[[#This Row],[Tag]]="1",Table2[[#This Row],[Charging]]*Table2[[#This Row],[Cost (kWh)]],"")</f>
        <v/>
      </c>
    </row>
    <row r="633" spans="3:13" x14ac:dyDescent="0.2">
      <c r="C633" s="1" t="s">
        <v>2135</v>
      </c>
      <c r="D633" s="5">
        <v>27</v>
      </c>
      <c r="E633" s="5" t="s">
        <v>3</v>
      </c>
      <c r="F633" s="12">
        <v>0</v>
      </c>
      <c r="G633" s="5" t="s">
        <v>2139</v>
      </c>
      <c r="H633" s="5">
        <v>50.8</v>
      </c>
      <c r="I633" s="5" t="s">
        <v>2140</v>
      </c>
      <c r="J633" s="6">
        <v>0.13963999999999999</v>
      </c>
      <c r="K633" s="6" t="str">
        <f>IF(Table2[[#This Row],[Charging]]&gt;0,"1","0")</f>
        <v>0</v>
      </c>
      <c r="L633" s="6" t="str">
        <f>IF(Table2[[#This Row],[Tag]]="1",Table2[[#This Row],[Cost (kWh)]],"")</f>
        <v/>
      </c>
      <c r="M633" s="6" t="str">
        <f>IF(Table2[[#This Row],[Tag]]="1",Table2[[#This Row],[Charging]]*Table2[[#This Row],[Cost (kWh)]],"")</f>
        <v/>
      </c>
    </row>
    <row r="634" spans="3:13" x14ac:dyDescent="0.2">
      <c r="C634" s="10" t="s">
        <v>2135</v>
      </c>
      <c r="D634" s="11">
        <v>27</v>
      </c>
      <c r="E634" s="11" t="s">
        <v>4</v>
      </c>
      <c r="F634" s="12">
        <v>5.7</v>
      </c>
      <c r="G634" s="5" t="s">
        <v>2139</v>
      </c>
      <c r="H634" s="5">
        <v>56.5</v>
      </c>
      <c r="I634" s="5" t="s">
        <v>2140</v>
      </c>
      <c r="J634" s="6">
        <v>0.13743</v>
      </c>
      <c r="K634" s="6" t="str">
        <f>IF(Table2[[#This Row],[Charging]]&gt;0,"1","0")</f>
        <v>1</v>
      </c>
      <c r="L634" s="6">
        <f>IF(Table2[[#This Row],[Tag]]="1",Table2[[#This Row],[Cost (kWh)]],"")</f>
        <v>0.13743</v>
      </c>
      <c r="M634" s="6">
        <f>IF(Table2[[#This Row],[Tag]]="1",Table2[[#This Row],[Charging]]*Table2[[#This Row],[Cost (kWh)]],"")</f>
        <v>0.78335100000000002</v>
      </c>
    </row>
    <row r="635" spans="3:13" x14ac:dyDescent="0.2">
      <c r="C635" s="1" t="s">
        <v>2135</v>
      </c>
      <c r="D635" s="5">
        <v>27</v>
      </c>
      <c r="E635" s="5" t="s">
        <v>5</v>
      </c>
      <c r="F635" s="12">
        <v>0</v>
      </c>
      <c r="G635" s="5" t="s">
        <v>2139</v>
      </c>
      <c r="H635" s="5">
        <v>56.5</v>
      </c>
      <c r="I635" s="5" t="s">
        <v>2140</v>
      </c>
      <c r="J635" s="6">
        <v>0.13761999999999999</v>
      </c>
      <c r="K635" s="6" t="str">
        <f>IF(Table2[[#This Row],[Charging]]&gt;0,"1","0")</f>
        <v>0</v>
      </c>
      <c r="L635" s="6" t="str">
        <f>IF(Table2[[#This Row],[Tag]]="1",Table2[[#This Row],[Cost (kWh)]],"")</f>
        <v/>
      </c>
      <c r="M635" s="6" t="str">
        <f>IF(Table2[[#This Row],[Tag]]="1",Table2[[#This Row],[Charging]]*Table2[[#This Row],[Cost (kWh)]],"")</f>
        <v/>
      </c>
    </row>
    <row r="636" spans="3:13" x14ac:dyDescent="0.2">
      <c r="C636" s="1" t="s">
        <v>2135</v>
      </c>
      <c r="D636" s="5">
        <v>27</v>
      </c>
      <c r="E636" s="5" t="s">
        <v>6</v>
      </c>
      <c r="F636" s="12">
        <v>0</v>
      </c>
      <c r="G636" s="5" t="s">
        <v>2139</v>
      </c>
      <c r="H636" s="5">
        <v>56.5</v>
      </c>
      <c r="I636" s="5" t="s">
        <v>2140</v>
      </c>
      <c r="J636" s="6">
        <v>0.13979</v>
      </c>
      <c r="K636" s="6" t="str">
        <f>IF(Table2[[#This Row],[Charging]]&gt;0,"1","0")</f>
        <v>0</v>
      </c>
      <c r="L636" s="6" t="str">
        <f>IF(Table2[[#This Row],[Tag]]="1",Table2[[#This Row],[Cost (kWh)]],"")</f>
        <v/>
      </c>
      <c r="M636" s="6" t="str">
        <f>IF(Table2[[#This Row],[Tag]]="1",Table2[[#This Row],[Charging]]*Table2[[#This Row],[Cost (kWh)]],"")</f>
        <v/>
      </c>
    </row>
    <row r="637" spans="3:13" x14ac:dyDescent="0.2">
      <c r="C637" s="10" t="s">
        <v>2135</v>
      </c>
      <c r="D637" s="11">
        <v>27</v>
      </c>
      <c r="E637" s="11" t="s">
        <v>7</v>
      </c>
      <c r="F637" s="12">
        <v>7.5</v>
      </c>
      <c r="G637" s="5" t="s">
        <v>2139</v>
      </c>
      <c r="H637" s="5">
        <v>64</v>
      </c>
      <c r="I637" s="5" t="s">
        <v>2140</v>
      </c>
      <c r="J637" s="6">
        <v>0.13586000000000001</v>
      </c>
      <c r="K637" s="6" t="str">
        <f>IF(Table2[[#This Row],[Charging]]&gt;0,"1","0")</f>
        <v>1</v>
      </c>
      <c r="L637" s="6">
        <f>IF(Table2[[#This Row],[Tag]]="1",Table2[[#This Row],[Cost (kWh)]],"")</f>
        <v>0.13586000000000001</v>
      </c>
      <c r="M637" s="6">
        <f>IF(Table2[[#This Row],[Tag]]="1",Table2[[#This Row],[Charging]]*Table2[[#This Row],[Cost (kWh)]],"")</f>
        <v>1.01895</v>
      </c>
    </row>
    <row r="638" spans="3:13" x14ac:dyDescent="0.2">
      <c r="C638" s="1" t="s">
        <v>2135</v>
      </c>
      <c r="D638" s="5">
        <v>27</v>
      </c>
      <c r="E638" s="5" t="s">
        <v>8</v>
      </c>
      <c r="F638" s="12">
        <v>0</v>
      </c>
      <c r="G638" s="5" t="s">
        <v>2139</v>
      </c>
      <c r="H638" s="5">
        <v>64</v>
      </c>
      <c r="I638" s="5" t="s">
        <v>2140</v>
      </c>
      <c r="J638" s="6">
        <v>0.17302999999999999</v>
      </c>
      <c r="K638" s="6" t="str">
        <f>IF(Table2[[#This Row],[Charging]]&gt;0,"1","0")</f>
        <v>0</v>
      </c>
      <c r="L638" s="6" t="str">
        <f>IF(Table2[[#This Row],[Tag]]="1",Table2[[#This Row],[Cost (kWh)]],"")</f>
        <v/>
      </c>
      <c r="M638" s="6" t="str">
        <f>IF(Table2[[#This Row],[Tag]]="1",Table2[[#This Row],[Charging]]*Table2[[#This Row],[Cost (kWh)]],"")</f>
        <v/>
      </c>
    </row>
    <row r="639" spans="3:13" x14ac:dyDescent="0.2">
      <c r="C639" s="1" t="s">
        <v>2135</v>
      </c>
      <c r="D639" s="5">
        <v>27</v>
      </c>
      <c r="E639" s="5" t="s">
        <v>9</v>
      </c>
      <c r="F639" s="12">
        <v>0</v>
      </c>
      <c r="G639" s="5" t="s">
        <v>2141</v>
      </c>
      <c r="H639" s="5">
        <v>58.5</v>
      </c>
      <c r="I639" s="5" t="s">
        <v>2139</v>
      </c>
      <c r="J639" s="6">
        <v>0.16916</v>
      </c>
      <c r="K639" s="6" t="str">
        <f>IF(Table2[[#This Row],[Charging]]&gt;0,"1","0")</f>
        <v>0</v>
      </c>
      <c r="L639" s="6" t="str">
        <f>IF(Table2[[#This Row],[Tag]]="1",Table2[[#This Row],[Cost (kWh)]],"")</f>
        <v/>
      </c>
      <c r="M639" s="6" t="str">
        <f>IF(Table2[[#This Row],[Tag]]="1",Table2[[#This Row],[Charging]]*Table2[[#This Row],[Cost (kWh)]],"")</f>
        <v/>
      </c>
    </row>
    <row r="640" spans="3:13" x14ac:dyDescent="0.2">
      <c r="C640" s="1" t="s">
        <v>2135</v>
      </c>
      <c r="D640" s="5">
        <v>27</v>
      </c>
      <c r="E640" s="5" t="s">
        <v>10</v>
      </c>
      <c r="F640" s="12">
        <v>0</v>
      </c>
      <c r="G640" s="5" t="s">
        <v>2139</v>
      </c>
      <c r="H640" s="5">
        <v>58.5</v>
      </c>
      <c r="I640" s="5" t="s">
        <v>2139</v>
      </c>
      <c r="J640" s="6">
        <v>0.17299999999999999</v>
      </c>
      <c r="K640" s="6" t="str">
        <f>IF(Table2[[#This Row],[Charging]]&gt;0,"1","0")</f>
        <v>0</v>
      </c>
      <c r="L640" s="6" t="str">
        <f>IF(Table2[[#This Row],[Tag]]="1",Table2[[#This Row],[Cost (kWh)]],"")</f>
        <v/>
      </c>
      <c r="M640" s="6" t="str">
        <f>IF(Table2[[#This Row],[Tag]]="1",Table2[[#This Row],[Charging]]*Table2[[#This Row],[Cost (kWh)]],"")</f>
        <v/>
      </c>
    </row>
    <row r="641" spans="3:13" x14ac:dyDescent="0.2">
      <c r="C641" s="1" t="s">
        <v>2135</v>
      </c>
      <c r="D641" s="5">
        <v>27</v>
      </c>
      <c r="E641" s="5">
        <v>10</v>
      </c>
      <c r="F641" s="12">
        <v>0</v>
      </c>
      <c r="G641" s="5" t="s">
        <v>2139</v>
      </c>
      <c r="H641" s="5">
        <v>58.5</v>
      </c>
      <c r="I641" s="5" t="s">
        <v>2139</v>
      </c>
      <c r="J641" s="6">
        <v>0.17305999999999999</v>
      </c>
      <c r="K641" s="6" t="str">
        <f>IF(Table2[[#This Row],[Charging]]&gt;0,"1","0")</f>
        <v>0</v>
      </c>
      <c r="L641" s="6" t="str">
        <f>IF(Table2[[#This Row],[Tag]]="1",Table2[[#This Row],[Cost (kWh)]],"")</f>
        <v/>
      </c>
      <c r="M641" s="6" t="str">
        <f>IF(Table2[[#This Row],[Tag]]="1",Table2[[#This Row],[Charging]]*Table2[[#This Row],[Cost (kWh)]],"")</f>
        <v/>
      </c>
    </row>
    <row r="642" spans="3:13" x14ac:dyDescent="0.2">
      <c r="C642" s="1" t="s">
        <v>2135</v>
      </c>
      <c r="D642" s="5">
        <v>27</v>
      </c>
      <c r="E642" s="5">
        <v>11</v>
      </c>
      <c r="F642" s="12">
        <v>0</v>
      </c>
      <c r="G642" s="5" t="s">
        <v>2139</v>
      </c>
      <c r="H642" s="5">
        <v>58.5</v>
      </c>
      <c r="I642" s="5" t="s">
        <v>2139</v>
      </c>
      <c r="J642" s="6">
        <v>0.17313999999999999</v>
      </c>
      <c r="K642" s="6" t="str">
        <f>IF(Table2[[#This Row],[Charging]]&gt;0,"1","0")</f>
        <v>0</v>
      </c>
      <c r="L642" s="6" t="str">
        <f>IF(Table2[[#This Row],[Tag]]="1",Table2[[#This Row],[Cost (kWh)]],"")</f>
        <v/>
      </c>
      <c r="M642" s="6" t="str">
        <f>IF(Table2[[#This Row],[Tag]]="1",Table2[[#This Row],[Charging]]*Table2[[#This Row],[Cost (kWh)]],"")</f>
        <v/>
      </c>
    </row>
    <row r="643" spans="3:13" x14ac:dyDescent="0.2">
      <c r="C643" s="1" t="s">
        <v>2135</v>
      </c>
      <c r="D643" s="5">
        <v>27</v>
      </c>
      <c r="E643" s="5">
        <v>12</v>
      </c>
      <c r="F643" s="12">
        <v>0</v>
      </c>
      <c r="G643" s="5" t="s">
        <v>2139</v>
      </c>
      <c r="H643" s="5">
        <v>58.5</v>
      </c>
      <c r="I643" s="5" t="s">
        <v>2139</v>
      </c>
      <c r="J643" s="6">
        <v>0.18994</v>
      </c>
      <c r="K643" s="6" t="str">
        <f>IF(Table2[[#This Row],[Charging]]&gt;0,"1","0")</f>
        <v>0</v>
      </c>
      <c r="L643" s="6" t="str">
        <f>IF(Table2[[#This Row],[Tag]]="1",Table2[[#This Row],[Cost (kWh)]],"")</f>
        <v/>
      </c>
      <c r="M643" s="6" t="str">
        <f>IF(Table2[[#This Row],[Tag]]="1",Table2[[#This Row],[Charging]]*Table2[[#This Row],[Cost (kWh)]],"")</f>
        <v/>
      </c>
    </row>
    <row r="644" spans="3:13" x14ac:dyDescent="0.2">
      <c r="C644" s="1" t="s">
        <v>2135</v>
      </c>
      <c r="D644" s="5">
        <v>27</v>
      </c>
      <c r="E644" s="5">
        <v>13</v>
      </c>
      <c r="F644" s="12">
        <v>0</v>
      </c>
      <c r="G644" s="5" t="s">
        <v>2139</v>
      </c>
      <c r="H644" s="5">
        <v>58.5</v>
      </c>
      <c r="I644" s="5" t="s">
        <v>2139</v>
      </c>
      <c r="J644" s="6">
        <v>0.18992000000000001</v>
      </c>
      <c r="K644" s="6" t="str">
        <f>IF(Table2[[#This Row],[Charging]]&gt;0,"1","0")</f>
        <v>0</v>
      </c>
      <c r="L644" s="6" t="str">
        <f>IF(Table2[[#This Row],[Tag]]="1",Table2[[#This Row],[Cost (kWh)]],"")</f>
        <v/>
      </c>
      <c r="M644" s="6" t="str">
        <f>IF(Table2[[#This Row],[Tag]]="1",Table2[[#This Row],[Charging]]*Table2[[#This Row],[Cost (kWh)]],"")</f>
        <v/>
      </c>
    </row>
    <row r="645" spans="3:13" x14ac:dyDescent="0.2">
      <c r="C645" s="1" t="s">
        <v>2135</v>
      </c>
      <c r="D645" s="5">
        <v>27</v>
      </c>
      <c r="E645" s="5">
        <v>14</v>
      </c>
      <c r="F645" s="12">
        <v>0</v>
      </c>
      <c r="G645" s="5" t="s">
        <v>2139</v>
      </c>
      <c r="H645" s="5">
        <v>58.5</v>
      </c>
      <c r="I645" s="5" t="s">
        <v>2139</v>
      </c>
      <c r="J645" s="6">
        <v>0.19</v>
      </c>
      <c r="K645" s="6" t="str">
        <f>IF(Table2[[#This Row],[Charging]]&gt;0,"1","0")</f>
        <v>0</v>
      </c>
      <c r="L645" s="6" t="str">
        <f>IF(Table2[[#This Row],[Tag]]="1",Table2[[#This Row],[Cost (kWh)]],"")</f>
        <v/>
      </c>
      <c r="M645" s="6" t="str">
        <f>IF(Table2[[#This Row],[Tag]]="1",Table2[[#This Row],[Charging]]*Table2[[#This Row],[Cost (kWh)]],"")</f>
        <v/>
      </c>
    </row>
    <row r="646" spans="3:13" x14ac:dyDescent="0.2">
      <c r="C646" s="1" t="s">
        <v>2135</v>
      </c>
      <c r="D646" s="5">
        <v>27</v>
      </c>
      <c r="E646" s="5">
        <v>15</v>
      </c>
      <c r="F646" s="12">
        <v>0</v>
      </c>
      <c r="G646" s="5" t="s">
        <v>2139</v>
      </c>
      <c r="H646" s="5">
        <v>58.5</v>
      </c>
      <c r="I646" s="5" t="s">
        <v>2139</v>
      </c>
      <c r="J646" s="6">
        <v>0.19</v>
      </c>
      <c r="K646" s="6" t="str">
        <f>IF(Table2[[#This Row],[Charging]]&gt;0,"1","0")</f>
        <v>0</v>
      </c>
      <c r="L646" s="6" t="str">
        <f>IF(Table2[[#This Row],[Tag]]="1",Table2[[#This Row],[Cost (kWh)]],"")</f>
        <v/>
      </c>
      <c r="M646" s="6" t="str">
        <f>IF(Table2[[#This Row],[Tag]]="1",Table2[[#This Row],[Charging]]*Table2[[#This Row],[Cost (kWh)]],"")</f>
        <v/>
      </c>
    </row>
    <row r="647" spans="3:13" x14ac:dyDescent="0.2">
      <c r="C647" s="1" t="s">
        <v>2135</v>
      </c>
      <c r="D647" s="5">
        <v>27</v>
      </c>
      <c r="E647" s="5">
        <v>16</v>
      </c>
      <c r="F647" s="12">
        <v>0</v>
      </c>
      <c r="G647" s="5" t="s">
        <v>2139</v>
      </c>
      <c r="H647" s="5">
        <v>58.5</v>
      </c>
      <c r="I647" s="5" t="s">
        <v>2139</v>
      </c>
      <c r="J647" s="6">
        <v>0.18994</v>
      </c>
      <c r="K647" s="6" t="str">
        <f>IF(Table2[[#This Row],[Charging]]&gt;0,"1","0")</f>
        <v>0</v>
      </c>
      <c r="L647" s="6" t="str">
        <f>IF(Table2[[#This Row],[Tag]]="1",Table2[[#This Row],[Cost (kWh)]],"")</f>
        <v/>
      </c>
      <c r="M647" s="6" t="str">
        <f>IF(Table2[[#This Row],[Tag]]="1",Table2[[#This Row],[Charging]]*Table2[[#This Row],[Cost (kWh)]],"")</f>
        <v/>
      </c>
    </row>
    <row r="648" spans="3:13" x14ac:dyDescent="0.2">
      <c r="C648" s="1" t="s">
        <v>2135</v>
      </c>
      <c r="D648" s="5">
        <v>27</v>
      </c>
      <c r="E648" s="5">
        <v>17</v>
      </c>
      <c r="F648" s="12">
        <v>0</v>
      </c>
      <c r="G648" s="5" t="s">
        <v>2141</v>
      </c>
      <c r="H648" s="5">
        <v>53</v>
      </c>
      <c r="I648" s="5" t="s">
        <v>2139</v>
      </c>
      <c r="J648" s="6">
        <v>0.18992000000000001</v>
      </c>
      <c r="K648" s="6" t="str">
        <f>IF(Table2[[#This Row],[Charging]]&gt;0,"1","0")</f>
        <v>0</v>
      </c>
      <c r="L648" s="6" t="str">
        <f>IF(Table2[[#This Row],[Tag]]="1",Table2[[#This Row],[Cost (kWh)]],"")</f>
        <v/>
      </c>
      <c r="M648" s="6" t="str">
        <f>IF(Table2[[#This Row],[Tag]]="1",Table2[[#This Row],[Charging]]*Table2[[#This Row],[Cost (kWh)]],"")</f>
        <v/>
      </c>
    </row>
    <row r="649" spans="3:13" x14ac:dyDescent="0.2">
      <c r="C649" s="1" t="s">
        <v>2135</v>
      </c>
      <c r="D649" s="5">
        <v>27</v>
      </c>
      <c r="E649" s="5">
        <v>18</v>
      </c>
      <c r="F649" s="12">
        <v>0</v>
      </c>
      <c r="G649" s="5" t="s">
        <v>2139</v>
      </c>
      <c r="H649" s="5">
        <v>53</v>
      </c>
      <c r="I649" s="5" t="s">
        <v>2140</v>
      </c>
      <c r="J649" s="6">
        <v>0.19023000000000001</v>
      </c>
      <c r="K649" s="6" t="str">
        <f>IF(Table2[[#This Row],[Charging]]&gt;0,"1","0")</f>
        <v>0</v>
      </c>
      <c r="L649" s="6" t="str">
        <f>IF(Table2[[#This Row],[Tag]]="1",Table2[[#This Row],[Cost (kWh)]],"")</f>
        <v/>
      </c>
      <c r="M649" s="6" t="str">
        <f>IF(Table2[[#This Row],[Tag]]="1",Table2[[#This Row],[Charging]]*Table2[[#This Row],[Cost (kWh)]],"")</f>
        <v/>
      </c>
    </row>
    <row r="650" spans="3:13" x14ac:dyDescent="0.2">
      <c r="C650" s="1" t="s">
        <v>2135</v>
      </c>
      <c r="D650" s="5">
        <v>27</v>
      </c>
      <c r="E650" s="5">
        <v>19</v>
      </c>
      <c r="F650" s="12">
        <v>0</v>
      </c>
      <c r="G650" s="5" t="s">
        <v>2139</v>
      </c>
      <c r="H650" s="5">
        <v>53</v>
      </c>
      <c r="I650" s="5" t="s">
        <v>2140</v>
      </c>
      <c r="J650" s="6">
        <v>0.19106000000000001</v>
      </c>
      <c r="K650" s="6" t="str">
        <f>IF(Table2[[#This Row],[Charging]]&gt;0,"1","0")</f>
        <v>0</v>
      </c>
      <c r="L650" s="6" t="str">
        <f>IF(Table2[[#This Row],[Tag]]="1",Table2[[#This Row],[Cost (kWh)]],"")</f>
        <v/>
      </c>
      <c r="M650" s="6" t="str">
        <f>IF(Table2[[#This Row],[Tag]]="1",Table2[[#This Row],[Charging]]*Table2[[#This Row],[Cost (kWh)]],"")</f>
        <v/>
      </c>
    </row>
    <row r="651" spans="3:13" x14ac:dyDescent="0.2">
      <c r="C651" s="1" t="s">
        <v>2135</v>
      </c>
      <c r="D651" s="5">
        <v>27</v>
      </c>
      <c r="E651" s="5">
        <v>20</v>
      </c>
      <c r="F651" s="12">
        <v>0</v>
      </c>
      <c r="G651" s="5" t="s">
        <v>2139</v>
      </c>
      <c r="H651" s="5">
        <v>53</v>
      </c>
      <c r="I651" s="5" t="s">
        <v>2140</v>
      </c>
      <c r="J651" s="6">
        <v>0.19078000000000001</v>
      </c>
      <c r="K651" s="6" t="str">
        <f>IF(Table2[[#This Row],[Charging]]&gt;0,"1","0")</f>
        <v>0</v>
      </c>
      <c r="L651" s="6" t="str">
        <f>IF(Table2[[#This Row],[Tag]]="1",Table2[[#This Row],[Cost (kWh)]],"")</f>
        <v/>
      </c>
      <c r="M651" s="6" t="str">
        <f>IF(Table2[[#This Row],[Tag]]="1",Table2[[#This Row],[Charging]]*Table2[[#This Row],[Cost (kWh)]],"")</f>
        <v/>
      </c>
    </row>
    <row r="652" spans="3:13" x14ac:dyDescent="0.2">
      <c r="C652" s="1" t="s">
        <v>2135</v>
      </c>
      <c r="D652" s="5">
        <v>27</v>
      </c>
      <c r="E652" s="5">
        <v>21</v>
      </c>
      <c r="F652" s="12">
        <v>0</v>
      </c>
      <c r="G652" s="5" t="s">
        <v>2139</v>
      </c>
      <c r="H652" s="5">
        <v>53</v>
      </c>
      <c r="I652" s="5" t="s">
        <v>2140</v>
      </c>
      <c r="J652" s="6">
        <v>0.17505000000000001</v>
      </c>
      <c r="K652" s="6" t="str">
        <f>IF(Table2[[#This Row],[Charging]]&gt;0,"1","0")</f>
        <v>0</v>
      </c>
      <c r="L652" s="6" t="str">
        <f>IF(Table2[[#This Row],[Tag]]="1",Table2[[#This Row],[Cost (kWh)]],"")</f>
        <v/>
      </c>
      <c r="M652" s="6" t="str">
        <f>IF(Table2[[#This Row],[Tag]]="1",Table2[[#This Row],[Charging]]*Table2[[#This Row],[Cost (kWh)]],"")</f>
        <v/>
      </c>
    </row>
    <row r="653" spans="3:13" x14ac:dyDescent="0.2">
      <c r="C653" s="1" t="s">
        <v>2135</v>
      </c>
      <c r="D653" s="5">
        <v>27</v>
      </c>
      <c r="E653" s="5">
        <v>22</v>
      </c>
      <c r="F653" s="12">
        <v>0</v>
      </c>
      <c r="G653" s="5" t="s">
        <v>2139</v>
      </c>
      <c r="H653" s="5">
        <v>53</v>
      </c>
      <c r="I653" s="5" t="s">
        <v>2140</v>
      </c>
      <c r="J653" s="6">
        <v>0.18162</v>
      </c>
      <c r="K653" s="6" t="str">
        <f>IF(Table2[[#This Row],[Charging]]&gt;0,"1","0")</f>
        <v>0</v>
      </c>
      <c r="L653" s="6" t="str">
        <f>IF(Table2[[#This Row],[Tag]]="1",Table2[[#This Row],[Cost (kWh)]],"")</f>
        <v/>
      </c>
      <c r="M653" s="6" t="str">
        <f>IF(Table2[[#This Row],[Tag]]="1",Table2[[#This Row],[Charging]]*Table2[[#This Row],[Cost (kWh)]],"")</f>
        <v/>
      </c>
    </row>
    <row r="654" spans="3:13" x14ac:dyDescent="0.2">
      <c r="C654" s="10" t="s">
        <v>2135</v>
      </c>
      <c r="D654" s="11">
        <v>27</v>
      </c>
      <c r="E654" s="11">
        <v>23</v>
      </c>
      <c r="F654" s="12">
        <v>3.5</v>
      </c>
      <c r="G654" s="5" t="s">
        <v>2139</v>
      </c>
      <c r="H654" s="5">
        <v>56.5</v>
      </c>
      <c r="I654" s="5" t="s">
        <v>2140</v>
      </c>
      <c r="J654" s="6">
        <v>0.17316999999999999</v>
      </c>
      <c r="K654" s="6" t="str">
        <f>IF(Table2[[#This Row],[Charging]]&gt;0,"1","0")</f>
        <v>1</v>
      </c>
      <c r="L654" s="6">
        <f>IF(Table2[[#This Row],[Tag]]="1",Table2[[#This Row],[Cost (kWh)]],"")</f>
        <v>0.17316999999999999</v>
      </c>
      <c r="M654" s="6">
        <f>IF(Table2[[#This Row],[Tag]]="1",Table2[[#This Row],[Charging]]*Table2[[#This Row],[Cost (kWh)]],"")</f>
        <v>0.60609499999999994</v>
      </c>
    </row>
    <row r="655" spans="3:13" x14ac:dyDescent="0.2">
      <c r="C655" s="10" t="s">
        <v>2135</v>
      </c>
      <c r="D655" s="11">
        <v>27</v>
      </c>
      <c r="E655" s="11">
        <v>24</v>
      </c>
      <c r="F655" s="12">
        <v>7.5</v>
      </c>
      <c r="G655" s="5" t="s">
        <v>2139</v>
      </c>
      <c r="H655" s="5">
        <v>64</v>
      </c>
      <c r="I655" s="5" t="s">
        <v>2140</v>
      </c>
      <c r="J655" s="6">
        <v>0.17307</v>
      </c>
      <c r="K655" s="6" t="str">
        <f>IF(Table2[[#This Row],[Charging]]&gt;0,"1","0")</f>
        <v>1</v>
      </c>
      <c r="L655" s="6">
        <f>IF(Table2[[#This Row],[Tag]]="1",Table2[[#This Row],[Cost (kWh)]],"")</f>
        <v>0.17307</v>
      </c>
      <c r="M655" s="6">
        <f>IF(Table2[[#This Row],[Tag]]="1",Table2[[#This Row],[Charging]]*Table2[[#This Row],[Cost (kWh)]],"")</f>
        <v>1.298025</v>
      </c>
    </row>
    <row r="656" spans="3:13" x14ac:dyDescent="0.2">
      <c r="C656" s="1" t="s">
        <v>2135</v>
      </c>
      <c r="D656" s="5">
        <v>28</v>
      </c>
      <c r="E656" s="5" t="s">
        <v>2</v>
      </c>
      <c r="F656" s="12">
        <v>0</v>
      </c>
      <c r="G656" s="5" t="s">
        <v>2139</v>
      </c>
      <c r="H656" s="5">
        <v>64</v>
      </c>
      <c r="I656" s="5" t="s">
        <v>2140</v>
      </c>
      <c r="J656" s="6">
        <v>0.20232</v>
      </c>
      <c r="K656" s="6" t="str">
        <f>IF(Table2[[#This Row],[Charging]]&gt;0,"1","0")</f>
        <v>0</v>
      </c>
      <c r="L656" s="6" t="str">
        <f>IF(Table2[[#This Row],[Tag]]="1",Table2[[#This Row],[Cost (kWh)]],"")</f>
        <v/>
      </c>
      <c r="M656" s="6" t="str">
        <f>IF(Table2[[#This Row],[Tag]]="1",Table2[[#This Row],[Charging]]*Table2[[#This Row],[Cost (kWh)]],"")</f>
        <v/>
      </c>
    </row>
    <row r="657" spans="3:13" x14ac:dyDescent="0.2">
      <c r="C657" s="1" t="s">
        <v>2135</v>
      </c>
      <c r="D657" s="5">
        <v>28</v>
      </c>
      <c r="E657" s="5" t="s">
        <v>3</v>
      </c>
      <c r="F657" s="12">
        <v>0</v>
      </c>
      <c r="G657" s="5" t="s">
        <v>2139</v>
      </c>
      <c r="H657" s="5">
        <v>64</v>
      </c>
      <c r="I657" s="5" t="s">
        <v>2140</v>
      </c>
      <c r="J657" s="6">
        <v>0.2021</v>
      </c>
      <c r="K657" s="6" t="str">
        <f>IF(Table2[[#This Row],[Charging]]&gt;0,"1","0")</f>
        <v>0</v>
      </c>
      <c r="L657" s="6" t="str">
        <f>IF(Table2[[#This Row],[Tag]]="1",Table2[[#This Row],[Cost (kWh)]],"")</f>
        <v/>
      </c>
      <c r="M657" s="6" t="str">
        <f>IF(Table2[[#This Row],[Tag]]="1",Table2[[#This Row],[Charging]]*Table2[[#This Row],[Cost (kWh)]],"")</f>
        <v/>
      </c>
    </row>
    <row r="658" spans="3:13" x14ac:dyDescent="0.2">
      <c r="C658" s="1" t="s">
        <v>2135</v>
      </c>
      <c r="D658" s="5">
        <v>28</v>
      </c>
      <c r="E658" s="5" t="s">
        <v>4</v>
      </c>
      <c r="F658" s="12">
        <v>0</v>
      </c>
      <c r="G658" s="5" t="s">
        <v>2139</v>
      </c>
      <c r="H658" s="5">
        <v>64</v>
      </c>
      <c r="I658" s="5" t="s">
        <v>2140</v>
      </c>
      <c r="J658" s="6">
        <v>0.19941</v>
      </c>
      <c r="K658" s="6" t="str">
        <f>IF(Table2[[#This Row],[Charging]]&gt;0,"1","0")</f>
        <v>0</v>
      </c>
      <c r="L658" s="6" t="str">
        <f>IF(Table2[[#This Row],[Tag]]="1",Table2[[#This Row],[Cost (kWh)]],"")</f>
        <v/>
      </c>
      <c r="M658" s="6" t="str">
        <f>IF(Table2[[#This Row],[Tag]]="1",Table2[[#This Row],[Charging]]*Table2[[#This Row],[Cost (kWh)]],"")</f>
        <v/>
      </c>
    </row>
    <row r="659" spans="3:13" x14ac:dyDescent="0.2">
      <c r="C659" s="1" t="s">
        <v>2135</v>
      </c>
      <c r="D659" s="5">
        <v>28</v>
      </c>
      <c r="E659" s="5" t="s">
        <v>5</v>
      </c>
      <c r="F659" s="12">
        <v>0</v>
      </c>
      <c r="G659" s="5" t="s">
        <v>2139</v>
      </c>
      <c r="H659" s="5">
        <v>64</v>
      </c>
      <c r="I659" s="5" t="s">
        <v>2140</v>
      </c>
      <c r="J659" s="6">
        <v>0.19669</v>
      </c>
      <c r="K659" s="6" t="str">
        <f>IF(Table2[[#This Row],[Charging]]&gt;0,"1","0")</f>
        <v>0</v>
      </c>
      <c r="L659" s="6" t="str">
        <f>IF(Table2[[#This Row],[Tag]]="1",Table2[[#This Row],[Cost (kWh)]],"")</f>
        <v/>
      </c>
      <c r="M659" s="6" t="str">
        <f>IF(Table2[[#This Row],[Tag]]="1",Table2[[#This Row],[Charging]]*Table2[[#This Row],[Cost (kWh)]],"")</f>
        <v/>
      </c>
    </row>
    <row r="660" spans="3:13" x14ac:dyDescent="0.2">
      <c r="C660" s="1" t="s">
        <v>2135</v>
      </c>
      <c r="D660" s="5">
        <v>28</v>
      </c>
      <c r="E660" s="5" t="s">
        <v>6</v>
      </c>
      <c r="F660" s="12">
        <v>0</v>
      </c>
      <c r="G660" s="5" t="s">
        <v>2139</v>
      </c>
      <c r="H660" s="5">
        <v>64</v>
      </c>
      <c r="I660" s="5" t="s">
        <v>2140</v>
      </c>
      <c r="J660" s="6">
        <v>0.18965000000000001</v>
      </c>
      <c r="K660" s="6" t="str">
        <f>IF(Table2[[#This Row],[Charging]]&gt;0,"1","0")</f>
        <v>0</v>
      </c>
      <c r="L660" s="6" t="str">
        <f>IF(Table2[[#This Row],[Tag]]="1",Table2[[#This Row],[Cost (kWh)]],"")</f>
        <v/>
      </c>
      <c r="M660" s="6" t="str">
        <f>IF(Table2[[#This Row],[Tag]]="1",Table2[[#This Row],[Charging]]*Table2[[#This Row],[Cost (kWh)]],"")</f>
        <v/>
      </c>
    </row>
    <row r="661" spans="3:13" x14ac:dyDescent="0.2">
      <c r="C661" s="1" t="s">
        <v>2135</v>
      </c>
      <c r="D661" s="5">
        <v>28</v>
      </c>
      <c r="E661" s="5" t="s">
        <v>7</v>
      </c>
      <c r="F661" s="12">
        <v>0</v>
      </c>
      <c r="G661" s="5" t="s">
        <v>2139</v>
      </c>
      <c r="H661" s="5">
        <v>64</v>
      </c>
      <c r="I661" s="5" t="s">
        <v>2140</v>
      </c>
      <c r="J661" s="6">
        <v>0.19547999999999999</v>
      </c>
      <c r="K661" s="6" t="str">
        <f>IF(Table2[[#This Row],[Charging]]&gt;0,"1","0")</f>
        <v>0</v>
      </c>
      <c r="L661" s="6" t="str">
        <f>IF(Table2[[#This Row],[Tag]]="1",Table2[[#This Row],[Cost (kWh)]],"")</f>
        <v/>
      </c>
      <c r="M661" s="6" t="str">
        <f>IF(Table2[[#This Row],[Tag]]="1",Table2[[#This Row],[Charging]]*Table2[[#This Row],[Cost (kWh)]],"")</f>
        <v/>
      </c>
    </row>
    <row r="662" spans="3:13" x14ac:dyDescent="0.2">
      <c r="C662" s="1" t="s">
        <v>2135</v>
      </c>
      <c r="D662" s="5">
        <v>28</v>
      </c>
      <c r="E662" s="5" t="s">
        <v>8</v>
      </c>
      <c r="F662" s="12">
        <v>0</v>
      </c>
      <c r="G662" s="5" t="s">
        <v>2139</v>
      </c>
      <c r="H662" s="5">
        <v>64</v>
      </c>
      <c r="I662" s="5" t="s">
        <v>2140</v>
      </c>
      <c r="J662" s="6">
        <v>0.20430999999999999</v>
      </c>
      <c r="K662" s="6" t="str">
        <f>IF(Table2[[#This Row],[Charging]]&gt;0,"1","0")</f>
        <v>0</v>
      </c>
      <c r="L662" s="6" t="str">
        <f>IF(Table2[[#This Row],[Tag]]="1",Table2[[#This Row],[Cost (kWh)]],"")</f>
        <v/>
      </c>
      <c r="M662" s="6" t="str">
        <f>IF(Table2[[#This Row],[Tag]]="1",Table2[[#This Row],[Charging]]*Table2[[#This Row],[Cost (kWh)]],"")</f>
        <v/>
      </c>
    </row>
    <row r="663" spans="3:13" x14ac:dyDescent="0.2">
      <c r="C663" s="1" t="s">
        <v>2135</v>
      </c>
      <c r="D663" s="5">
        <v>28</v>
      </c>
      <c r="E663" s="5" t="s">
        <v>9</v>
      </c>
      <c r="F663" s="12">
        <v>0</v>
      </c>
      <c r="G663" s="5" t="s">
        <v>2141</v>
      </c>
      <c r="H663" s="5">
        <v>58.5</v>
      </c>
      <c r="I663" s="5" t="s">
        <v>2139</v>
      </c>
      <c r="J663" s="6">
        <v>0.20305000000000001</v>
      </c>
      <c r="K663" s="6" t="str">
        <f>IF(Table2[[#This Row],[Charging]]&gt;0,"1","0")</f>
        <v>0</v>
      </c>
      <c r="L663" s="6" t="str">
        <f>IF(Table2[[#This Row],[Tag]]="1",Table2[[#This Row],[Cost (kWh)]],"")</f>
        <v/>
      </c>
      <c r="M663" s="6" t="str">
        <f>IF(Table2[[#This Row],[Tag]]="1",Table2[[#This Row],[Charging]]*Table2[[#This Row],[Cost (kWh)]],"")</f>
        <v/>
      </c>
    </row>
    <row r="664" spans="3:13" x14ac:dyDescent="0.2">
      <c r="C664" s="1" t="s">
        <v>2135</v>
      </c>
      <c r="D664" s="5">
        <v>28</v>
      </c>
      <c r="E664" s="5" t="s">
        <v>10</v>
      </c>
      <c r="F664" s="12">
        <v>0</v>
      </c>
      <c r="G664" s="5" t="s">
        <v>2139</v>
      </c>
      <c r="H664" s="5">
        <v>58.5</v>
      </c>
      <c r="I664" s="5" t="s">
        <v>2139</v>
      </c>
      <c r="J664" s="6">
        <v>0.20005000000000001</v>
      </c>
      <c r="K664" s="6" t="str">
        <f>IF(Table2[[#This Row],[Charging]]&gt;0,"1","0")</f>
        <v>0</v>
      </c>
      <c r="L664" s="6" t="str">
        <f>IF(Table2[[#This Row],[Tag]]="1",Table2[[#This Row],[Cost (kWh)]],"")</f>
        <v/>
      </c>
      <c r="M664" s="6" t="str">
        <f>IF(Table2[[#This Row],[Tag]]="1",Table2[[#This Row],[Charging]]*Table2[[#This Row],[Cost (kWh)]],"")</f>
        <v/>
      </c>
    </row>
    <row r="665" spans="3:13" x14ac:dyDescent="0.2">
      <c r="C665" s="1" t="s">
        <v>2135</v>
      </c>
      <c r="D665" s="5">
        <v>28</v>
      </c>
      <c r="E665" s="5">
        <v>10</v>
      </c>
      <c r="F665" s="12">
        <v>0</v>
      </c>
      <c r="G665" s="5" t="s">
        <v>2139</v>
      </c>
      <c r="H665" s="5">
        <v>58.5</v>
      </c>
      <c r="I665" s="5" t="s">
        <v>2139</v>
      </c>
      <c r="J665" s="6">
        <v>0.20657</v>
      </c>
      <c r="K665" s="6" t="str">
        <f>IF(Table2[[#This Row],[Charging]]&gt;0,"1","0")</f>
        <v>0</v>
      </c>
      <c r="L665" s="6" t="str">
        <f>IF(Table2[[#This Row],[Tag]]="1",Table2[[#This Row],[Cost (kWh)]],"")</f>
        <v/>
      </c>
      <c r="M665" s="6" t="str">
        <f>IF(Table2[[#This Row],[Tag]]="1",Table2[[#This Row],[Charging]]*Table2[[#This Row],[Cost (kWh)]],"")</f>
        <v/>
      </c>
    </row>
    <row r="666" spans="3:13" x14ac:dyDescent="0.2">
      <c r="C666" s="1" t="s">
        <v>2135</v>
      </c>
      <c r="D666" s="5">
        <v>28</v>
      </c>
      <c r="E666" s="5">
        <v>11</v>
      </c>
      <c r="F666" s="12">
        <v>0</v>
      </c>
      <c r="G666" s="5" t="s">
        <v>2139</v>
      </c>
      <c r="H666" s="5">
        <v>58.5</v>
      </c>
      <c r="I666" s="5" t="s">
        <v>2139</v>
      </c>
      <c r="J666" s="6">
        <v>0.20992</v>
      </c>
      <c r="K666" s="6" t="str">
        <f>IF(Table2[[#This Row],[Charging]]&gt;0,"1","0")</f>
        <v>0</v>
      </c>
      <c r="L666" s="6" t="str">
        <f>IF(Table2[[#This Row],[Tag]]="1",Table2[[#This Row],[Cost (kWh)]],"")</f>
        <v/>
      </c>
      <c r="M666" s="6" t="str">
        <f>IF(Table2[[#This Row],[Tag]]="1",Table2[[#This Row],[Charging]]*Table2[[#This Row],[Cost (kWh)]],"")</f>
        <v/>
      </c>
    </row>
    <row r="667" spans="3:13" x14ac:dyDescent="0.2">
      <c r="C667" s="1" t="s">
        <v>2135</v>
      </c>
      <c r="D667" s="5">
        <v>28</v>
      </c>
      <c r="E667" s="5">
        <v>12</v>
      </c>
      <c r="F667" s="12">
        <v>0</v>
      </c>
      <c r="G667" s="5" t="s">
        <v>2139</v>
      </c>
      <c r="H667" s="5">
        <v>58.5</v>
      </c>
      <c r="I667" s="5" t="s">
        <v>2139</v>
      </c>
      <c r="J667" s="6">
        <v>0.20998</v>
      </c>
      <c r="K667" s="6" t="str">
        <f>IF(Table2[[#This Row],[Charging]]&gt;0,"1","0")</f>
        <v>0</v>
      </c>
      <c r="L667" s="6" t="str">
        <f>IF(Table2[[#This Row],[Tag]]="1",Table2[[#This Row],[Cost (kWh)]],"")</f>
        <v/>
      </c>
      <c r="M667" s="6" t="str">
        <f>IF(Table2[[#This Row],[Tag]]="1",Table2[[#This Row],[Charging]]*Table2[[#This Row],[Cost (kWh)]],"")</f>
        <v/>
      </c>
    </row>
    <row r="668" spans="3:13" x14ac:dyDescent="0.2">
      <c r="C668" s="1" t="s">
        <v>2135</v>
      </c>
      <c r="D668" s="5">
        <v>28</v>
      </c>
      <c r="E668" s="5">
        <v>13</v>
      </c>
      <c r="F668" s="12">
        <v>0</v>
      </c>
      <c r="G668" s="5" t="s">
        <v>2139</v>
      </c>
      <c r="H668" s="5">
        <v>58.5</v>
      </c>
      <c r="I668" s="5" t="s">
        <v>2139</v>
      </c>
      <c r="J668" s="6">
        <v>0.20996999999999999</v>
      </c>
      <c r="K668" s="6" t="str">
        <f>IF(Table2[[#This Row],[Charging]]&gt;0,"1","0")</f>
        <v>0</v>
      </c>
      <c r="L668" s="6" t="str">
        <f>IF(Table2[[#This Row],[Tag]]="1",Table2[[#This Row],[Cost (kWh)]],"")</f>
        <v/>
      </c>
      <c r="M668" s="6" t="str">
        <f>IF(Table2[[#This Row],[Tag]]="1",Table2[[#This Row],[Charging]]*Table2[[#This Row],[Cost (kWh)]],"")</f>
        <v/>
      </c>
    </row>
    <row r="669" spans="3:13" x14ac:dyDescent="0.2">
      <c r="C669" s="1" t="s">
        <v>2135</v>
      </c>
      <c r="D669" s="5">
        <v>28</v>
      </c>
      <c r="E669" s="5">
        <v>14</v>
      </c>
      <c r="F669" s="12">
        <v>0</v>
      </c>
      <c r="G669" s="5" t="s">
        <v>2139</v>
      </c>
      <c r="H669" s="5">
        <v>58.5</v>
      </c>
      <c r="I669" s="5" t="s">
        <v>2139</v>
      </c>
      <c r="J669" s="6">
        <v>0.19719</v>
      </c>
      <c r="K669" s="6" t="str">
        <f>IF(Table2[[#This Row],[Charging]]&gt;0,"1","0")</f>
        <v>0</v>
      </c>
      <c r="L669" s="6" t="str">
        <f>IF(Table2[[#This Row],[Tag]]="1",Table2[[#This Row],[Cost (kWh)]],"")</f>
        <v/>
      </c>
      <c r="M669" s="6" t="str">
        <f>IF(Table2[[#This Row],[Tag]]="1",Table2[[#This Row],[Charging]]*Table2[[#This Row],[Cost (kWh)]],"")</f>
        <v/>
      </c>
    </row>
    <row r="670" spans="3:13" x14ac:dyDescent="0.2">
      <c r="C670" s="1" t="s">
        <v>2135</v>
      </c>
      <c r="D670" s="5">
        <v>28</v>
      </c>
      <c r="E670" s="5">
        <v>15</v>
      </c>
      <c r="F670" s="12">
        <v>0</v>
      </c>
      <c r="G670" s="5" t="s">
        <v>2139</v>
      </c>
      <c r="H670" s="5">
        <v>58.5</v>
      </c>
      <c r="I670" s="5" t="s">
        <v>2139</v>
      </c>
      <c r="J670" s="6">
        <v>0.20424999999999999</v>
      </c>
      <c r="K670" s="6" t="str">
        <f>IF(Table2[[#This Row],[Charging]]&gt;0,"1","0")</f>
        <v>0</v>
      </c>
      <c r="L670" s="6" t="str">
        <f>IF(Table2[[#This Row],[Tag]]="1",Table2[[#This Row],[Cost (kWh)]],"")</f>
        <v/>
      </c>
      <c r="M670" s="6" t="str">
        <f>IF(Table2[[#This Row],[Tag]]="1",Table2[[#This Row],[Charging]]*Table2[[#This Row],[Cost (kWh)]],"")</f>
        <v/>
      </c>
    </row>
    <row r="671" spans="3:13" x14ac:dyDescent="0.2">
      <c r="C671" s="1" t="s">
        <v>2135</v>
      </c>
      <c r="D671" s="5">
        <v>28</v>
      </c>
      <c r="E671" s="5">
        <v>16</v>
      </c>
      <c r="F671" s="12">
        <v>0</v>
      </c>
      <c r="G671" s="5" t="s">
        <v>2139</v>
      </c>
      <c r="H671" s="5">
        <v>58.5</v>
      </c>
      <c r="I671" s="5" t="s">
        <v>2139</v>
      </c>
      <c r="J671" s="6">
        <v>0.20008999999999999</v>
      </c>
      <c r="K671" s="6" t="str">
        <f>IF(Table2[[#This Row],[Charging]]&gt;0,"1","0")</f>
        <v>0</v>
      </c>
      <c r="L671" s="6" t="str">
        <f>IF(Table2[[#This Row],[Tag]]="1",Table2[[#This Row],[Cost (kWh)]],"")</f>
        <v/>
      </c>
      <c r="M671" s="6" t="str">
        <f>IF(Table2[[#This Row],[Tag]]="1",Table2[[#This Row],[Charging]]*Table2[[#This Row],[Cost (kWh)]],"")</f>
        <v/>
      </c>
    </row>
    <row r="672" spans="3:13" x14ac:dyDescent="0.2">
      <c r="C672" s="1" t="s">
        <v>2135</v>
      </c>
      <c r="D672" s="5">
        <v>28</v>
      </c>
      <c r="E672" s="5">
        <v>17</v>
      </c>
      <c r="F672" s="12">
        <v>0</v>
      </c>
      <c r="G672" s="5" t="s">
        <v>2141</v>
      </c>
      <c r="H672" s="5">
        <v>53</v>
      </c>
      <c r="I672" s="5" t="s">
        <v>2139</v>
      </c>
      <c r="J672" s="6">
        <v>0.20573</v>
      </c>
      <c r="K672" s="6" t="str">
        <f>IF(Table2[[#This Row],[Charging]]&gt;0,"1","0")</f>
        <v>0</v>
      </c>
      <c r="L672" s="6" t="str">
        <f>IF(Table2[[#This Row],[Tag]]="1",Table2[[#This Row],[Cost (kWh)]],"")</f>
        <v/>
      </c>
      <c r="M672" s="6" t="str">
        <f>IF(Table2[[#This Row],[Tag]]="1",Table2[[#This Row],[Charging]]*Table2[[#This Row],[Cost (kWh)]],"")</f>
        <v/>
      </c>
    </row>
    <row r="673" spans="3:13" x14ac:dyDescent="0.2">
      <c r="C673" s="1" t="s">
        <v>2135</v>
      </c>
      <c r="D673" s="5">
        <v>28</v>
      </c>
      <c r="E673" s="5">
        <v>18</v>
      </c>
      <c r="F673" s="12">
        <v>0</v>
      </c>
      <c r="G673" s="5" t="s">
        <v>2139</v>
      </c>
      <c r="H673" s="5">
        <v>53</v>
      </c>
      <c r="I673" s="5" t="s">
        <v>2140</v>
      </c>
      <c r="J673" s="6">
        <v>0.21448999999999999</v>
      </c>
      <c r="K673" s="6" t="str">
        <f>IF(Table2[[#This Row],[Charging]]&gt;0,"1","0")</f>
        <v>0</v>
      </c>
      <c r="L673" s="6" t="str">
        <f>IF(Table2[[#This Row],[Tag]]="1",Table2[[#This Row],[Cost (kWh)]],"")</f>
        <v/>
      </c>
      <c r="M673" s="6" t="str">
        <f>IF(Table2[[#This Row],[Tag]]="1",Table2[[#This Row],[Charging]]*Table2[[#This Row],[Cost (kWh)]],"")</f>
        <v/>
      </c>
    </row>
    <row r="674" spans="3:13" x14ac:dyDescent="0.2">
      <c r="C674" s="1" t="s">
        <v>2135</v>
      </c>
      <c r="D674" s="5">
        <v>28</v>
      </c>
      <c r="E674" s="5">
        <v>19</v>
      </c>
      <c r="F674" s="12">
        <v>0</v>
      </c>
      <c r="G674" s="5" t="s">
        <v>2139</v>
      </c>
      <c r="H674" s="5">
        <v>53</v>
      </c>
      <c r="I674" s="5" t="s">
        <v>2140</v>
      </c>
      <c r="J674" s="6">
        <v>0.22097</v>
      </c>
      <c r="K674" s="6" t="str">
        <f>IF(Table2[[#This Row],[Charging]]&gt;0,"1","0")</f>
        <v>0</v>
      </c>
      <c r="L674" s="6" t="str">
        <f>IF(Table2[[#This Row],[Tag]]="1",Table2[[#This Row],[Cost (kWh)]],"")</f>
        <v/>
      </c>
      <c r="M674" s="6" t="str">
        <f>IF(Table2[[#This Row],[Tag]]="1",Table2[[#This Row],[Charging]]*Table2[[#This Row],[Cost (kWh)]],"")</f>
        <v/>
      </c>
    </row>
    <row r="675" spans="3:13" x14ac:dyDescent="0.2">
      <c r="C675" s="1" t="s">
        <v>2135</v>
      </c>
      <c r="D675" s="5">
        <v>28</v>
      </c>
      <c r="E675" s="5">
        <v>20</v>
      </c>
      <c r="F675" s="12">
        <v>0</v>
      </c>
      <c r="G675" s="5" t="s">
        <v>2139</v>
      </c>
      <c r="H675" s="5">
        <v>53</v>
      </c>
      <c r="I675" s="5" t="s">
        <v>2140</v>
      </c>
      <c r="J675" s="6">
        <v>0.22095999999999999</v>
      </c>
      <c r="K675" s="6" t="str">
        <f>IF(Table2[[#This Row],[Charging]]&gt;0,"1","0")</f>
        <v>0</v>
      </c>
      <c r="L675" s="6" t="str">
        <f>IF(Table2[[#This Row],[Tag]]="1",Table2[[#This Row],[Cost (kWh)]],"")</f>
        <v/>
      </c>
      <c r="M675" s="6" t="str">
        <f>IF(Table2[[#This Row],[Tag]]="1",Table2[[#This Row],[Charging]]*Table2[[#This Row],[Cost (kWh)]],"")</f>
        <v/>
      </c>
    </row>
    <row r="676" spans="3:13" x14ac:dyDescent="0.2">
      <c r="C676" s="1" t="s">
        <v>2135</v>
      </c>
      <c r="D676" s="5">
        <v>28</v>
      </c>
      <c r="E676" s="5">
        <v>21</v>
      </c>
      <c r="F676" s="12">
        <v>0</v>
      </c>
      <c r="G676" s="5" t="s">
        <v>2139</v>
      </c>
      <c r="H676" s="5">
        <v>53</v>
      </c>
      <c r="I676" s="5" t="s">
        <v>2140</v>
      </c>
      <c r="J676" s="6">
        <v>0.21490999999999999</v>
      </c>
      <c r="K676" s="6" t="str">
        <f>IF(Table2[[#This Row],[Charging]]&gt;0,"1","0")</f>
        <v>0</v>
      </c>
      <c r="L676" s="6" t="str">
        <f>IF(Table2[[#This Row],[Tag]]="1",Table2[[#This Row],[Cost (kWh)]],"")</f>
        <v/>
      </c>
      <c r="M676" s="6" t="str">
        <f>IF(Table2[[#This Row],[Tag]]="1",Table2[[#This Row],[Charging]]*Table2[[#This Row],[Cost (kWh)]],"")</f>
        <v/>
      </c>
    </row>
    <row r="677" spans="3:13" x14ac:dyDescent="0.2">
      <c r="C677" s="1" t="s">
        <v>2135</v>
      </c>
      <c r="D677" s="5">
        <v>28</v>
      </c>
      <c r="E677" s="5">
        <v>22</v>
      </c>
      <c r="F677" s="12">
        <v>0</v>
      </c>
      <c r="G677" s="5" t="s">
        <v>2139</v>
      </c>
      <c r="H677" s="5">
        <v>53</v>
      </c>
      <c r="I677" s="5" t="s">
        <v>2140</v>
      </c>
      <c r="J677" s="6">
        <v>0.21282999999999999</v>
      </c>
      <c r="K677" s="6" t="str">
        <f>IF(Table2[[#This Row],[Charging]]&gt;0,"1","0")</f>
        <v>0</v>
      </c>
      <c r="L677" s="6" t="str">
        <f>IF(Table2[[#This Row],[Tag]]="1",Table2[[#This Row],[Cost (kWh)]],"")</f>
        <v/>
      </c>
      <c r="M677" s="6" t="str">
        <f>IF(Table2[[#This Row],[Tag]]="1",Table2[[#This Row],[Charging]]*Table2[[#This Row],[Cost (kWh)]],"")</f>
        <v/>
      </c>
    </row>
    <row r="678" spans="3:13" x14ac:dyDescent="0.2">
      <c r="C678" s="10" t="s">
        <v>2135</v>
      </c>
      <c r="D678" s="11">
        <v>28</v>
      </c>
      <c r="E678" s="11">
        <v>23</v>
      </c>
      <c r="F678" s="12">
        <v>3.5</v>
      </c>
      <c r="G678" s="5" t="s">
        <v>2139</v>
      </c>
      <c r="H678" s="5">
        <v>56.5</v>
      </c>
      <c r="I678" s="5" t="s">
        <v>2140</v>
      </c>
      <c r="J678" s="6">
        <v>0.20724999999999999</v>
      </c>
      <c r="K678" s="6" t="str">
        <f>IF(Table2[[#This Row],[Charging]]&gt;0,"1","0")</f>
        <v>1</v>
      </c>
      <c r="L678" s="6">
        <f>IF(Table2[[#This Row],[Tag]]="1",Table2[[#This Row],[Cost (kWh)]],"")</f>
        <v>0.20724999999999999</v>
      </c>
      <c r="M678" s="6">
        <f>IF(Table2[[#This Row],[Tag]]="1",Table2[[#This Row],[Charging]]*Table2[[#This Row],[Cost (kWh)]],"")</f>
        <v>0.72537499999999999</v>
      </c>
    </row>
    <row r="679" spans="3:13" x14ac:dyDescent="0.2">
      <c r="C679" s="10" t="s">
        <v>2135</v>
      </c>
      <c r="D679" s="11">
        <v>28</v>
      </c>
      <c r="E679" s="11">
        <v>24</v>
      </c>
      <c r="F679" s="12">
        <v>7.5</v>
      </c>
      <c r="G679" s="5" t="s">
        <v>2139</v>
      </c>
      <c r="H679" s="5">
        <v>64</v>
      </c>
      <c r="I679" s="5" t="s">
        <v>2140</v>
      </c>
      <c r="J679" s="6">
        <v>0.20286000000000001</v>
      </c>
      <c r="K679" s="6" t="str">
        <f>IF(Table2[[#This Row],[Charging]]&gt;0,"1","0")</f>
        <v>1</v>
      </c>
      <c r="L679" s="6">
        <f>IF(Table2[[#This Row],[Tag]]="1",Table2[[#This Row],[Cost (kWh)]],"")</f>
        <v>0.20286000000000001</v>
      </c>
      <c r="M679" s="6">
        <f>IF(Table2[[#This Row],[Tag]]="1",Table2[[#This Row],[Charging]]*Table2[[#This Row],[Cost (kWh)]],"")</f>
        <v>1.5214500000000002</v>
      </c>
    </row>
    <row r="680" spans="3:13" x14ac:dyDescent="0.2">
      <c r="C680" s="1" t="s">
        <v>2135</v>
      </c>
      <c r="D680" s="5">
        <v>29</v>
      </c>
      <c r="E680" s="5" t="s">
        <v>2</v>
      </c>
      <c r="F680" s="12">
        <v>0</v>
      </c>
      <c r="G680" s="5" t="s">
        <v>2139</v>
      </c>
      <c r="H680" s="5">
        <v>64</v>
      </c>
      <c r="I680" s="5" t="s">
        <v>2140</v>
      </c>
      <c r="J680" s="6">
        <v>0.21021000000000001</v>
      </c>
      <c r="K680" s="6" t="str">
        <f>IF(Table2[[#This Row],[Charging]]&gt;0,"1","0")</f>
        <v>0</v>
      </c>
      <c r="L680" s="6" t="str">
        <f>IF(Table2[[#This Row],[Tag]]="1",Table2[[#This Row],[Cost (kWh)]],"")</f>
        <v/>
      </c>
      <c r="M680" s="6" t="str">
        <f>IF(Table2[[#This Row],[Tag]]="1",Table2[[#This Row],[Charging]]*Table2[[#This Row],[Cost (kWh)]],"")</f>
        <v/>
      </c>
    </row>
    <row r="681" spans="3:13" x14ac:dyDescent="0.2">
      <c r="C681" s="1" t="s">
        <v>2135</v>
      </c>
      <c r="D681" s="5">
        <v>29</v>
      </c>
      <c r="E681" s="5" t="s">
        <v>3</v>
      </c>
      <c r="F681" s="12">
        <v>0</v>
      </c>
      <c r="G681" s="5" t="s">
        <v>2139</v>
      </c>
      <c r="H681" s="5">
        <v>64</v>
      </c>
      <c r="I681" s="5" t="s">
        <v>2140</v>
      </c>
      <c r="J681" s="6">
        <v>0.20810999999999999</v>
      </c>
      <c r="K681" s="6" t="str">
        <f>IF(Table2[[#This Row],[Charging]]&gt;0,"1","0")</f>
        <v>0</v>
      </c>
      <c r="L681" s="6" t="str">
        <f>IF(Table2[[#This Row],[Tag]]="1",Table2[[#This Row],[Cost (kWh)]],"")</f>
        <v/>
      </c>
      <c r="M681" s="6" t="str">
        <f>IF(Table2[[#This Row],[Tag]]="1",Table2[[#This Row],[Charging]]*Table2[[#This Row],[Cost (kWh)]],"")</f>
        <v/>
      </c>
    </row>
    <row r="682" spans="3:13" x14ac:dyDescent="0.2">
      <c r="C682" s="1" t="s">
        <v>2135</v>
      </c>
      <c r="D682" s="5">
        <v>29</v>
      </c>
      <c r="E682" s="5" t="s">
        <v>4</v>
      </c>
      <c r="F682" s="12">
        <v>0</v>
      </c>
      <c r="G682" s="5" t="s">
        <v>2139</v>
      </c>
      <c r="H682" s="5">
        <v>64</v>
      </c>
      <c r="I682" s="5" t="s">
        <v>2140</v>
      </c>
      <c r="J682" s="6">
        <v>0.20788999999999999</v>
      </c>
      <c r="K682" s="6" t="str">
        <f>IF(Table2[[#This Row],[Charging]]&gt;0,"1","0")</f>
        <v>0</v>
      </c>
      <c r="L682" s="6" t="str">
        <f>IF(Table2[[#This Row],[Tag]]="1",Table2[[#This Row],[Cost (kWh)]],"")</f>
        <v/>
      </c>
      <c r="M682" s="6" t="str">
        <f>IF(Table2[[#This Row],[Tag]]="1",Table2[[#This Row],[Charging]]*Table2[[#This Row],[Cost (kWh)]],"")</f>
        <v/>
      </c>
    </row>
    <row r="683" spans="3:13" x14ac:dyDescent="0.2">
      <c r="C683" s="1" t="s">
        <v>2135</v>
      </c>
      <c r="D683" s="5">
        <v>29</v>
      </c>
      <c r="E683" s="5" t="s">
        <v>5</v>
      </c>
      <c r="F683" s="12">
        <v>0</v>
      </c>
      <c r="G683" s="5" t="s">
        <v>2139</v>
      </c>
      <c r="H683" s="5">
        <v>64</v>
      </c>
      <c r="I683" s="5" t="s">
        <v>2140</v>
      </c>
      <c r="J683" s="6">
        <v>0.20763000000000001</v>
      </c>
      <c r="K683" s="6" t="str">
        <f>IF(Table2[[#This Row],[Charging]]&gt;0,"1","0")</f>
        <v>0</v>
      </c>
      <c r="L683" s="6" t="str">
        <f>IF(Table2[[#This Row],[Tag]]="1",Table2[[#This Row],[Cost (kWh)]],"")</f>
        <v/>
      </c>
      <c r="M683" s="6" t="str">
        <f>IF(Table2[[#This Row],[Tag]]="1",Table2[[#This Row],[Charging]]*Table2[[#This Row],[Cost (kWh)]],"")</f>
        <v/>
      </c>
    </row>
    <row r="684" spans="3:13" x14ac:dyDescent="0.2">
      <c r="C684" s="1" t="s">
        <v>2135</v>
      </c>
      <c r="D684" s="5">
        <v>29</v>
      </c>
      <c r="E684" s="5" t="s">
        <v>6</v>
      </c>
      <c r="F684" s="12">
        <v>0</v>
      </c>
      <c r="G684" s="5" t="s">
        <v>2139</v>
      </c>
      <c r="H684" s="5">
        <v>64</v>
      </c>
      <c r="I684" s="5" t="s">
        <v>2140</v>
      </c>
      <c r="J684" s="6">
        <v>0.20738999999999999</v>
      </c>
      <c r="K684" s="6" t="str">
        <f>IF(Table2[[#This Row],[Charging]]&gt;0,"1","0")</f>
        <v>0</v>
      </c>
      <c r="L684" s="6" t="str">
        <f>IF(Table2[[#This Row],[Tag]]="1",Table2[[#This Row],[Cost (kWh)]],"")</f>
        <v/>
      </c>
      <c r="M684" s="6" t="str">
        <f>IF(Table2[[#This Row],[Tag]]="1",Table2[[#This Row],[Charging]]*Table2[[#This Row],[Cost (kWh)]],"")</f>
        <v/>
      </c>
    </row>
    <row r="685" spans="3:13" x14ac:dyDescent="0.2">
      <c r="C685" s="1" t="s">
        <v>2135</v>
      </c>
      <c r="D685" s="5">
        <v>29</v>
      </c>
      <c r="E685" s="5" t="s">
        <v>7</v>
      </c>
      <c r="F685" s="12">
        <v>0</v>
      </c>
      <c r="G685" s="5" t="s">
        <v>2139</v>
      </c>
      <c r="H685" s="5">
        <v>64</v>
      </c>
      <c r="I685" s="5" t="s">
        <v>2140</v>
      </c>
      <c r="J685" s="6">
        <v>0.20762</v>
      </c>
      <c r="K685" s="6" t="str">
        <f>IF(Table2[[#This Row],[Charging]]&gt;0,"1","0")</f>
        <v>0</v>
      </c>
      <c r="L685" s="6" t="str">
        <f>IF(Table2[[#This Row],[Tag]]="1",Table2[[#This Row],[Cost (kWh)]],"")</f>
        <v/>
      </c>
      <c r="M685" s="6" t="str">
        <f>IF(Table2[[#This Row],[Tag]]="1",Table2[[#This Row],[Charging]]*Table2[[#This Row],[Cost (kWh)]],"")</f>
        <v/>
      </c>
    </row>
    <row r="686" spans="3:13" x14ac:dyDescent="0.2">
      <c r="C686" s="1" t="s">
        <v>2135</v>
      </c>
      <c r="D686" s="5">
        <v>29</v>
      </c>
      <c r="E686" s="5" t="s">
        <v>8</v>
      </c>
      <c r="F686" s="12">
        <v>0</v>
      </c>
      <c r="G686" s="5" t="s">
        <v>2139</v>
      </c>
      <c r="H686" s="5">
        <v>64</v>
      </c>
      <c r="I686" s="5" t="s">
        <v>2140</v>
      </c>
      <c r="J686" s="6">
        <v>0.20741999999999999</v>
      </c>
      <c r="K686" s="6" t="str">
        <f>IF(Table2[[#This Row],[Charging]]&gt;0,"1","0")</f>
        <v>0</v>
      </c>
      <c r="L686" s="6" t="str">
        <f>IF(Table2[[#This Row],[Tag]]="1",Table2[[#This Row],[Cost (kWh)]],"")</f>
        <v/>
      </c>
      <c r="M686" s="6" t="str">
        <f>IF(Table2[[#This Row],[Tag]]="1",Table2[[#This Row],[Charging]]*Table2[[#This Row],[Cost (kWh)]],"")</f>
        <v/>
      </c>
    </row>
    <row r="687" spans="3:13" x14ac:dyDescent="0.2">
      <c r="C687" s="1" t="s">
        <v>2135</v>
      </c>
      <c r="D687" s="5">
        <v>29</v>
      </c>
      <c r="E687" s="5" t="s">
        <v>9</v>
      </c>
      <c r="F687" s="12">
        <v>0</v>
      </c>
      <c r="G687" s="5" t="s">
        <v>2141</v>
      </c>
      <c r="H687" s="5">
        <v>58.5</v>
      </c>
      <c r="I687" s="5" t="s">
        <v>2139</v>
      </c>
      <c r="J687" s="6">
        <v>0.21324000000000001</v>
      </c>
      <c r="K687" s="6" t="str">
        <f>IF(Table2[[#This Row],[Charging]]&gt;0,"1","0")</f>
        <v>0</v>
      </c>
      <c r="L687" s="6" t="str">
        <f>IF(Table2[[#This Row],[Tag]]="1",Table2[[#This Row],[Cost (kWh)]],"")</f>
        <v/>
      </c>
      <c r="M687" s="6" t="str">
        <f>IF(Table2[[#This Row],[Tag]]="1",Table2[[#This Row],[Charging]]*Table2[[#This Row],[Cost (kWh)]],"")</f>
        <v/>
      </c>
    </row>
    <row r="688" spans="3:13" x14ac:dyDescent="0.2">
      <c r="C688" s="1" t="s">
        <v>2135</v>
      </c>
      <c r="D688" s="5">
        <v>29</v>
      </c>
      <c r="E688" s="5" t="s">
        <v>10</v>
      </c>
      <c r="F688" s="12">
        <v>0</v>
      </c>
      <c r="G688" s="5" t="s">
        <v>2139</v>
      </c>
      <c r="H688" s="5">
        <v>58.5</v>
      </c>
      <c r="I688" s="5" t="s">
        <v>2139</v>
      </c>
      <c r="J688" s="6">
        <v>0.21715000000000001</v>
      </c>
      <c r="K688" s="6" t="str">
        <f>IF(Table2[[#This Row],[Charging]]&gt;0,"1","0")</f>
        <v>0</v>
      </c>
      <c r="L688" s="6" t="str">
        <f>IF(Table2[[#This Row],[Tag]]="1",Table2[[#This Row],[Cost (kWh)]],"")</f>
        <v/>
      </c>
      <c r="M688" s="6" t="str">
        <f>IF(Table2[[#This Row],[Tag]]="1",Table2[[#This Row],[Charging]]*Table2[[#This Row],[Cost (kWh)]],"")</f>
        <v/>
      </c>
    </row>
    <row r="689" spans="3:13" x14ac:dyDescent="0.2">
      <c r="C689" s="1" t="s">
        <v>2135</v>
      </c>
      <c r="D689" s="5">
        <v>29</v>
      </c>
      <c r="E689" s="5">
        <v>10</v>
      </c>
      <c r="F689" s="12">
        <v>0</v>
      </c>
      <c r="G689" s="5" t="s">
        <v>2139</v>
      </c>
      <c r="H689" s="5">
        <v>58.5</v>
      </c>
      <c r="I689" s="5" t="s">
        <v>2139</v>
      </c>
      <c r="J689" s="6">
        <v>0.21611</v>
      </c>
      <c r="K689" s="6" t="str">
        <f>IF(Table2[[#This Row],[Charging]]&gt;0,"1","0")</f>
        <v>0</v>
      </c>
      <c r="L689" s="6" t="str">
        <f>IF(Table2[[#This Row],[Tag]]="1",Table2[[#This Row],[Cost (kWh)]],"")</f>
        <v/>
      </c>
      <c r="M689" s="6" t="str">
        <f>IF(Table2[[#This Row],[Tag]]="1",Table2[[#This Row],[Charging]]*Table2[[#This Row],[Cost (kWh)]],"")</f>
        <v/>
      </c>
    </row>
    <row r="690" spans="3:13" x14ac:dyDescent="0.2">
      <c r="C690" s="1" t="s">
        <v>2135</v>
      </c>
      <c r="D690" s="5">
        <v>29</v>
      </c>
      <c r="E690" s="5">
        <v>11</v>
      </c>
      <c r="F690" s="12">
        <v>0</v>
      </c>
      <c r="G690" s="5" t="s">
        <v>2139</v>
      </c>
      <c r="H690" s="5">
        <v>58.5</v>
      </c>
      <c r="I690" s="5" t="s">
        <v>2139</v>
      </c>
      <c r="J690" s="6">
        <v>0.21487999999999999</v>
      </c>
      <c r="K690" s="6" t="str">
        <f>IF(Table2[[#This Row],[Charging]]&gt;0,"1","0")</f>
        <v>0</v>
      </c>
      <c r="L690" s="6" t="str">
        <f>IF(Table2[[#This Row],[Tag]]="1",Table2[[#This Row],[Cost (kWh)]],"")</f>
        <v/>
      </c>
      <c r="M690" s="6" t="str">
        <f>IF(Table2[[#This Row],[Tag]]="1",Table2[[#This Row],[Charging]]*Table2[[#This Row],[Cost (kWh)]],"")</f>
        <v/>
      </c>
    </row>
    <row r="691" spans="3:13" x14ac:dyDescent="0.2">
      <c r="C691" s="1" t="s">
        <v>2135</v>
      </c>
      <c r="D691" s="5">
        <v>29</v>
      </c>
      <c r="E691" s="5">
        <v>12</v>
      </c>
      <c r="F691" s="12">
        <v>0</v>
      </c>
      <c r="G691" s="5" t="s">
        <v>2139</v>
      </c>
      <c r="H691" s="5">
        <v>58.5</v>
      </c>
      <c r="I691" s="5" t="s">
        <v>2139</v>
      </c>
      <c r="J691" s="6">
        <v>0.21407000000000001</v>
      </c>
      <c r="K691" s="6" t="str">
        <f>IF(Table2[[#This Row],[Charging]]&gt;0,"1","0")</f>
        <v>0</v>
      </c>
      <c r="L691" s="6" t="str">
        <f>IF(Table2[[#This Row],[Tag]]="1",Table2[[#This Row],[Cost (kWh)]],"")</f>
        <v/>
      </c>
      <c r="M691" s="6" t="str">
        <f>IF(Table2[[#This Row],[Tag]]="1",Table2[[#This Row],[Charging]]*Table2[[#This Row],[Cost (kWh)]],"")</f>
        <v/>
      </c>
    </row>
    <row r="692" spans="3:13" x14ac:dyDescent="0.2">
      <c r="C692" s="1" t="s">
        <v>2135</v>
      </c>
      <c r="D692" s="5">
        <v>29</v>
      </c>
      <c r="E692" s="5">
        <v>13</v>
      </c>
      <c r="F692" s="12">
        <v>0</v>
      </c>
      <c r="G692" s="5" t="s">
        <v>2139</v>
      </c>
      <c r="H692" s="5">
        <v>58.5</v>
      </c>
      <c r="I692" s="5" t="s">
        <v>2139</v>
      </c>
      <c r="J692" s="6">
        <v>0.21431</v>
      </c>
      <c r="K692" s="6" t="str">
        <f>IF(Table2[[#This Row],[Charging]]&gt;0,"1","0")</f>
        <v>0</v>
      </c>
      <c r="L692" s="6" t="str">
        <f>IF(Table2[[#This Row],[Tag]]="1",Table2[[#This Row],[Cost (kWh)]],"")</f>
        <v/>
      </c>
      <c r="M692" s="6" t="str">
        <f>IF(Table2[[#This Row],[Tag]]="1",Table2[[#This Row],[Charging]]*Table2[[#This Row],[Cost (kWh)]],"")</f>
        <v/>
      </c>
    </row>
    <row r="693" spans="3:13" x14ac:dyDescent="0.2">
      <c r="C693" s="1" t="s">
        <v>2135</v>
      </c>
      <c r="D693" s="5">
        <v>29</v>
      </c>
      <c r="E693" s="5">
        <v>14</v>
      </c>
      <c r="F693" s="12">
        <v>0</v>
      </c>
      <c r="G693" s="5" t="s">
        <v>2139</v>
      </c>
      <c r="H693" s="5">
        <v>58.5</v>
      </c>
      <c r="I693" s="5" t="s">
        <v>2139</v>
      </c>
      <c r="J693" s="6">
        <v>0.21235000000000001</v>
      </c>
      <c r="K693" s="6" t="str">
        <f>IF(Table2[[#This Row],[Charging]]&gt;0,"1","0")</f>
        <v>0</v>
      </c>
      <c r="L693" s="6" t="str">
        <f>IF(Table2[[#This Row],[Tag]]="1",Table2[[#This Row],[Cost (kWh)]],"")</f>
        <v/>
      </c>
      <c r="M693" s="6" t="str">
        <f>IF(Table2[[#This Row],[Tag]]="1",Table2[[#This Row],[Charging]]*Table2[[#This Row],[Cost (kWh)]],"")</f>
        <v/>
      </c>
    </row>
    <row r="694" spans="3:13" x14ac:dyDescent="0.2">
      <c r="C694" s="1" t="s">
        <v>2135</v>
      </c>
      <c r="D694" s="5">
        <v>29</v>
      </c>
      <c r="E694" s="5">
        <v>15</v>
      </c>
      <c r="F694" s="12">
        <v>0</v>
      </c>
      <c r="G694" s="5" t="s">
        <v>2139</v>
      </c>
      <c r="H694" s="5">
        <v>58.5</v>
      </c>
      <c r="I694" s="5" t="s">
        <v>2139</v>
      </c>
      <c r="J694" s="6">
        <v>0.21326000000000001</v>
      </c>
      <c r="K694" s="6" t="str">
        <f>IF(Table2[[#This Row],[Charging]]&gt;0,"1","0")</f>
        <v>0</v>
      </c>
      <c r="L694" s="6" t="str">
        <f>IF(Table2[[#This Row],[Tag]]="1",Table2[[#This Row],[Cost (kWh)]],"")</f>
        <v/>
      </c>
      <c r="M694" s="6" t="str">
        <f>IF(Table2[[#This Row],[Tag]]="1",Table2[[#This Row],[Charging]]*Table2[[#This Row],[Cost (kWh)]],"")</f>
        <v/>
      </c>
    </row>
    <row r="695" spans="3:13" x14ac:dyDescent="0.2">
      <c r="C695" s="1" t="s">
        <v>2135</v>
      </c>
      <c r="D695" s="5">
        <v>29</v>
      </c>
      <c r="E695" s="5">
        <v>16</v>
      </c>
      <c r="F695" s="12">
        <v>0</v>
      </c>
      <c r="G695" s="5" t="s">
        <v>2139</v>
      </c>
      <c r="H695" s="5">
        <v>58.5</v>
      </c>
      <c r="I695" s="5" t="s">
        <v>2139</v>
      </c>
      <c r="J695" s="6">
        <v>0.2127</v>
      </c>
      <c r="K695" s="6" t="str">
        <f>IF(Table2[[#This Row],[Charging]]&gt;0,"1","0")</f>
        <v>0</v>
      </c>
      <c r="L695" s="6" t="str">
        <f>IF(Table2[[#This Row],[Tag]]="1",Table2[[#This Row],[Cost (kWh)]],"")</f>
        <v/>
      </c>
      <c r="M695" s="6" t="str">
        <f>IF(Table2[[#This Row],[Tag]]="1",Table2[[#This Row],[Charging]]*Table2[[#This Row],[Cost (kWh)]],"")</f>
        <v/>
      </c>
    </row>
    <row r="696" spans="3:13" x14ac:dyDescent="0.2">
      <c r="C696" s="1" t="s">
        <v>2135</v>
      </c>
      <c r="D696" s="5">
        <v>29</v>
      </c>
      <c r="E696" s="5">
        <v>17</v>
      </c>
      <c r="F696" s="12">
        <v>0</v>
      </c>
      <c r="G696" s="5" t="s">
        <v>2141</v>
      </c>
      <c r="H696" s="5">
        <v>53</v>
      </c>
      <c r="I696" s="5" t="s">
        <v>2139</v>
      </c>
      <c r="J696" s="6">
        <v>0.21299000000000001</v>
      </c>
      <c r="K696" s="6" t="str">
        <f>IF(Table2[[#This Row],[Charging]]&gt;0,"1","0")</f>
        <v>0</v>
      </c>
      <c r="L696" s="6" t="str">
        <f>IF(Table2[[#This Row],[Tag]]="1",Table2[[#This Row],[Cost (kWh)]],"")</f>
        <v/>
      </c>
      <c r="M696" s="6" t="str">
        <f>IF(Table2[[#This Row],[Tag]]="1",Table2[[#This Row],[Charging]]*Table2[[#This Row],[Cost (kWh)]],"")</f>
        <v/>
      </c>
    </row>
    <row r="697" spans="3:13" x14ac:dyDescent="0.2">
      <c r="C697" s="1" t="s">
        <v>2135</v>
      </c>
      <c r="D697" s="5">
        <v>29</v>
      </c>
      <c r="E697" s="5">
        <v>18</v>
      </c>
      <c r="F697" s="12">
        <v>0</v>
      </c>
      <c r="G697" s="5" t="s">
        <v>2139</v>
      </c>
      <c r="H697" s="5">
        <v>53</v>
      </c>
      <c r="I697" s="5" t="s">
        <v>2140</v>
      </c>
      <c r="J697" s="6">
        <v>0.21604999999999999</v>
      </c>
      <c r="K697" s="6" t="str">
        <f>IF(Table2[[#This Row],[Charging]]&gt;0,"1","0")</f>
        <v>0</v>
      </c>
      <c r="L697" s="6" t="str">
        <f>IF(Table2[[#This Row],[Tag]]="1",Table2[[#This Row],[Cost (kWh)]],"")</f>
        <v/>
      </c>
      <c r="M697" s="6" t="str">
        <f>IF(Table2[[#This Row],[Tag]]="1",Table2[[#This Row],[Charging]]*Table2[[#This Row],[Cost (kWh)]],"")</f>
        <v/>
      </c>
    </row>
    <row r="698" spans="3:13" x14ac:dyDescent="0.2">
      <c r="C698" s="1" t="s">
        <v>2135</v>
      </c>
      <c r="D698" s="5">
        <v>29</v>
      </c>
      <c r="E698" s="5">
        <v>19</v>
      </c>
      <c r="F698" s="12">
        <v>0</v>
      </c>
      <c r="G698" s="5" t="s">
        <v>2139</v>
      </c>
      <c r="H698" s="5">
        <v>53</v>
      </c>
      <c r="I698" s="5" t="s">
        <v>2140</v>
      </c>
      <c r="J698" s="6">
        <v>0.21955</v>
      </c>
      <c r="K698" s="6" t="str">
        <f>IF(Table2[[#This Row],[Charging]]&gt;0,"1","0")</f>
        <v>0</v>
      </c>
      <c r="L698" s="6" t="str">
        <f>IF(Table2[[#This Row],[Tag]]="1",Table2[[#This Row],[Cost (kWh)]],"")</f>
        <v/>
      </c>
      <c r="M698" s="6" t="str">
        <f>IF(Table2[[#This Row],[Tag]]="1",Table2[[#This Row],[Charging]]*Table2[[#This Row],[Cost (kWh)]],"")</f>
        <v/>
      </c>
    </row>
    <row r="699" spans="3:13" x14ac:dyDescent="0.2">
      <c r="C699" s="1" t="s">
        <v>2135</v>
      </c>
      <c r="D699" s="5">
        <v>29</v>
      </c>
      <c r="E699" s="5">
        <v>20</v>
      </c>
      <c r="F699" s="12">
        <v>0</v>
      </c>
      <c r="G699" s="5" t="s">
        <v>2139</v>
      </c>
      <c r="H699" s="5">
        <v>53</v>
      </c>
      <c r="I699" s="5" t="s">
        <v>2140</v>
      </c>
      <c r="J699" s="6">
        <v>0.21532999999999999</v>
      </c>
      <c r="K699" s="6" t="str">
        <f>IF(Table2[[#This Row],[Charging]]&gt;0,"1","0")</f>
        <v>0</v>
      </c>
      <c r="L699" s="6" t="str">
        <f>IF(Table2[[#This Row],[Tag]]="1",Table2[[#This Row],[Cost (kWh)]],"")</f>
        <v/>
      </c>
      <c r="M699" s="6" t="str">
        <f>IF(Table2[[#This Row],[Tag]]="1",Table2[[#This Row],[Charging]]*Table2[[#This Row],[Cost (kWh)]],"")</f>
        <v/>
      </c>
    </row>
    <row r="700" spans="3:13" x14ac:dyDescent="0.2">
      <c r="C700" s="1" t="s">
        <v>2135</v>
      </c>
      <c r="D700" s="5">
        <v>29</v>
      </c>
      <c r="E700" s="5">
        <v>21</v>
      </c>
      <c r="F700" s="12">
        <v>0</v>
      </c>
      <c r="G700" s="5" t="s">
        <v>2139</v>
      </c>
      <c r="H700" s="5">
        <v>53</v>
      </c>
      <c r="I700" s="5" t="s">
        <v>2140</v>
      </c>
      <c r="J700" s="6">
        <v>0.2104</v>
      </c>
      <c r="K700" s="6" t="str">
        <f>IF(Table2[[#This Row],[Charging]]&gt;0,"1","0")</f>
        <v>0</v>
      </c>
      <c r="L700" s="6" t="str">
        <f>IF(Table2[[#This Row],[Tag]]="1",Table2[[#This Row],[Cost (kWh)]],"")</f>
        <v/>
      </c>
      <c r="M700" s="6" t="str">
        <f>IF(Table2[[#This Row],[Tag]]="1",Table2[[#This Row],[Charging]]*Table2[[#This Row],[Cost (kWh)]],"")</f>
        <v/>
      </c>
    </row>
    <row r="701" spans="3:13" x14ac:dyDescent="0.2">
      <c r="C701" s="1" t="s">
        <v>2135</v>
      </c>
      <c r="D701" s="5">
        <v>29</v>
      </c>
      <c r="E701" s="5">
        <v>22</v>
      </c>
      <c r="F701" s="12">
        <v>0</v>
      </c>
      <c r="G701" s="5" t="s">
        <v>2139</v>
      </c>
      <c r="H701" s="5">
        <v>53</v>
      </c>
      <c r="I701" s="5" t="s">
        <v>2140</v>
      </c>
      <c r="J701" s="6">
        <v>0.20766999999999999</v>
      </c>
      <c r="K701" s="6" t="str">
        <f>IF(Table2[[#This Row],[Charging]]&gt;0,"1","0")</f>
        <v>0</v>
      </c>
      <c r="L701" s="6" t="str">
        <f>IF(Table2[[#This Row],[Tag]]="1",Table2[[#This Row],[Cost (kWh)]],"")</f>
        <v/>
      </c>
      <c r="M701" s="6" t="str">
        <f>IF(Table2[[#This Row],[Tag]]="1",Table2[[#This Row],[Charging]]*Table2[[#This Row],[Cost (kWh)]],"")</f>
        <v/>
      </c>
    </row>
    <row r="702" spans="3:13" x14ac:dyDescent="0.2">
      <c r="C702" s="10" t="s">
        <v>2135</v>
      </c>
      <c r="D702" s="11">
        <v>29</v>
      </c>
      <c r="E702" s="11">
        <v>23</v>
      </c>
      <c r="F702" s="12">
        <v>7.5</v>
      </c>
      <c r="G702" s="5" t="s">
        <v>2139</v>
      </c>
      <c r="H702" s="5">
        <v>60.5</v>
      </c>
      <c r="I702" s="5" t="s">
        <v>2140</v>
      </c>
      <c r="J702" s="6">
        <v>0.20751</v>
      </c>
      <c r="K702" s="6" t="str">
        <f>IF(Table2[[#This Row],[Charging]]&gt;0,"1","0")</f>
        <v>1</v>
      </c>
      <c r="L702" s="6">
        <f>IF(Table2[[#This Row],[Tag]]="1",Table2[[#This Row],[Cost (kWh)]],"")</f>
        <v>0.20751</v>
      </c>
      <c r="M702" s="6">
        <f>IF(Table2[[#This Row],[Tag]]="1",Table2[[#This Row],[Charging]]*Table2[[#This Row],[Cost (kWh)]],"")</f>
        <v>1.556325</v>
      </c>
    </row>
    <row r="703" spans="3:13" x14ac:dyDescent="0.2">
      <c r="C703" s="10" t="s">
        <v>2135</v>
      </c>
      <c r="D703" s="11">
        <v>29</v>
      </c>
      <c r="E703" s="11">
        <v>24</v>
      </c>
      <c r="F703" s="12">
        <v>3.5</v>
      </c>
      <c r="G703" s="5" t="s">
        <v>2139</v>
      </c>
      <c r="H703" s="5">
        <v>64</v>
      </c>
      <c r="I703" s="5" t="s">
        <v>2140</v>
      </c>
      <c r="J703" s="6">
        <v>0.20757999999999999</v>
      </c>
      <c r="K703" s="6" t="str">
        <f>IF(Table2[[#This Row],[Charging]]&gt;0,"1","0")</f>
        <v>1</v>
      </c>
      <c r="L703" s="6">
        <f>IF(Table2[[#This Row],[Tag]]="1",Table2[[#This Row],[Cost (kWh)]],"")</f>
        <v>0.20757999999999999</v>
      </c>
      <c r="M703" s="6">
        <f>IF(Table2[[#This Row],[Tag]]="1",Table2[[#This Row],[Charging]]*Table2[[#This Row],[Cost (kWh)]],"")</f>
        <v>0.7265299999999999</v>
      </c>
    </row>
    <row r="704" spans="3:13" x14ac:dyDescent="0.2">
      <c r="C704" s="1" t="s">
        <v>2135</v>
      </c>
      <c r="D704" s="5">
        <v>30</v>
      </c>
      <c r="E704" s="5" t="s">
        <v>2</v>
      </c>
      <c r="F704" s="12">
        <v>0</v>
      </c>
      <c r="G704" s="5" t="s">
        <v>2139</v>
      </c>
      <c r="H704" s="5">
        <v>64</v>
      </c>
      <c r="I704" s="5" t="s">
        <v>2140</v>
      </c>
      <c r="J704" s="6">
        <v>0.21331</v>
      </c>
      <c r="K704" s="6" t="str">
        <f>IF(Table2[[#This Row],[Charging]]&gt;0,"1","0")</f>
        <v>0</v>
      </c>
      <c r="L704" s="6" t="str">
        <f>IF(Table2[[#This Row],[Tag]]="1",Table2[[#This Row],[Cost (kWh)]],"")</f>
        <v/>
      </c>
      <c r="M704" s="6" t="str">
        <f>IF(Table2[[#This Row],[Tag]]="1",Table2[[#This Row],[Charging]]*Table2[[#This Row],[Cost (kWh)]],"")</f>
        <v/>
      </c>
    </row>
    <row r="705" spans="3:13" x14ac:dyDescent="0.2">
      <c r="C705" s="1" t="s">
        <v>2135</v>
      </c>
      <c r="D705" s="5">
        <v>30</v>
      </c>
      <c r="E705" s="5" t="s">
        <v>3</v>
      </c>
      <c r="F705" s="12">
        <v>0</v>
      </c>
      <c r="G705" s="5" t="s">
        <v>2139</v>
      </c>
      <c r="H705" s="5">
        <v>64</v>
      </c>
      <c r="I705" s="5" t="s">
        <v>2140</v>
      </c>
      <c r="J705" s="6">
        <v>0.21265000000000001</v>
      </c>
      <c r="K705" s="6" t="str">
        <f>IF(Table2[[#This Row],[Charging]]&gt;0,"1","0")</f>
        <v>0</v>
      </c>
      <c r="L705" s="6" t="str">
        <f>IF(Table2[[#This Row],[Tag]]="1",Table2[[#This Row],[Cost (kWh)]],"")</f>
        <v/>
      </c>
      <c r="M705" s="6" t="str">
        <f>IF(Table2[[#This Row],[Tag]]="1",Table2[[#This Row],[Charging]]*Table2[[#This Row],[Cost (kWh)]],"")</f>
        <v/>
      </c>
    </row>
    <row r="706" spans="3:13" x14ac:dyDescent="0.2">
      <c r="C706" s="1" t="s">
        <v>2135</v>
      </c>
      <c r="D706" s="5">
        <v>30</v>
      </c>
      <c r="E706" s="5" t="s">
        <v>4</v>
      </c>
      <c r="F706" s="12">
        <v>0</v>
      </c>
      <c r="G706" s="5" t="s">
        <v>2139</v>
      </c>
      <c r="H706" s="5">
        <v>64</v>
      </c>
      <c r="I706" s="5" t="s">
        <v>2140</v>
      </c>
      <c r="J706" s="6">
        <v>0.21228</v>
      </c>
      <c r="K706" s="6" t="str">
        <f>IF(Table2[[#This Row],[Charging]]&gt;0,"1","0")</f>
        <v>0</v>
      </c>
      <c r="L706" s="6" t="str">
        <f>IF(Table2[[#This Row],[Tag]]="1",Table2[[#This Row],[Cost (kWh)]],"")</f>
        <v/>
      </c>
      <c r="M706" s="6" t="str">
        <f>IF(Table2[[#This Row],[Tag]]="1",Table2[[#This Row],[Charging]]*Table2[[#This Row],[Cost (kWh)]],"")</f>
        <v/>
      </c>
    </row>
    <row r="707" spans="3:13" x14ac:dyDescent="0.2">
      <c r="C707" s="1" t="s">
        <v>2135</v>
      </c>
      <c r="D707" s="5">
        <v>30</v>
      </c>
      <c r="E707" s="5" t="s">
        <v>5</v>
      </c>
      <c r="F707" s="12">
        <v>0</v>
      </c>
      <c r="G707" s="5" t="s">
        <v>2139</v>
      </c>
      <c r="H707" s="5">
        <v>64</v>
      </c>
      <c r="I707" s="5" t="s">
        <v>2140</v>
      </c>
      <c r="J707" s="6">
        <v>0.21207999999999999</v>
      </c>
      <c r="K707" s="6" t="str">
        <f>IF(Table2[[#This Row],[Charging]]&gt;0,"1","0")</f>
        <v>0</v>
      </c>
      <c r="L707" s="6" t="str">
        <f>IF(Table2[[#This Row],[Tag]]="1",Table2[[#This Row],[Cost (kWh)]],"")</f>
        <v/>
      </c>
      <c r="M707" s="6" t="str">
        <f>IF(Table2[[#This Row],[Tag]]="1",Table2[[#This Row],[Charging]]*Table2[[#This Row],[Cost (kWh)]],"")</f>
        <v/>
      </c>
    </row>
    <row r="708" spans="3:13" x14ac:dyDescent="0.2">
      <c r="C708" s="1" t="s">
        <v>2135</v>
      </c>
      <c r="D708" s="5">
        <v>30</v>
      </c>
      <c r="E708" s="5" t="s">
        <v>6</v>
      </c>
      <c r="F708" s="12">
        <v>0</v>
      </c>
      <c r="G708" s="5" t="s">
        <v>2139</v>
      </c>
      <c r="H708" s="5">
        <v>64</v>
      </c>
      <c r="I708" s="5" t="s">
        <v>2140</v>
      </c>
      <c r="J708" s="6">
        <v>0.21084</v>
      </c>
      <c r="K708" s="6" t="str">
        <f>IF(Table2[[#This Row],[Charging]]&gt;0,"1","0")</f>
        <v>0</v>
      </c>
      <c r="L708" s="6" t="str">
        <f>IF(Table2[[#This Row],[Tag]]="1",Table2[[#This Row],[Cost (kWh)]],"")</f>
        <v/>
      </c>
      <c r="M708" s="6" t="str">
        <f>IF(Table2[[#This Row],[Tag]]="1",Table2[[#This Row],[Charging]]*Table2[[#This Row],[Cost (kWh)]],"")</f>
        <v/>
      </c>
    </row>
    <row r="709" spans="3:13" x14ac:dyDescent="0.2">
      <c r="C709" s="1" t="s">
        <v>2135</v>
      </c>
      <c r="D709" s="5">
        <v>30</v>
      </c>
      <c r="E709" s="5" t="s">
        <v>7</v>
      </c>
      <c r="F709" s="12">
        <v>0</v>
      </c>
      <c r="G709" s="5" t="s">
        <v>2139</v>
      </c>
      <c r="H709" s="5">
        <v>64</v>
      </c>
      <c r="I709" s="5" t="s">
        <v>2140</v>
      </c>
      <c r="J709" s="6">
        <v>0.21007999999999999</v>
      </c>
      <c r="K709" s="6" t="str">
        <f>IF(Table2[[#This Row],[Charging]]&gt;0,"1","0")</f>
        <v>0</v>
      </c>
      <c r="L709" s="6" t="str">
        <f>IF(Table2[[#This Row],[Tag]]="1",Table2[[#This Row],[Cost (kWh)]],"")</f>
        <v/>
      </c>
      <c r="M709" s="6" t="str">
        <f>IF(Table2[[#This Row],[Tag]]="1",Table2[[#This Row],[Charging]]*Table2[[#This Row],[Cost (kWh)]],"")</f>
        <v/>
      </c>
    </row>
    <row r="710" spans="3:13" x14ac:dyDescent="0.2">
      <c r="C710" s="1" t="s">
        <v>2135</v>
      </c>
      <c r="D710" s="5">
        <v>30</v>
      </c>
      <c r="E710" s="5" t="s">
        <v>8</v>
      </c>
      <c r="F710" s="12">
        <v>0</v>
      </c>
      <c r="G710" s="5" t="s">
        <v>2139</v>
      </c>
      <c r="H710" s="5">
        <v>64</v>
      </c>
      <c r="I710" s="5" t="s">
        <v>2140</v>
      </c>
      <c r="J710" s="6">
        <v>0.21017</v>
      </c>
      <c r="K710" s="6" t="str">
        <f>IF(Table2[[#This Row],[Charging]]&gt;0,"1","0")</f>
        <v>0</v>
      </c>
      <c r="L710" s="6" t="str">
        <f>IF(Table2[[#This Row],[Tag]]="1",Table2[[#This Row],[Cost (kWh)]],"")</f>
        <v/>
      </c>
      <c r="M710" s="6" t="str">
        <f>IF(Table2[[#This Row],[Tag]]="1",Table2[[#This Row],[Charging]]*Table2[[#This Row],[Cost (kWh)]],"")</f>
        <v/>
      </c>
    </row>
    <row r="711" spans="3:13" x14ac:dyDescent="0.2">
      <c r="C711" s="1" t="s">
        <v>2135</v>
      </c>
      <c r="D711" s="5">
        <v>30</v>
      </c>
      <c r="E711" s="5" t="s">
        <v>9</v>
      </c>
      <c r="F711" s="12">
        <v>0</v>
      </c>
      <c r="G711" s="5" t="s">
        <v>2139</v>
      </c>
      <c r="H711" s="5">
        <v>64</v>
      </c>
      <c r="I711" s="5" t="s">
        <v>2140</v>
      </c>
      <c r="J711" s="6">
        <v>0.20952000000000001</v>
      </c>
      <c r="K711" s="6" t="str">
        <f>IF(Table2[[#This Row],[Charging]]&gt;0,"1","0")</f>
        <v>0</v>
      </c>
      <c r="L711" s="6" t="str">
        <f>IF(Table2[[#This Row],[Tag]]="1",Table2[[#This Row],[Cost (kWh)]],"")</f>
        <v/>
      </c>
      <c r="M711" s="6" t="str">
        <f>IF(Table2[[#This Row],[Tag]]="1",Table2[[#This Row],[Charging]]*Table2[[#This Row],[Cost (kWh)]],"")</f>
        <v/>
      </c>
    </row>
    <row r="712" spans="3:13" x14ac:dyDescent="0.2">
      <c r="C712" s="1" t="s">
        <v>2135</v>
      </c>
      <c r="D712" s="5">
        <v>30</v>
      </c>
      <c r="E712" s="5" t="s">
        <v>10</v>
      </c>
      <c r="F712" s="12">
        <v>0</v>
      </c>
      <c r="G712" s="5" t="s">
        <v>2139</v>
      </c>
      <c r="H712" s="5">
        <v>64</v>
      </c>
      <c r="I712" s="5" t="s">
        <v>2140</v>
      </c>
      <c r="J712" s="6">
        <v>0.21218000000000001</v>
      </c>
      <c r="K712" s="6" t="str">
        <f>IF(Table2[[#This Row],[Charging]]&gt;0,"1","0")</f>
        <v>0</v>
      </c>
      <c r="L712" s="6" t="str">
        <f>IF(Table2[[#This Row],[Tag]]="1",Table2[[#This Row],[Cost (kWh)]],"")</f>
        <v/>
      </c>
      <c r="M712" s="6" t="str">
        <f>IF(Table2[[#This Row],[Tag]]="1",Table2[[#This Row],[Charging]]*Table2[[#This Row],[Cost (kWh)]],"")</f>
        <v/>
      </c>
    </row>
    <row r="713" spans="3:13" x14ac:dyDescent="0.2">
      <c r="C713" s="1" t="s">
        <v>2135</v>
      </c>
      <c r="D713" s="5">
        <v>30</v>
      </c>
      <c r="E713" s="5">
        <v>10</v>
      </c>
      <c r="F713" s="12">
        <v>0</v>
      </c>
      <c r="G713" s="5" t="s">
        <v>2139</v>
      </c>
      <c r="H713" s="5">
        <v>64</v>
      </c>
      <c r="I713" s="5" t="s">
        <v>2140</v>
      </c>
      <c r="J713" s="6">
        <v>0.21259</v>
      </c>
      <c r="K713" s="6" t="str">
        <f>IF(Table2[[#This Row],[Charging]]&gt;0,"1","0")</f>
        <v>0</v>
      </c>
      <c r="L713" s="6" t="str">
        <f>IF(Table2[[#This Row],[Tag]]="1",Table2[[#This Row],[Cost (kWh)]],"")</f>
        <v/>
      </c>
      <c r="M713" s="6" t="str">
        <f>IF(Table2[[#This Row],[Tag]]="1",Table2[[#This Row],[Charging]]*Table2[[#This Row],[Cost (kWh)]],"")</f>
        <v/>
      </c>
    </row>
    <row r="714" spans="3:13" x14ac:dyDescent="0.2">
      <c r="C714" s="1" t="s">
        <v>2135</v>
      </c>
      <c r="D714" s="5">
        <v>30</v>
      </c>
      <c r="E714" s="5">
        <v>11</v>
      </c>
      <c r="F714" s="12">
        <v>0</v>
      </c>
      <c r="G714" s="5" t="s">
        <v>2139</v>
      </c>
      <c r="H714" s="5">
        <v>64</v>
      </c>
      <c r="I714" s="5" t="s">
        <v>2140</v>
      </c>
      <c r="J714" s="6">
        <v>0.21298</v>
      </c>
      <c r="K714" s="6" t="str">
        <f>IF(Table2[[#This Row],[Charging]]&gt;0,"1","0")</f>
        <v>0</v>
      </c>
      <c r="L714" s="6" t="str">
        <f>IF(Table2[[#This Row],[Tag]]="1",Table2[[#This Row],[Cost (kWh)]],"")</f>
        <v/>
      </c>
      <c r="M714" s="6" t="str">
        <f>IF(Table2[[#This Row],[Tag]]="1",Table2[[#This Row],[Charging]]*Table2[[#This Row],[Cost (kWh)]],"")</f>
        <v/>
      </c>
    </row>
    <row r="715" spans="3:13" x14ac:dyDescent="0.2">
      <c r="C715" s="1" t="s">
        <v>2135</v>
      </c>
      <c r="D715" s="5">
        <v>30</v>
      </c>
      <c r="E715" s="5">
        <v>12</v>
      </c>
      <c r="F715" s="12">
        <v>0</v>
      </c>
      <c r="G715" s="5" t="s">
        <v>2139</v>
      </c>
      <c r="H715" s="5">
        <v>64</v>
      </c>
      <c r="I715" s="5" t="s">
        <v>2140</v>
      </c>
      <c r="J715" s="6">
        <v>0.21307000000000001</v>
      </c>
      <c r="K715" s="6" t="str">
        <f>IF(Table2[[#This Row],[Charging]]&gt;0,"1","0")</f>
        <v>0</v>
      </c>
      <c r="L715" s="6" t="str">
        <f>IF(Table2[[#This Row],[Tag]]="1",Table2[[#This Row],[Cost (kWh)]],"")</f>
        <v/>
      </c>
      <c r="M715" s="6" t="str">
        <f>IF(Table2[[#This Row],[Tag]]="1",Table2[[#This Row],[Charging]]*Table2[[#This Row],[Cost (kWh)]],"")</f>
        <v/>
      </c>
    </row>
    <row r="716" spans="3:13" x14ac:dyDescent="0.2">
      <c r="C716" s="1" t="s">
        <v>2135</v>
      </c>
      <c r="D716" s="5">
        <v>30</v>
      </c>
      <c r="E716" s="5">
        <v>13</v>
      </c>
      <c r="F716" s="12">
        <v>0</v>
      </c>
      <c r="G716" s="5" t="s">
        <v>2139</v>
      </c>
      <c r="H716" s="5">
        <v>64</v>
      </c>
      <c r="I716" s="5" t="s">
        <v>2140</v>
      </c>
      <c r="J716" s="6">
        <v>0.21290000000000001</v>
      </c>
      <c r="K716" s="6" t="str">
        <f>IF(Table2[[#This Row],[Charging]]&gt;0,"1","0")</f>
        <v>0</v>
      </c>
      <c r="L716" s="6" t="str">
        <f>IF(Table2[[#This Row],[Tag]]="1",Table2[[#This Row],[Cost (kWh)]],"")</f>
        <v/>
      </c>
      <c r="M716" s="6" t="str">
        <f>IF(Table2[[#This Row],[Tag]]="1",Table2[[#This Row],[Charging]]*Table2[[#This Row],[Cost (kWh)]],"")</f>
        <v/>
      </c>
    </row>
    <row r="717" spans="3:13" x14ac:dyDescent="0.2">
      <c r="C717" s="1" t="s">
        <v>2135</v>
      </c>
      <c r="D717" s="5">
        <v>30</v>
      </c>
      <c r="E717" s="5">
        <v>14</v>
      </c>
      <c r="F717" s="12">
        <v>0</v>
      </c>
      <c r="G717" s="5" t="s">
        <v>2139</v>
      </c>
      <c r="H717" s="5">
        <v>64</v>
      </c>
      <c r="I717" s="5" t="s">
        <v>2140</v>
      </c>
      <c r="J717" s="6">
        <v>0.21268999999999999</v>
      </c>
      <c r="K717" s="6" t="str">
        <f>IF(Table2[[#This Row],[Charging]]&gt;0,"1","0")</f>
        <v>0</v>
      </c>
      <c r="L717" s="6" t="str">
        <f>IF(Table2[[#This Row],[Tag]]="1",Table2[[#This Row],[Cost (kWh)]],"")</f>
        <v/>
      </c>
      <c r="M717" s="6" t="str">
        <f>IF(Table2[[#This Row],[Tag]]="1",Table2[[#This Row],[Charging]]*Table2[[#This Row],[Cost (kWh)]],"")</f>
        <v/>
      </c>
    </row>
    <row r="718" spans="3:13" x14ac:dyDescent="0.2">
      <c r="C718" s="1" t="s">
        <v>2135</v>
      </c>
      <c r="D718" s="5">
        <v>30</v>
      </c>
      <c r="E718" s="5">
        <v>15</v>
      </c>
      <c r="F718" s="12">
        <v>0</v>
      </c>
      <c r="G718" s="5" t="s">
        <v>2139</v>
      </c>
      <c r="H718" s="5">
        <v>64</v>
      </c>
      <c r="I718" s="5" t="s">
        <v>2140</v>
      </c>
      <c r="J718" s="6">
        <v>0.21251</v>
      </c>
      <c r="K718" s="6" t="str">
        <f>IF(Table2[[#This Row],[Charging]]&gt;0,"1","0")</f>
        <v>0</v>
      </c>
      <c r="L718" s="6" t="str">
        <f>IF(Table2[[#This Row],[Tag]]="1",Table2[[#This Row],[Cost (kWh)]],"")</f>
        <v/>
      </c>
      <c r="M718" s="6" t="str">
        <f>IF(Table2[[#This Row],[Tag]]="1",Table2[[#This Row],[Charging]]*Table2[[#This Row],[Cost (kWh)]],"")</f>
        <v/>
      </c>
    </row>
    <row r="719" spans="3:13" x14ac:dyDescent="0.2">
      <c r="C719" s="1" t="s">
        <v>2135</v>
      </c>
      <c r="D719" s="5">
        <v>30</v>
      </c>
      <c r="E719" s="5">
        <v>16</v>
      </c>
      <c r="F719" s="12">
        <v>0</v>
      </c>
      <c r="G719" s="5" t="s">
        <v>2139</v>
      </c>
      <c r="H719" s="5">
        <v>64</v>
      </c>
      <c r="I719" s="5" t="s">
        <v>2140</v>
      </c>
      <c r="J719" s="6">
        <v>0.21243999999999999</v>
      </c>
      <c r="K719" s="6" t="str">
        <f>IF(Table2[[#This Row],[Charging]]&gt;0,"1","0")</f>
        <v>0</v>
      </c>
      <c r="L719" s="6" t="str">
        <f>IF(Table2[[#This Row],[Tag]]="1",Table2[[#This Row],[Cost (kWh)]],"")</f>
        <v/>
      </c>
      <c r="M719" s="6" t="str">
        <f>IF(Table2[[#This Row],[Tag]]="1",Table2[[#This Row],[Charging]]*Table2[[#This Row],[Cost (kWh)]],"")</f>
        <v/>
      </c>
    </row>
    <row r="720" spans="3:13" x14ac:dyDescent="0.2">
      <c r="C720" s="1" t="s">
        <v>2135</v>
      </c>
      <c r="D720" s="5">
        <v>30</v>
      </c>
      <c r="E720" s="5">
        <v>17</v>
      </c>
      <c r="F720" s="12">
        <v>0</v>
      </c>
      <c r="G720" s="5" t="s">
        <v>2139</v>
      </c>
      <c r="H720" s="5">
        <v>64</v>
      </c>
      <c r="I720" s="5" t="s">
        <v>2140</v>
      </c>
      <c r="J720" s="6">
        <v>0.21257999999999999</v>
      </c>
      <c r="K720" s="6" t="str">
        <f>IF(Table2[[#This Row],[Charging]]&gt;0,"1","0")</f>
        <v>0</v>
      </c>
      <c r="L720" s="6" t="str">
        <f>IF(Table2[[#This Row],[Tag]]="1",Table2[[#This Row],[Cost (kWh)]],"")</f>
        <v/>
      </c>
      <c r="M720" s="6" t="str">
        <f>IF(Table2[[#This Row],[Tag]]="1",Table2[[#This Row],[Charging]]*Table2[[#This Row],[Cost (kWh)]],"")</f>
        <v/>
      </c>
    </row>
    <row r="721" spans="3:13" x14ac:dyDescent="0.2">
      <c r="C721" s="1" t="s">
        <v>2135</v>
      </c>
      <c r="D721" s="5">
        <v>30</v>
      </c>
      <c r="E721" s="5">
        <v>18</v>
      </c>
      <c r="F721" s="12">
        <v>0</v>
      </c>
      <c r="G721" s="5" t="s">
        <v>2139</v>
      </c>
      <c r="H721" s="5">
        <v>64</v>
      </c>
      <c r="I721" s="5" t="s">
        <v>2140</v>
      </c>
      <c r="J721" s="6">
        <v>0.21276999999999999</v>
      </c>
      <c r="K721" s="6" t="str">
        <f>IF(Table2[[#This Row],[Charging]]&gt;0,"1","0")</f>
        <v>0</v>
      </c>
      <c r="L721" s="6" t="str">
        <f>IF(Table2[[#This Row],[Tag]]="1",Table2[[#This Row],[Cost (kWh)]],"")</f>
        <v/>
      </c>
      <c r="M721" s="6" t="str">
        <f>IF(Table2[[#This Row],[Tag]]="1",Table2[[#This Row],[Charging]]*Table2[[#This Row],[Cost (kWh)]],"")</f>
        <v/>
      </c>
    </row>
    <row r="722" spans="3:13" x14ac:dyDescent="0.2">
      <c r="C722" s="1" t="s">
        <v>2135</v>
      </c>
      <c r="D722" s="5">
        <v>30</v>
      </c>
      <c r="E722" s="5">
        <v>19</v>
      </c>
      <c r="F722" s="12">
        <v>0</v>
      </c>
      <c r="G722" s="5" t="s">
        <v>2139</v>
      </c>
      <c r="H722" s="5">
        <v>64</v>
      </c>
      <c r="I722" s="5" t="s">
        <v>2140</v>
      </c>
      <c r="J722" s="6">
        <v>0.21378</v>
      </c>
      <c r="K722" s="6" t="str">
        <f>IF(Table2[[#This Row],[Charging]]&gt;0,"1","0")</f>
        <v>0</v>
      </c>
      <c r="L722" s="6" t="str">
        <f>IF(Table2[[#This Row],[Tag]]="1",Table2[[#This Row],[Cost (kWh)]],"")</f>
        <v/>
      </c>
      <c r="M722" s="6" t="str">
        <f>IF(Table2[[#This Row],[Tag]]="1",Table2[[#This Row],[Charging]]*Table2[[#This Row],[Cost (kWh)]],"")</f>
        <v/>
      </c>
    </row>
    <row r="723" spans="3:13" x14ac:dyDescent="0.2">
      <c r="C723" s="1" t="s">
        <v>2135</v>
      </c>
      <c r="D723" s="5">
        <v>30</v>
      </c>
      <c r="E723" s="5">
        <v>20</v>
      </c>
      <c r="F723" s="12">
        <v>0</v>
      </c>
      <c r="G723" s="5" t="s">
        <v>2139</v>
      </c>
      <c r="H723" s="5">
        <v>64</v>
      </c>
      <c r="I723" s="5" t="s">
        <v>2140</v>
      </c>
      <c r="J723" s="6">
        <v>0.21337</v>
      </c>
      <c r="K723" s="6" t="str">
        <f>IF(Table2[[#This Row],[Charging]]&gt;0,"1","0")</f>
        <v>0</v>
      </c>
      <c r="L723" s="6" t="str">
        <f>IF(Table2[[#This Row],[Tag]]="1",Table2[[#This Row],[Cost (kWh)]],"")</f>
        <v/>
      </c>
      <c r="M723" s="6" t="str">
        <f>IF(Table2[[#This Row],[Tag]]="1",Table2[[#This Row],[Charging]]*Table2[[#This Row],[Cost (kWh)]],"")</f>
        <v/>
      </c>
    </row>
    <row r="724" spans="3:13" x14ac:dyDescent="0.2">
      <c r="C724" s="1" t="s">
        <v>2135</v>
      </c>
      <c r="D724" s="5">
        <v>30</v>
      </c>
      <c r="E724" s="5">
        <v>21</v>
      </c>
      <c r="F724" s="12">
        <v>0</v>
      </c>
      <c r="G724" s="5" t="s">
        <v>2139</v>
      </c>
      <c r="H724" s="5">
        <v>64</v>
      </c>
      <c r="I724" s="5" t="s">
        <v>2140</v>
      </c>
      <c r="J724" s="6">
        <v>0.21231</v>
      </c>
      <c r="K724" s="6" t="str">
        <f>IF(Table2[[#This Row],[Charging]]&gt;0,"1","0")</f>
        <v>0</v>
      </c>
      <c r="L724" s="6" t="str">
        <f>IF(Table2[[#This Row],[Tag]]="1",Table2[[#This Row],[Cost (kWh)]],"")</f>
        <v/>
      </c>
      <c r="M724" s="6" t="str">
        <f>IF(Table2[[#This Row],[Tag]]="1",Table2[[#This Row],[Charging]]*Table2[[#This Row],[Cost (kWh)]],"")</f>
        <v/>
      </c>
    </row>
    <row r="725" spans="3:13" x14ac:dyDescent="0.2">
      <c r="C725" s="1" t="s">
        <v>2135</v>
      </c>
      <c r="D725" s="5">
        <v>30</v>
      </c>
      <c r="E725" s="5">
        <v>22</v>
      </c>
      <c r="F725" s="12">
        <v>0</v>
      </c>
      <c r="G725" s="5" t="s">
        <v>2139</v>
      </c>
      <c r="H725" s="5">
        <v>64</v>
      </c>
      <c r="I725" s="5" t="s">
        <v>2140</v>
      </c>
      <c r="J725" s="6">
        <v>0.21223</v>
      </c>
      <c r="K725" s="6" t="str">
        <f>IF(Table2[[#This Row],[Charging]]&gt;0,"1","0")</f>
        <v>0</v>
      </c>
      <c r="L725" s="6" t="str">
        <f>IF(Table2[[#This Row],[Tag]]="1",Table2[[#This Row],[Cost (kWh)]],"")</f>
        <v/>
      </c>
      <c r="M725" s="6" t="str">
        <f>IF(Table2[[#This Row],[Tag]]="1",Table2[[#This Row],[Charging]]*Table2[[#This Row],[Cost (kWh)]],"")</f>
        <v/>
      </c>
    </row>
    <row r="726" spans="3:13" x14ac:dyDescent="0.2">
      <c r="C726" s="1" t="s">
        <v>2135</v>
      </c>
      <c r="D726" s="5">
        <v>30</v>
      </c>
      <c r="E726" s="5">
        <v>23</v>
      </c>
      <c r="F726" s="12">
        <v>0</v>
      </c>
      <c r="G726" s="5" t="s">
        <v>2139</v>
      </c>
      <c r="H726" s="5">
        <v>64</v>
      </c>
      <c r="I726" s="5" t="s">
        <v>2140</v>
      </c>
      <c r="J726" s="6">
        <v>0.2122</v>
      </c>
      <c r="K726" s="6" t="str">
        <f>IF(Table2[[#This Row],[Charging]]&gt;0,"1","0")</f>
        <v>0</v>
      </c>
      <c r="L726" s="6" t="str">
        <f>IF(Table2[[#This Row],[Tag]]="1",Table2[[#This Row],[Cost (kWh)]],"")</f>
        <v/>
      </c>
      <c r="M726" s="6" t="str">
        <f>IF(Table2[[#This Row],[Tag]]="1",Table2[[#This Row],[Charging]]*Table2[[#This Row],[Cost (kWh)]],"")</f>
        <v/>
      </c>
    </row>
    <row r="727" spans="3:13" x14ac:dyDescent="0.2">
      <c r="C727" s="1" t="s">
        <v>2135</v>
      </c>
      <c r="D727" s="5">
        <v>30</v>
      </c>
      <c r="E727" s="5">
        <v>24</v>
      </c>
      <c r="F727" s="12">
        <v>0</v>
      </c>
      <c r="G727" s="5" t="s">
        <v>2139</v>
      </c>
      <c r="H727" s="5">
        <v>64</v>
      </c>
      <c r="I727" s="5" t="s">
        <v>2140</v>
      </c>
      <c r="J727" s="6">
        <v>0.21240000000000001</v>
      </c>
      <c r="K727" s="6" t="str">
        <f>IF(Table2[[#This Row],[Charging]]&gt;0,"1","0")</f>
        <v>0</v>
      </c>
      <c r="L727" s="6" t="str">
        <f>IF(Table2[[#This Row],[Tag]]="1",Table2[[#This Row],[Cost (kWh)]],"")</f>
        <v/>
      </c>
      <c r="M727" s="6" t="str">
        <f>IF(Table2[[#This Row],[Tag]]="1",Table2[[#This Row],[Charging]]*Table2[[#This Row],[Cost (kWh)]],"")</f>
        <v/>
      </c>
    </row>
    <row r="728" spans="3:13" x14ac:dyDescent="0.2">
      <c r="C728" s="1" t="s">
        <v>2135</v>
      </c>
      <c r="D728" s="5">
        <v>31</v>
      </c>
      <c r="E728" s="5" t="s">
        <v>2</v>
      </c>
      <c r="F728" s="12">
        <v>0</v>
      </c>
      <c r="G728" s="5" t="s">
        <v>2139</v>
      </c>
      <c r="H728" s="5">
        <v>64</v>
      </c>
      <c r="I728" s="5" t="s">
        <v>2140</v>
      </c>
      <c r="J728" s="6">
        <v>0.21615000000000001</v>
      </c>
      <c r="K728" s="6" t="str">
        <f>IF(Table2[[#This Row],[Charging]]&gt;0,"1","0")</f>
        <v>0</v>
      </c>
      <c r="L728" s="6" t="str">
        <f>IF(Table2[[#This Row],[Tag]]="1",Table2[[#This Row],[Cost (kWh)]],"")</f>
        <v/>
      </c>
      <c r="M728" s="6" t="str">
        <f>IF(Table2[[#This Row],[Tag]]="1",Table2[[#This Row],[Charging]]*Table2[[#This Row],[Cost (kWh)]],"")</f>
        <v/>
      </c>
    </row>
    <row r="729" spans="3:13" x14ac:dyDescent="0.2">
      <c r="C729" s="1" t="s">
        <v>2135</v>
      </c>
      <c r="D729" s="5">
        <v>31</v>
      </c>
      <c r="E729" s="5" t="s">
        <v>3</v>
      </c>
      <c r="F729" s="12">
        <v>0</v>
      </c>
      <c r="G729" s="5" t="s">
        <v>2139</v>
      </c>
      <c r="H729" s="5">
        <v>64</v>
      </c>
      <c r="I729" s="5" t="s">
        <v>2140</v>
      </c>
      <c r="J729" s="6">
        <v>0.21590000000000001</v>
      </c>
      <c r="K729" s="6" t="str">
        <f>IF(Table2[[#This Row],[Charging]]&gt;0,"1","0")</f>
        <v>0</v>
      </c>
      <c r="L729" s="6" t="str">
        <f>IF(Table2[[#This Row],[Tag]]="1",Table2[[#This Row],[Cost (kWh)]],"")</f>
        <v/>
      </c>
      <c r="M729" s="6" t="str">
        <f>IF(Table2[[#This Row],[Tag]]="1",Table2[[#This Row],[Charging]]*Table2[[#This Row],[Cost (kWh)]],"")</f>
        <v/>
      </c>
    </row>
    <row r="730" spans="3:13" x14ac:dyDescent="0.2">
      <c r="C730" s="1" t="s">
        <v>2135</v>
      </c>
      <c r="D730" s="5">
        <v>31</v>
      </c>
      <c r="E730" s="5" t="s">
        <v>4</v>
      </c>
      <c r="F730" s="12">
        <v>0</v>
      </c>
      <c r="G730" s="5" t="s">
        <v>2139</v>
      </c>
      <c r="H730" s="5">
        <v>64</v>
      </c>
      <c r="I730" s="5" t="s">
        <v>2140</v>
      </c>
      <c r="J730" s="6">
        <v>0.21551999999999999</v>
      </c>
      <c r="K730" s="6" t="str">
        <f>IF(Table2[[#This Row],[Charging]]&gt;0,"1","0")</f>
        <v>0</v>
      </c>
      <c r="L730" s="6" t="str">
        <f>IF(Table2[[#This Row],[Tag]]="1",Table2[[#This Row],[Cost (kWh)]],"")</f>
        <v/>
      </c>
      <c r="M730" s="6" t="str">
        <f>IF(Table2[[#This Row],[Tag]]="1",Table2[[#This Row],[Charging]]*Table2[[#This Row],[Cost (kWh)]],"")</f>
        <v/>
      </c>
    </row>
    <row r="731" spans="3:13" x14ac:dyDescent="0.2">
      <c r="C731" s="1" t="s">
        <v>2135</v>
      </c>
      <c r="D731" s="5">
        <v>31</v>
      </c>
      <c r="E731" s="5" t="s">
        <v>5</v>
      </c>
      <c r="F731" s="12">
        <v>0</v>
      </c>
      <c r="G731" s="5" t="s">
        <v>2139</v>
      </c>
      <c r="H731" s="5">
        <v>64</v>
      </c>
      <c r="I731" s="5" t="s">
        <v>2140</v>
      </c>
      <c r="J731" s="6">
        <v>0.21531</v>
      </c>
      <c r="K731" s="6" t="str">
        <f>IF(Table2[[#This Row],[Charging]]&gt;0,"1","0")</f>
        <v>0</v>
      </c>
      <c r="L731" s="6" t="str">
        <f>IF(Table2[[#This Row],[Tag]]="1",Table2[[#This Row],[Cost (kWh)]],"")</f>
        <v/>
      </c>
      <c r="M731" s="6" t="str">
        <f>IF(Table2[[#This Row],[Tag]]="1",Table2[[#This Row],[Charging]]*Table2[[#This Row],[Cost (kWh)]],"")</f>
        <v/>
      </c>
    </row>
    <row r="732" spans="3:13" x14ac:dyDescent="0.2">
      <c r="C732" s="1" t="s">
        <v>2135</v>
      </c>
      <c r="D732" s="5">
        <v>31</v>
      </c>
      <c r="E732" s="5" t="s">
        <v>6</v>
      </c>
      <c r="F732" s="12">
        <v>0</v>
      </c>
      <c r="G732" s="5" t="s">
        <v>2139</v>
      </c>
      <c r="H732" s="5">
        <v>64</v>
      </c>
      <c r="I732" s="5" t="s">
        <v>2140</v>
      </c>
      <c r="J732" s="6">
        <v>0.21507999999999999</v>
      </c>
      <c r="K732" s="6" t="str">
        <f>IF(Table2[[#This Row],[Charging]]&gt;0,"1","0")</f>
        <v>0</v>
      </c>
      <c r="L732" s="6" t="str">
        <f>IF(Table2[[#This Row],[Tag]]="1",Table2[[#This Row],[Cost (kWh)]],"")</f>
        <v/>
      </c>
      <c r="M732" s="6" t="str">
        <f>IF(Table2[[#This Row],[Tag]]="1",Table2[[#This Row],[Charging]]*Table2[[#This Row],[Cost (kWh)]],"")</f>
        <v/>
      </c>
    </row>
    <row r="733" spans="3:13" x14ac:dyDescent="0.2">
      <c r="C733" s="1" t="s">
        <v>2135</v>
      </c>
      <c r="D733" s="5">
        <v>31</v>
      </c>
      <c r="E733" s="5" t="s">
        <v>7</v>
      </c>
      <c r="F733" s="12">
        <v>0</v>
      </c>
      <c r="G733" s="5" t="s">
        <v>2139</v>
      </c>
      <c r="H733" s="5">
        <v>64</v>
      </c>
      <c r="I733" s="5" t="s">
        <v>2140</v>
      </c>
      <c r="J733" s="6">
        <v>0.21432999999999999</v>
      </c>
      <c r="K733" s="6" t="str">
        <f>IF(Table2[[#This Row],[Charging]]&gt;0,"1","0")</f>
        <v>0</v>
      </c>
      <c r="L733" s="6" t="str">
        <f>IF(Table2[[#This Row],[Tag]]="1",Table2[[#This Row],[Cost (kWh)]],"")</f>
        <v/>
      </c>
      <c r="M733" s="6" t="str">
        <f>IF(Table2[[#This Row],[Tag]]="1",Table2[[#This Row],[Charging]]*Table2[[#This Row],[Cost (kWh)]],"")</f>
        <v/>
      </c>
    </row>
    <row r="734" spans="3:13" x14ac:dyDescent="0.2">
      <c r="C734" s="1" t="s">
        <v>2135</v>
      </c>
      <c r="D734" s="5">
        <v>31</v>
      </c>
      <c r="E734" s="5" t="s">
        <v>8</v>
      </c>
      <c r="F734" s="12">
        <v>0</v>
      </c>
      <c r="G734" s="5" t="s">
        <v>2139</v>
      </c>
      <c r="H734" s="5">
        <v>64</v>
      </c>
      <c r="I734" s="5" t="s">
        <v>2140</v>
      </c>
      <c r="J734" s="6">
        <v>0.21193999999999999</v>
      </c>
      <c r="K734" s="6" t="str">
        <f>IF(Table2[[#This Row],[Charging]]&gt;0,"1","0")</f>
        <v>0</v>
      </c>
      <c r="L734" s="6" t="str">
        <f>IF(Table2[[#This Row],[Tag]]="1",Table2[[#This Row],[Cost (kWh)]],"")</f>
        <v/>
      </c>
      <c r="M734" s="6" t="str">
        <f>IF(Table2[[#This Row],[Tag]]="1",Table2[[#This Row],[Charging]]*Table2[[#This Row],[Cost (kWh)]],"")</f>
        <v/>
      </c>
    </row>
    <row r="735" spans="3:13" x14ac:dyDescent="0.2">
      <c r="C735" s="1" t="s">
        <v>2135</v>
      </c>
      <c r="D735" s="5">
        <v>31</v>
      </c>
      <c r="E735" s="5" t="s">
        <v>9</v>
      </c>
      <c r="F735" s="12">
        <v>0</v>
      </c>
      <c r="G735" s="5" t="s">
        <v>2139</v>
      </c>
      <c r="H735" s="5">
        <v>64</v>
      </c>
      <c r="I735" s="5" t="s">
        <v>2140</v>
      </c>
      <c r="J735" s="6">
        <v>0.21192</v>
      </c>
      <c r="K735" s="6" t="str">
        <f>IF(Table2[[#This Row],[Charging]]&gt;0,"1","0")</f>
        <v>0</v>
      </c>
      <c r="L735" s="6" t="str">
        <f>IF(Table2[[#This Row],[Tag]]="1",Table2[[#This Row],[Cost (kWh)]],"")</f>
        <v/>
      </c>
      <c r="M735" s="6" t="str">
        <f>IF(Table2[[#This Row],[Tag]]="1",Table2[[#This Row],[Charging]]*Table2[[#This Row],[Cost (kWh)]],"")</f>
        <v/>
      </c>
    </row>
    <row r="736" spans="3:13" x14ac:dyDescent="0.2">
      <c r="C736" s="1" t="s">
        <v>2135</v>
      </c>
      <c r="D736" s="5">
        <v>31</v>
      </c>
      <c r="E736" s="5" t="s">
        <v>10</v>
      </c>
      <c r="F736" s="12">
        <v>0</v>
      </c>
      <c r="G736" s="5" t="s">
        <v>2139</v>
      </c>
      <c r="H736" s="5">
        <v>64</v>
      </c>
      <c r="I736" s="5" t="s">
        <v>2140</v>
      </c>
      <c r="J736" s="6">
        <v>0.21504000000000001</v>
      </c>
      <c r="K736" s="6" t="str">
        <f>IF(Table2[[#This Row],[Charging]]&gt;0,"1","0")</f>
        <v>0</v>
      </c>
      <c r="L736" s="6" t="str">
        <f>IF(Table2[[#This Row],[Tag]]="1",Table2[[#This Row],[Cost (kWh)]],"")</f>
        <v/>
      </c>
      <c r="M736" s="6" t="str">
        <f>IF(Table2[[#This Row],[Tag]]="1",Table2[[#This Row],[Charging]]*Table2[[#This Row],[Cost (kWh)]],"")</f>
        <v/>
      </c>
    </row>
    <row r="737" spans="3:13" x14ac:dyDescent="0.2">
      <c r="C737" s="1" t="s">
        <v>2135</v>
      </c>
      <c r="D737" s="5">
        <v>31</v>
      </c>
      <c r="E737" s="5">
        <v>10</v>
      </c>
      <c r="F737" s="12">
        <v>0</v>
      </c>
      <c r="G737" s="5" t="s">
        <v>2139</v>
      </c>
      <c r="H737" s="5">
        <v>64</v>
      </c>
      <c r="I737" s="5" t="s">
        <v>2140</v>
      </c>
      <c r="J737" s="6">
        <v>0.21512000000000001</v>
      </c>
      <c r="K737" s="6" t="str">
        <f>IF(Table2[[#This Row],[Charging]]&gt;0,"1","0")</f>
        <v>0</v>
      </c>
      <c r="L737" s="6" t="str">
        <f>IF(Table2[[#This Row],[Tag]]="1",Table2[[#This Row],[Cost (kWh)]],"")</f>
        <v/>
      </c>
      <c r="M737" s="6" t="str">
        <f>IF(Table2[[#This Row],[Tag]]="1",Table2[[#This Row],[Charging]]*Table2[[#This Row],[Cost (kWh)]],"")</f>
        <v/>
      </c>
    </row>
    <row r="738" spans="3:13" x14ac:dyDescent="0.2">
      <c r="C738" s="1" t="s">
        <v>2135</v>
      </c>
      <c r="D738" s="5">
        <v>31</v>
      </c>
      <c r="E738" s="5">
        <v>11</v>
      </c>
      <c r="F738" s="12">
        <v>0</v>
      </c>
      <c r="G738" s="5" t="s">
        <v>2139</v>
      </c>
      <c r="H738" s="5">
        <v>64</v>
      </c>
      <c r="I738" s="5" t="s">
        <v>2140</v>
      </c>
      <c r="J738" s="6">
        <v>0.216</v>
      </c>
      <c r="K738" s="6" t="str">
        <f>IF(Table2[[#This Row],[Charging]]&gt;0,"1","0")</f>
        <v>0</v>
      </c>
      <c r="L738" s="6" t="str">
        <f>IF(Table2[[#This Row],[Tag]]="1",Table2[[#This Row],[Cost (kWh)]],"")</f>
        <v/>
      </c>
      <c r="M738" s="6" t="str">
        <f>IF(Table2[[#This Row],[Tag]]="1",Table2[[#This Row],[Charging]]*Table2[[#This Row],[Cost (kWh)]],"")</f>
        <v/>
      </c>
    </row>
    <row r="739" spans="3:13" x14ac:dyDescent="0.2">
      <c r="C739" s="1" t="s">
        <v>2135</v>
      </c>
      <c r="D739" s="5">
        <v>31</v>
      </c>
      <c r="E739" s="5">
        <v>12</v>
      </c>
      <c r="F739" s="12">
        <v>0</v>
      </c>
      <c r="G739" s="5" t="s">
        <v>2139</v>
      </c>
      <c r="H739" s="5">
        <v>64</v>
      </c>
      <c r="I739" s="5" t="s">
        <v>2140</v>
      </c>
      <c r="J739" s="6">
        <v>0.21634</v>
      </c>
      <c r="K739" s="6" t="str">
        <f>IF(Table2[[#This Row],[Charging]]&gt;0,"1","0")</f>
        <v>0</v>
      </c>
      <c r="L739" s="6" t="str">
        <f>IF(Table2[[#This Row],[Tag]]="1",Table2[[#This Row],[Cost (kWh)]],"")</f>
        <v/>
      </c>
      <c r="M739" s="6" t="str">
        <f>IF(Table2[[#This Row],[Tag]]="1",Table2[[#This Row],[Charging]]*Table2[[#This Row],[Cost (kWh)]],"")</f>
        <v/>
      </c>
    </row>
    <row r="740" spans="3:13" x14ac:dyDescent="0.2">
      <c r="C740" s="1" t="s">
        <v>2135</v>
      </c>
      <c r="D740" s="5">
        <v>31</v>
      </c>
      <c r="E740" s="5">
        <v>13</v>
      </c>
      <c r="F740" s="12">
        <v>0</v>
      </c>
      <c r="G740" s="5" t="s">
        <v>2139</v>
      </c>
      <c r="H740" s="5">
        <v>64</v>
      </c>
      <c r="I740" s="5" t="s">
        <v>2140</v>
      </c>
      <c r="J740" s="6">
        <v>0.21653</v>
      </c>
      <c r="K740" s="6" t="str">
        <f>IF(Table2[[#This Row],[Charging]]&gt;0,"1","0")</f>
        <v>0</v>
      </c>
      <c r="L740" s="6" t="str">
        <f>IF(Table2[[#This Row],[Tag]]="1",Table2[[#This Row],[Cost (kWh)]],"")</f>
        <v/>
      </c>
      <c r="M740" s="6" t="str">
        <f>IF(Table2[[#This Row],[Tag]]="1",Table2[[#This Row],[Charging]]*Table2[[#This Row],[Cost (kWh)]],"")</f>
        <v/>
      </c>
    </row>
    <row r="741" spans="3:13" x14ac:dyDescent="0.2">
      <c r="C741" s="1" t="s">
        <v>2135</v>
      </c>
      <c r="D741" s="5">
        <v>31</v>
      </c>
      <c r="E741" s="5">
        <v>14</v>
      </c>
      <c r="F741" s="12">
        <v>0</v>
      </c>
      <c r="G741" s="5" t="s">
        <v>2139</v>
      </c>
      <c r="H741" s="5">
        <v>64</v>
      </c>
      <c r="I741" s="5" t="s">
        <v>2140</v>
      </c>
      <c r="J741" s="6">
        <v>0.21656</v>
      </c>
      <c r="K741" s="6" t="str">
        <f>IF(Table2[[#This Row],[Charging]]&gt;0,"1","0")</f>
        <v>0</v>
      </c>
      <c r="L741" s="6" t="str">
        <f>IF(Table2[[#This Row],[Tag]]="1",Table2[[#This Row],[Cost (kWh)]],"")</f>
        <v/>
      </c>
      <c r="M741" s="6" t="str">
        <f>IF(Table2[[#This Row],[Tag]]="1",Table2[[#This Row],[Charging]]*Table2[[#This Row],[Cost (kWh)]],"")</f>
        <v/>
      </c>
    </row>
    <row r="742" spans="3:13" x14ac:dyDescent="0.2">
      <c r="C742" s="1" t="s">
        <v>2135</v>
      </c>
      <c r="D742" s="5">
        <v>31</v>
      </c>
      <c r="E742" s="5">
        <v>15</v>
      </c>
      <c r="F742" s="12">
        <v>0</v>
      </c>
      <c r="G742" s="5" t="s">
        <v>2139</v>
      </c>
      <c r="H742" s="5">
        <v>64</v>
      </c>
      <c r="I742" s="5" t="s">
        <v>2140</v>
      </c>
      <c r="J742" s="6">
        <v>0.21104999999999999</v>
      </c>
      <c r="K742" s="6" t="str">
        <f>IF(Table2[[#This Row],[Charging]]&gt;0,"1","0")</f>
        <v>0</v>
      </c>
      <c r="L742" s="6" t="str">
        <f>IF(Table2[[#This Row],[Tag]]="1",Table2[[#This Row],[Cost (kWh)]],"")</f>
        <v/>
      </c>
      <c r="M742" s="6" t="str">
        <f>IF(Table2[[#This Row],[Tag]]="1",Table2[[#This Row],[Charging]]*Table2[[#This Row],[Cost (kWh)]],"")</f>
        <v/>
      </c>
    </row>
    <row r="743" spans="3:13" x14ac:dyDescent="0.2">
      <c r="C743" s="1" t="s">
        <v>2135</v>
      </c>
      <c r="D743" s="5">
        <v>31</v>
      </c>
      <c r="E743" s="5">
        <v>16</v>
      </c>
      <c r="F743" s="12">
        <v>0</v>
      </c>
      <c r="G743" s="5" t="s">
        <v>2139</v>
      </c>
      <c r="H743" s="5">
        <v>64</v>
      </c>
      <c r="I743" s="5" t="s">
        <v>2140</v>
      </c>
      <c r="J743" s="6">
        <v>0.21656</v>
      </c>
      <c r="K743" s="6" t="str">
        <f>IF(Table2[[#This Row],[Charging]]&gt;0,"1","0")</f>
        <v>0</v>
      </c>
      <c r="L743" s="6" t="str">
        <f>IF(Table2[[#This Row],[Tag]]="1",Table2[[#This Row],[Cost (kWh)]],"")</f>
        <v/>
      </c>
      <c r="M743" s="6" t="str">
        <f>IF(Table2[[#This Row],[Tag]]="1",Table2[[#This Row],[Charging]]*Table2[[#This Row],[Cost (kWh)]],"")</f>
        <v/>
      </c>
    </row>
    <row r="744" spans="3:13" x14ac:dyDescent="0.2">
      <c r="C744" s="1" t="s">
        <v>2135</v>
      </c>
      <c r="D744" s="5">
        <v>31</v>
      </c>
      <c r="E744" s="5">
        <v>17</v>
      </c>
      <c r="F744" s="12">
        <v>0</v>
      </c>
      <c r="G744" s="5" t="s">
        <v>2139</v>
      </c>
      <c r="H744" s="5">
        <v>64</v>
      </c>
      <c r="I744" s="5" t="s">
        <v>2140</v>
      </c>
      <c r="J744" s="6">
        <v>0.21615999999999999</v>
      </c>
      <c r="K744" s="6" t="str">
        <f>IF(Table2[[#This Row],[Charging]]&gt;0,"1","0")</f>
        <v>0</v>
      </c>
      <c r="L744" s="6" t="str">
        <f>IF(Table2[[#This Row],[Tag]]="1",Table2[[#This Row],[Cost (kWh)]],"")</f>
        <v/>
      </c>
      <c r="M744" s="6" t="str">
        <f>IF(Table2[[#This Row],[Tag]]="1",Table2[[#This Row],[Charging]]*Table2[[#This Row],[Cost (kWh)]],"")</f>
        <v/>
      </c>
    </row>
    <row r="745" spans="3:13" x14ac:dyDescent="0.2">
      <c r="C745" s="1" t="s">
        <v>2135</v>
      </c>
      <c r="D745" s="5">
        <v>31</v>
      </c>
      <c r="E745" s="5">
        <v>18</v>
      </c>
      <c r="F745" s="12">
        <v>0</v>
      </c>
      <c r="G745" s="5" t="s">
        <v>2139</v>
      </c>
      <c r="H745" s="5">
        <v>64</v>
      </c>
      <c r="I745" s="5" t="s">
        <v>2140</v>
      </c>
      <c r="J745" s="6">
        <v>0.21612999999999999</v>
      </c>
      <c r="K745" s="6" t="str">
        <f>IF(Table2[[#This Row],[Charging]]&gt;0,"1","0")</f>
        <v>0</v>
      </c>
      <c r="L745" s="6" t="str">
        <f>IF(Table2[[#This Row],[Tag]]="1",Table2[[#This Row],[Cost (kWh)]],"")</f>
        <v/>
      </c>
      <c r="M745" s="6" t="str">
        <f>IF(Table2[[#This Row],[Tag]]="1",Table2[[#This Row],[Charging]]*Table2[[#This Row],[Cost (kWh)]],"")</f>
        <v/>
      </c>
    </row>
    <row r="746" spans="3:13" x14ac:dyDescent="0.2">
      <c r="C746" s="1" t="s">
        <v>2135</v>
      </c>
      <c r="D746" s="5">
        <v>31</v>
      </c>
      <c r="E746" s="5">
        <v>19</v>
      </c>
      <c r="F746" s="12">
        <v>0</v>
      </c>
      <c r="G746" s="5" t="s">
        <v>2139</v>
      </c>
      <c r="H746" s="5">
        <v>64</v>
      </c>
      <c r="I746" s="5" t="s">
        <v>2140</v>
      </c>
      <c r="J746" s="6">
        <v>0.21731</v>
      </c>
      <c r="K746" s="6" t="str">
        <f>IF(Table2[[#This Row],[Charging]]&gt;0,"1","0")</f>
        <v>0</v>
      </c>
      <c r="L746" s="6" t="str">
        <f>IF(Table2[[#This Row],[Tag]]="1",Table2[[#This Row],[Cost (kWh)]],"")</f>
        <v/>
      </c>
      <c r="M746" s="6" t="str">
        <f>IF(Table2[[#This Row],[Tag]]="1",Table2[[#This Row],[Charging]]*Table2[[#This Row],[Cost (kWh)]],"")</f>
        <v/>
      </c>
    </row>
    <row r="747" spans="3:13" x14ac:dyDescent="0.2">
      <c r="C747" s="1" t="s">
        <v>2135</v>
      </c>
      <c r="D747" s="5">
        <v>31</v>
      </c>
      <c r="E747" s="5">
        <v>20</v>
      </c>
      <c r="F747" s="12">
        <v>0</v>
      </c>
      <c r="G747" s="5" t="s">
        <v>2139</v>
      </c>
      <c r="H747" s="5">
        <v>64</v>
      </c>
      <c r="I747" s="5" t="s">
        <v>2140</v>
      </c>
      <c r="J747" s="6">
        <v>0.218</v>
      </c>
      <c r="K747" s="6" t="str">
        <f>IF(Table2[[#This Row],[Charging]]&gt;0,"1","0")</f>
        <v>0</v>
      </c>
      <c r="L747" s="6" t="str">
        <f>IF(Table2[[#This Row],[Tag]]="1",Table2[[#This Row],[Cost (kWh)]],"")</f>
        <v/>
      </c>
      <c r="M747" s="6" t="str">
        <f>IF(Table2[[#This Row],[Tag]]="1",Table2[[#This Row],[Charging]]*Table2[[#This Row],[Cost (kWh)]],"")</f>
        <v/>
      </c>
    </row>
    <row r="748" spans="3:13" x14ac:dyDescent="0.2">
      <c r="C748" s="1" t="s">
        <v>2135</v>
      </c>
      <c r="D748" s="5">
        <v>31</v>
      </c>
      <c r="E748" s="5">
        <v>21</v>
      </c>
      <c r="F748" s="12">
        <v>0</v>
      </c>
      <c r="G748" s="5" t="s">
        <v>2139</v>
      </c>
      <c r="H748" s="5">
        <v>64</v>
      </c>
      <c r="I748" s="5" t="s">
        <v>2140</v>
      </c>
      <c r="J748" s="6">
        <v>0.21637000000000001</v>
      </c>
      <c r="K748" s="6" t="str">
        <f>IF(Table2[[#This Row],[Charging]]&gt;0,"1","0")</f>
        <v>0</v>
      </c>
      <c r="L748" s="6" t="str">
        <f>IF(Table2[[#This Row],[Tag]]="1",Table2[[#This Row],[Cost (kWh)]],"")</f>
        <v/>
      </c>
      <c r="M748" s="6" t="str">
        <f>IF(Table2[[#This Row],[Tag]]="1",Table2[[#This Row],[Charging]]*Table2[[#This Row],[Cost (kWh)]],"")</f>
        <v/>
      </c>
    </row>
    <row r="749" spans="3:13" x14ac:dyDescent="0.2">
      <c r="C749" s="1" t="s">
        <v>2135</v>
      </c>
      <c r="D749" s="5">
        <v>31</v>
      </c>
      <c r="E749" s="5">
        <v>22</v>
      </c>
      <c r="F749" s="12">
        <v>0</v>
      </c>
      <c r="G749" s="5" t="s">
        <v>2139</v>
      </c>
      <c r="H749" s="5">
        <v>64</v>
      </c>
      <c r="I749" s="5" t="s">
        <v>2140</v>
      </c>
      <c r="J749" s="6">
        <v>0.21621000000000001</v>
      </c>
      <c r="K749" s="6" t="str">
        <f>IF(Table2[[#This Row],[Charging]]&gt;0,"1","0")</f>
        <v>0</v>
      </c>
      <c r="L749" s="6" t="str">
        <f>IF(Table2[[#This Row],[Tag]]="1",Table2[[#This Row],[Cost (kWh)]],"")</f>
        <v/>
      </c>
      <c r="M749" s="6" t="str">
        <f>IF(Table2[[#This Row],[Tag]]="1",Table2[[#This Row],[Charging]]*Table2[[#This Row],[Cost (kWh)]],"")</f>
        <v/>
      </c>
    </row>
    <row r="750" spans="3:13" x14ac:dyDescent="0.2">
      <c r="C750" s="1" t="s">
        <v>2135</v>
      </c>
      <c r="D750" s="5">
        <v>31</v>
      </c>
      <c r="E750" s="5">
        <v>23</v>
      </c>
      <c r="F750" s="12">
        <v>0</v>
      </c>
      <c r="G750" s="5" t="s">
        <v>2139</v>
      </c>
      <c r="H750" s="5">
        <v>64</v>
      </c>
      <c r="I750" s="5" t="s">
        <v>2140</v>
      </c>
      <c r="J750" s="6">
        <v>0.21609</v>
      </c>
      <c r="K750" s="6" t="str">
        <f>IF(Table2[[#This Row],[Charging]]&gt;0,"1","0")</f>
        <v>0</v>
      </c>
      <c r="L750" s="6" t="str">
        <f>IF(Table2[[#This Row],[Tag]]="1",Table2[[#This Row],[Cost (kWh)]],"")</f>
        <v/>
      </c>
      <c r="M750" s="6" t="str">
        <f>IF(Table2[[#This Row],[Tag]]="1",Table2[[#This Row],[Charging]]*Table2[[#This Row],[Cost (kWh)]],"")</f>
        <v/>
      </c>
    </row>
    <row r="751" spans="3:13" x14ac:dyDescent="0.2">
      <c r="C751" s="1" t="s">
        <v>2135</v>
      </c>
      <c r="D751" s="5">
        <v>31</v>
      </c>
      <c r="E751" s="5">
        <v>24</v>
      </c>
      <c r="F751" s="12">
        <v>0</v>
      </c>
      <c r="G751" s="5" t="s">
        <v>2139</v>
      </c>
      <c r="H751" s="5">
        <v>64</v>
      </c>
      <c r="I751" s="5" t="s">
        <v>2140</v>
      </c>
      <c r="J751" s="6">
        <v>0.21609</v>
      </c>
      <c r="K751" s="6" t="str">
        <f>IF(Table2[[#This Row],[Charging]]&gt;0,"1","0")</f>
        <v>0</v>
      </c>
      <c r="L751" s="6" t="str">
        <f>IF(Table2[[#This Row],[Tag]]="1",Table2[[#This Row],[Cost (kWh)]],"")</f>
        <v/>
      </c>
      <c r="M751" s="6" t="str">
        <f>IF(Table2[[#This Row],[Tag]]="1",Table2[[#This Row],[Charging]]*Table2[[#This Row],[Cost (kWh)]],"")</f>
        <v/>
      </c>
    </row>
    <row r="752" spans="3:13" x14ac:dyDescent="0.2">
      <c r="C752" s="1" t="s">
        <v>2136</v>
      </c>
      <c r="D752" s="5" t="s">
        <v>2</v>
      </c>
      <c r="E752" s="5" t="s">
        <v>2</v>
      </c>
      <c r="F752" s="12">
        <v>0</v>
      </c>
      <c r="G752" s="5" t="s">
        <v>2139</v>
      </c>
      <c r="H752" s="5">
        <v>64</v>
      </c>
      <c r="I752" s="5" t="s">
        <v>2140</v>
      </c>
      <c r="J752" s="6">
        <v>0.22091</v>
      </c>
      <c r="K752" s="6" t="str">
        <f>IF(Table2[[#This Row],[Charging]]&gt;0,"1","0")</f>
        <v>0</v>
      </c>
      <c r="L752" s="6" t="str">
        <f>IF(Table2[[#This Row],[Tag]]="1",Table2[[#This Row],[Cost (kWh)]],"")</f>
        <v/>
      </c>
      <c r="M752" s="6" t="str">
        <f>IF(Table2[[#This Row],[Tag]]="1",Table2[[#This Row],[Charging]]*Table2[[#This Row],[Cost (kWh)]],"")</f>
        <v/>
      </c>
    </row>
    <row r="753" spans="3:13" x14ac:dyDescent="0.2">
      <c r="C753" s="1" t="s">
        <v>2136</v>
      </c>
      <c r="D753" s="5" t="s">
        <v>2</v>
      </c>
      <c r="E753" s="5" t="s">
        <v>3</v>
      </c>
      <c r="F753" s="12">
        <v>0</v>
      </c>
      <c r="G753" s="5" t="s">
        <v>2139</v>
      </c>
      <c r="H753" s="5">
        <v>64</v>
      </c>
      <c r="I753" s="5" t="s">
        <v>2140</v>
      </c>
      <c r="J753" s="6">
        <v>0.21895999999999999</v>
      </c>
      <c r="K753" s="6" t="str">
        <f>IF(Table2[[#This Row],[Charging]]&gt;0,"1","0")</f>
        <v>0</v>
      </c>
      <c r="L753" s="6" t="str">
        <f>IF(Table2[[#This Row],[Tag]]="1",Table2[[#This Row],[Cost (kWh)]],"")</f>
        <v/>
      </c>
      <c r="M753" s="6" t="str">
        <f>IF(Table2[[#This Row],[Tag]]="1",Table2[[#This Row],[Charging]]*Table2[[#This Row],[Cost (kWh)]],"")</f>
        <v/>
      </c>
    </row>
    <row r="754" spans="3:13" x14ac:dyDescent="0.2">
      <c r="C754" s="1" t="s">
        <v>2136</v>
      </c>
      <c r="D754" s="5" t="s">
        <v>2</v>
      </c>
      <c r="E754" s="5" t="s">
        <v>4</v>
      </c>
      <c r="F754" s="12">
        <v>0</v>
      </c>
      <c r="G754" s="5" t="s">
        <v>2139</v>
      </c>
      <c r="H754" s="5">
        <v>64</v>
      </c>
      <c r="I754" s="5" t="s">
        <v>2140</v>
      </c>
      <c r="J754" s="6">
        <v>0.21848999999999999</v>
      </c>
      <c r="K754" s="6" t="str">
        <f>IF(Table2[[#This Row],[Charging]]&gt;0,"1","0")</f>
        <v>0</v>
      </c>
      <c r="L754" s="6" t="str">
        <f>IF(Table2[[#This Row],[Tag]]="1",Table2[[#This Row],[Cost (kWh)]],"")</f>
        <v/>
      </c>
      <c r="M754" s="6" t="str">
        <f>IF(Table2[[#This Row],[Tag]]="1",Table2[[#This Row],[Charging]]*Table2[[#This Row],[Cost (kWh)]],"")</f>
        <v/>
      </c>
    </row>
    <row r="755" spans="3:13" x14ac:dyDescent="0.2">
      <c r="C755" s="1" t="s">
        <v>2136</v>
      </c>
      <c r="D755" s="5" t="s">
        <v>2</v>
      </c>
      <c r="E755" s="5" t="s">
        <v>5</v>
      </c>
      <c r="F755" s="12">
        <v>0</v>
      </c>
      <c r="G755" s="5" t="s">
        <v>2139</v>
      </c>
      <c r="H755" s="5">
        <v>64</v>
      </c>
      <c r="I755" s="5" t="s">
        <v>2140</v>
      </c>
      <c r="J755" s="6">
        <v>0.21826999999999999</v>
      </c>
      <c r="K755" s="6" t="str">
        <f>IF(Table2[[#This Row],[Charging]]&gt;0,"1","0")</f>
        <v>0</v>
      </c>
      <c r="L755" s="6" t="str">
        <f>IF(Table2[[#This Row],[Tag]]="1",Table2[[#This Row],[Cost (kWh)]],"")</f>
        <v/>
      </c>
      <c r="M755" s="6" t="str">
        <f>IF(Table2[[#This Row],[Tag]]="1",Table2[[#This Row],[Charging]]*Table2[[#This Row],[Cost (kWh)]],"")</f>
        <v/>
      </c>
    </row>
    <row r="756" spans="3:13" x14ac:dyDescent="0.2">
      <c r="C756" s="1" t="s">
        <v>2136</v>
      </c>
      <c r="D756" s="5" t="s">
        <v>2</v>
      </c>
      <c r="E756" s="5" t="s">
        <v>6</v>
      </c>
      <c r="F756" s="12">
        <v>0</v>
      </c>
      <c r="G756" s="5" t="s">
        <v>2139</v>
      </c>
      <c r="H756" s="5">
        <v>64</v>
      </c>
      <c r="I756" s="5" t="s">
        <v>2140</v>
      </c>
      <c r="J756" s="6">
        <v>0.21814</v>
      </c>
      <c r="K756" s="6" t="str">
        <f>IF(Table2[[#This Row],[Charging]]&gt;0,"1","0")</f>
        <v>0</v>
      </c>
      <c r="L756" s="6" t="str">
        <f>IF(Table2[[#This Row],[Tag]]="1",Table2[[#This Row],[Cost (kWh)]],"")</f>
        <v/>
      </c>
      <c r="M756" s="6" t="str">
        <f>IF(Table2[[#This Row],[Tag]]="1",Table2[[#This Row],[Charging]]*Table2[[#This Row],[Cost (kWh)]],"")</f>
        <v/>
      </c>
    </row>
    <row r="757" spans="3:13" x14ac:dyDescent="0.2">
      <c r="C757" s="1" t="s">
        <v>2136</v>
      </c>
      <c r="D757" s="5" t="s">
        <v>2</v>
      </c>
      <c r="E757" s="5" t="s">
        <v>7</v>
      </c>
      <c r="F757" s="12">
        <v>0</v>
      </c>
      <c r="G757" s="5" t="s">
        <v>2139</v>
      </c>
      <c r="H757" s="5">
        <v>64</v>
      </c>
      <c r="I757" s="5" t="s">
        <v>2140</v>
      </c>
      <c r="J757" s="6">
        <v>0.21892</v>
      </c>
      <c r="K757" s="6" t="str">
        <f>IF(Table2[[#This Row],[Charging]]&gt;0,"1","0")</f>
        <v>0</v>
      </c>
      <c r="L757" s="6" t="str">
        <f>IF(Table2[[#This Row],[Tag]]="1",Table2[[#This Row],[Cost (kWh)]],"")</f>
        <v/>
      </c>
      <c r="M757" s="6" t="str">
        <f>IF(Table2[[#This Row],[Tag]]="1",Table2[[#This Row],[Charging]]*Table2[[#This Row],[Cost (kWh)]],"")</f>
        <v/>
      </c>
    </row>
    <row r="758" spans="3:13" x14ac:dyDescent="0.2">
      <c r="C758" s="1" t="s">
        <v>2136</v>
      </c>
      <c r="D758" s="5" t="s">
        <v>2</v>
      </c>
      <c r="E758" s="5" t="s">
        <v>8</v>
      </c>
      <c r="F758" s="12">
        <v>0</v>
      </c>
      <c r="G758" s="5" t="s">
        <v>2139</v>
      </c>
      <c r="H758" s="5">
        <v>64</v>
      </c>
      <c r="I758" s="5" t="s">
        <v>2140</v>
      </c>
      <c r="J758" s="6">
        <v>0.21989</v>
      </c>
      <c r="K758" s="6" t="str">
        <f>IF(Table2[[#This Row],[Charging]]&gt;0,"1","0")</f>
        <v>0</v>
      </c>
      <c r="L758" s="6" t="str">
        <f>IF(Table2[[#This Row],[Tag]]="1",Table2[[#This Row],[Cost (kWh)]],"")</f>
        <v/>
      </c>
      <c r="M758" s="6" t="str">
        <f>IF(Table2[[#This Row],[Tag]]="1",Table2[[#This Row],[Charging]]*Table2[[#This Row],[Cost (kWh)]],"")</f>
        <v/>
      </c>
    </row>
    <row r="759" spans="3:13" x14ac:dyDescent="0.2">
      <c r="C759" s="1" t="s">
        <v>2136</v>
      </c>
      <c r="D759" s="5" t="s">
        <v>2</v>
      </c>
      <c r="E759" s="5" t="s">
        <v>9</v>
      </c>
      <c r="F759" s="12">
        <v>0</v>
      </c>
      <c r="G759" s="5" t="s">
        <v>2141</v>
      </c>
      <c r="H759" s="5">
        <v>58.5</v>
      </c>
      <c r="I759" s="5" t="s">
        <v>2139</v>
      </c>
      <c r="J759" s="6">
        <v>0.21865999999999999</v>
      </c>
      <c r="K759" s="6" t="str">
        <f>IF(Table2[[#This Row],[Charging]]&gt;0,"1","0")</f>
        <v>0</v>
      </c>
      <c r="L759" s="6" t="str">
        <f>IF(Table2[[#This Row],[Tag]]="1",Table2[[#This Row],[Cost (kWh)]],"")</f>
        <v/>
      </c>
      <c r="M759" s="6" t="str">
        <f>IF(Table2[[#This Row],[Tag]]="1",Table2[[#This Row],[Charging]]*Table2[[#This Row],[Cost (kWh)]],"")</f>
        <v/>
      </c>
    </row>
    <row r="760" spans="3:13" x14ac:dyDescent="0.2">
      <c r="C760" s="1" t="s">
        <v>2136</v>
      </c>
      <c r="D760" s="5" t="s">
        <v>2</v>
      </c>
      <c r="E760" s="5" t="s">
        <v>10</v>
      </c>
      <c r="F760" s="12">
        <v>0</v>
      </c>
      <c r="G760" s="5" t="s">
        <v>2139</v>
      </c>
      <c r="H760" s="5">
        <v>58.5</v>
      </c>
      <c r="I760" s="5" t="s">
        <v>2139</v>
      </c>
      <c r="J760" s="6">
        <v>0.22262000000000001</v>
      </c>
      <c r="K760" s="6" t="str">
        <f>IF(Table2[[#This Row],[Charging]]&gt;0,"1","0")</f>
        <v>0</v>
      </c>
      <c r="L760" s="6" t="str">
        <f>IF(Table2[[#This Row],[Tag]]="1",Table2[[#This Row],[Cost (kWh)]],"")</f>
        <v/>
      </c>
      <c r="M760" s="6" t="str">
        <f>IF(Table2[[#This Row],[Tag]]="1",Table2[[#This Row],[Charging]]*Table2[[#This Row],[Cost (kWh)]],"")</f>
        <v/>
      </c>
    </row>
    <row r="761" spans="3:13" x14ac:dyDescent="0.2">
      <c r="C761" s="1" t="s">
        <v>2136</v>
      </c>
      <c r="D761" s="5" t="s">
        <v>2</v>
      </c>
      <c r="E761" s="5">
        <v>10</v>
      </c>
      <c r="F761" s="12">
        <v>0</v>
      </c>
      <c r="G761" s="5" t="s">
        <v>2139</v>
      </c>
      <c r="H761" s="5">
        <v>58.5</v>
      </c>
      <c r="I761" s="5" t="s">
        <v>2139</v>
      </c>
      <c r="J761" s="6">
        <v>0.22733</v>
      </c>
      <c r="K761" s="6" t="str">
        <f>IF(Table2[[#This Row],[Charging]]&gt;0,"1","0")</f>
        <v>0</v>
      </c>
      <c r="L761" s="6" t="str">
        <f>IF(Table2[[#This Row],[Tag]]="1",Table2[[#This Row],[Cost (kWh)]],"")</f>
        <v/>
      </c>
      <c r="M761" s="6" t="str">
        <f>IF(Table2[[#This Row],[Tag]]="1",Table2[[#This Row],[Charging]]*Table2[[#This Row],[Cost (kWh)]],"")</f>
        <v/>
      </c>
    </row>
    <row r="762" spans="3:13" x14ac:dyDescent="0.2">
      <c r="C762" s="1" t="s">
        <v>2136</v>
      </c>
      <c r="D762" s="5" t="s">
        <v>2</v>
      </c>
      <c r="E762" s="5">
        <v>11</v>
      </c>
      <c r="F762" s="12">
        <v>0</v>
      </c>
      <c r="G762" s="5" t="s">
        <v>2139</v>
      </c>
      <c r="H762" s="5">
        <v>58.5</v>
      </c>
      <c r="I762" s="5" t="s">
        <v>2139</v>
      </c>
      <c r="J762" s="6">
        <v>0.23232</v>
      </c>
      <c r="K762" s="6" t="str">
        <f>IF(Table2[[#This Row],[Charging]]&gt;0,"1","0")</f>
        <v>0</v>
      </c>
      <c r="L762" s="6" t="str">
        <f>IF(Table2[[#This Row],[Tag]]="1",Table2[[#This Row],[Cost (kWh)]],"")</f>
        <v/>
      </c>
      <c r="M762" s="6" t="str">
        <f>IF(Table2[[#This Row],[Tag]]="1",Table2[[#This Row],[Charging]]*Table2[[#This Row],[Cost (kWh)]],"")</f>
        <v/>
      </c>
    </row>
    <row r="763" spans="3:13" x14ac:dyDescent="0.2">
      <c r="C763" s="1" t="s">
        <v>2136</v>
      </c>
      <c r="D763" s="5" t="s">
        <v>2</v>
      </c>
      <c r="E763" s="5">
        <v>12</v>
      </c>
      <c r="F763" s="12">
        <v>0</v>
      </c>
      <c r="G763" s="5" t="s">
        <v>2139</v>
      </c>
      <c r="H763" s="5">
        <v>58.5</v>
      </c>
      <c r="I763" s="5" t="s">
        <v>2139</v>
      </c>
      <c r="J763" s="6">
        <v>0.22797999999999999</v>
      </c>
      <c r="K763" s="6" t="str">
        <f>IF(Table2[[#This Row],[Charging]]&gt;0,"1","0")</f>
        <v>0</v>
      </c>
      <c r="L763" s="6" t="str">
        <f>IF(Table2[[#This Row],[Tag]]="1",Table2[[#This Row],[Cost (kWh)]],"")</f>
        <v/>
      </c>
      <c r="M763" s="6" t="str">
        <f>IF(Table2[[#This Row],[Tag]]="1",Table2[[#This Row],[Charging]]*Table2[[#This Row],[Cost (kWh)]],"")</f>
        <v/>
      </c>
    </row>
    <row r="764" spans="3:13" x14ac:dyDescent="0.2">
      <c r="C764" s="1" t="s">
        <v>2136</v>
      </c>
      <c r="D764" s="5" t="s">
        <v>2</v>
      </c>
      <c r="E764" s="5">
        <v>13</v>
      </c>
      <c r="F764" s="12">
        <v>0</v>
      </c>
      <c r="G764" s="5" t="s">
        <v>2139</v>
      </c>
      <c r="H764" s="5">
        <v>58.5</v>
      </c>
      <c r="I764" s="5" t="s">
        <v>2139</v>
      </c>
      <c r="J764" s="6">
        <v>0.22785</v>
      </c>
      <c r="K764" s="6" t="str">
        <f>IF(Table2[[#This Row],[Charging]]&gt;0,"1","0")</f>
        <v>0</v>
      </c>
      <c r="L764" s="6" t="str">
        <f>IF(Table2[[#This Row],[Tag]]="1",Table2[[#This Row],[Cost (kWh)]],"")</f>
        <v/>
      </c>
      <c r="M764" s="6" t="str">
        <f>IF(Table2[[#This Row],[Tag]]="1",Table2[[#This Row],[Charging]]*Table2[[#This Row],[Cost (kWh)]],"")</f>
        <v/>
      </c>
    </row>
    <row r="765" spans="3:13" x14ac:dyDescent="0.2">
      <c r="C765" s="1" t="s">
        <v>2136</v>
      </c>
      <c r="D765" s="5" t="s">
        <v>2</v>
      </c>
      <c r="E765" s="5">
        <v>14</v>
      </c>
      <c r="F765" s="12">
        <v>0</v>
      </c>
      <c r="G765" s="5" t="s">
        <v>2139</v>
      </c>
      <c r="H765" s="5">
        <v>58.5</v>
      </c>
      <c r="I765" s="5" t="s">
        <v>2139</v>
      </c>
      <c r="J765" s="6">
        <v>0.22635</v>
      </c>
      <c r="K765" s="6" t="str">
        <f>IF(Table2[[#This Row],[Charging]]&gt;0,"1","0")</f>
        <v>0</v>
      </c>
      <c r="L765" s="6" t="str">
        <f>IF(Table2[[#This Row],[Tag]]="1",Table2[[#This Row],[Cost (kWh)]],"")</f>
        <v/>
      </c>
      <c r="M765" s="6" t="str">
        <f>IF(Table2[[#This Row],[Tag]]="1",Table2[[#This Row],[Charging]]*Table2[[#This Row],[Cost (kWh)]],"")</f>
        <v/>
      </c>
    </row>
    <row r="766" spans="3:13" x14ac:dyDescent="0.2">
      <c r="C766" s="1" t="s">
        <v>2136</v>
      </c>
      <c r="D766" s="5" t="s">
        <v>2</v>
      </c>
      <c r="E766" s="5">
        <v>15</v>
      </c>
      <c r="F766" s="12">
        <v>0</v>
      </c>
      <c r="G766" s="5" t="s">
        <v>2139</v>
      </c>
      <c r="H766" s="5">
        <v>58.5</v>
      </c>
      <c r="I766" s="5" t="s">
        <v>2139</v>
      </c>
      <c r="J766" s="6">
        <v>0.2235</v>
      </c>
      <c r="K766" s="6" t="str">
        <f>IF(Table2[[#This Row],[Charging]]&gt;0,"1","0")</f>
        <v>0</v>
      </c>
      <c r="L766" s="6" t="str">
        <f>IF(Table2[[#This Row],[Tag]]="1",Table2[[#This Row],[Cost (kWh)]],"")</f>
        <v/>
      </c>
      <c r="M766" s="6" t="str">
        <f>IF(Table2[[#This Row],[Tag]]="1",Table2[[#This Row],[Charging]]*Table2[[#This Row],[Cost (kWh)]],"")</f>
        <v/>
      </c>
    </row>
    <row r="767" spans="3:13" x14ac:dyDescent="0.2">
      <c r="C767" s="1" t="s">
        <v>2136</v>
      </c>
      <c r="D767" s="5" t="s">
        <v>2</v>
      </c>
      <c r="E767" s="5">
        <v>16</v>
      </c>
      <c r="F767" s="12">
        <v>0</v>
      </c>
      <c r="G767" s="5" t="s">
        <v>2139</v>
      </c>
      <c r="H767" s="5">
        <v>58.5</v>
      </c>
      <c r="I767" s="5" t="s">
        <v>2139</v>
      </c>
      <c r="J767" s="6">
        <v>0.2185</v>
      </c>
      <c r="K767" s="6" t="str">
        <f>IF(Table2[[#This Row],[Charging]]&gt;0,"1","0")</f>
        <v>0</v>
      </c>
      <c r="L767" s="6" t="str">
        <f>IF(Table2[[#This Row],[Tag]]="1",Table2[[#This Row],[Cost (kWh)]],"")</f>
        <v/>
      </c>
      <c r="M767" s="6" t="str">
        <f>IF(Table2[[#This Row],[Tag]]="1",Table2[[#This Row],[Charging]]*Table2[[#This Row],[Cost (kWh)]],"")</f>
        <v/>
      </c>
    </row>
    <row r="768" spans="3:13" x14ac:dyDescent="0.2">
      <c r="C768" s="1" t="s">
        <v>2136</v>
      </c>
      <c r="D768" s="5" t="s">
        <v>2</v>
      </c>
      <c r="E768" s="5">
        <v>17</v>
      </c>
      <c r="F768" s="12">
        <v>0</v>
      </c>
      <c r="G768" s="5" t="s">
        <v>2141</v>
      </c>
      <c r="H768" s="5">
        <v>53</v>
      </c>
      <c r="I768" s="5" t="s">
        <v>2139</v>
      </c>
      <c r="J768" s="6">
        <v>0.21872</v>
      </c>
      <c r="K768" s="6" t="str">
        <f>IF(Table2[[#This Row],[Charging]]&gt;0,"1","0")</f>
        <v>0</v>
      </c>
      <c r="L768" s="6" t="str">
        <f>IF(Table2[[#This Row],[Tag]]="1",Table2[[#This Row],[Cost (kWh)]],"")</f>
        <v/>
      </c>
      <c r="M768" s="6" t="str">
        <f>IF(Table2[[#This Row],[Tag]]="1",Table2[[#This Row],[Charging]]*Table2[[#This Row],[Cost (kWh)]],"")</f>
        <v/>
      </c>
    </row>
    <row r="769" spans="3:13" x14ac:dyDescent="0.2">
      <c r="C769" s="1" t="s">
        <v>2136</v>
      </c>
      <c r="D769" s="5" t="s">
        <v>2</v>
      </c>
      <c r="E769" s="5">
        <v>18</v>
      </c>
      <c r="F769" s="12">
        <v>0</v>
      </c>
      <c r="G769" s="5" t="s">
        <v>2139</v>
      </c>
      <c r="H769" s="5">
        <v>53</v>
      </c>
      <c r="I769" s="5" t="s">
        <v>2140</v>
      </c>
      <c r="J769" s="6">
        <v>0.22506999999999999</v>
      </c>
      <c r="K769" s="6" t="str">
        <f>IF(Table2[[#This Row],[Charging]]&gt;0,"1","0")</f>
        <v>0</v>
      </c>
      <c r="L769" s="6" t="str">
        <f>IF(Table2[[#This Row],[Tag]]="1",Table2[[#This Row],[Cost (kWh)]],"")</f>
        <v/>
      </c>
      <c r="M769" s="6" t="str">
        <f>IF(Table2[[#This Row],[Tag]]="1",Table2[[#This Row],[Charging]]*Table2[[#This Row],[Cost (kWh)]],"")</f>
        <v/>
      </c>
    </row>
    <row r="770" spans="3:13" x14ac:dyDescent="0.2">
      <c r="C770" s="1" t="s">
        <v>2136</v>
      </c>
      <c r="D770" s="5" t="s">
        <v>2</v>
      </c>
      <c r="E770" s="5">
        <v>19</v>
      </c>
      <c r="F770" s="12">
        <v>0</v>
      </c>
      <c r="G770" s="5" t="s">
        <v>2139</v>
      </c>
      <c r="H770" s="5">
        <v>53</v>
      </c>
      <c r="I770" s="5" t="s">
        <v>2140</v>
      </c>
      <c r="J770" s="6">
        <v>0.22328999999999999</v>
      </c>
      <c r="K770" s="6" t="str">
        <f>IF(Table2[[#This Row],[Charging]]&gt;0,"1","0")</f>
        <v>0</v>
      </c>
      <c r="L770" s="6" t="str">
        <f>IF(Table2[[#This Row],[Tag]]="1",Table2[[#This Row],[Cost (kWh)]],"")</f>
        <v/>
      </c>
      <c r="M770" s="6" t="str">
        <f>IF(Table2[[#This Row],[Tag]]="1",Table2[[#This Row],[Charging]]*Table2[[#This Row],[Cost (kWh)]],"")</f>
        <v/>
      </c>
    </row>
    <row r="771" spans="3:13" x14ac:dyDescent="0.2">
      <c r="C771" s="1" t="s">
        <v>2136</v>
      </c>
      <c r="D771" s="5" t="s">
        <v>2</v>
      </c>
      <c r="E771" s="5">
        <v>20</v>
      </c>
      <c r="F771" s="12">
        <v>0</v>
      </c>
      <c r="G771" s="5" t="s">
        <v>2139</v>
      </c>
      <c r="H771" s="5">
        <v>53</v>
      </c>
      <c r="I771" s="5" t="s">
        <v>2140</v>
      </c>
      <c r="J771" s="6">
        <v>0.22105</v>
      </c>
      <c r="K771" s="6" t="str">
        <f>IF(Table2[[#This Row],[Charging]]&gt;0,"1","0")</f>
        <v>0</v>
      </c>
      <c r="L771" s="6" t="str">
        <f>IF(Table2[[#This Row],[Tag]]="1",Table2[[#This Row],[Cost (kWh)]],"")</f>
        <v/>
      </c>
      <c r="M771" s="6" t="str">
        <f>IF(Table2[[#This Row],[Tag]]="1",Table2[[#This Row],[Charging]]*Table2[[#This Row],[Cost (kWh)]],"")</f>
        <v/>
      </c>
    </row>
    <row r="772" spans="3:13" x14ac:dyDescent="0.2">
      <c r="C772" s="1" t="s">
        <v>2136</v>
      </c>
      <c r="D772" s="5" t="s">
        <v>2</v>
      </c>
      <c r="E772" s="5">
        <v>21</v>
      </c>
      <c r="F772" s="12">
        <v>0</v>
      </c>
      <c r="G772" s="5" t="s">
        <v>2139</v>
      </c>
      <c r="H772" s="5">
        <v>53</v>
      </c>
      <c r="I772" s="5" t="s">
        <v>2140</v>
      </c>
      <c r="J772" s="6">
        <v>0.22095000000000001</v>
      </c>
      <c r="K772" s="6" t="str">
        <f>IF(Table2[[#This Row],[Charging]]&gt;0,"1","0")</f>
        <v>0</v>
      </c>
      <c r="L772" s="6" t="str">
        <f>IF(Table2[[#This Row],[Tag]]="1",Table2[[#This Row],[Cost (kWh)]],"")</f>
        <v/>
      </c>
      <c r="M772" s="6" t="str">
        <f>IF(Table2[[#This Row],[Tag]]="1",Table2[[#This Row],[Charging]]*Table2[[#This Row],[Cost (kWh)]],"")</f>
        <v/>
      </c>
    </row>
    <row r="773" spans="3:13" x14ac:dyDescent="0.2">
      <c r="C773" s="1" t="s">
        <v>2136</v>
      </c>
      <c r="D773" s="5" t="s">
        <v>2</v>
      </c>
      <c r="E773" s="5">
        <v>22</v>
      </c>
      <c r="F773" s="12">
        <v>0</v>
      </c>
      <c r="G773" s="5" t="s">
        <v>2139</v>
      </c>
      <c r="H773" s="5">
        <v>53</v>
      </c>
      <c r="I773" s="5" t="s">
        <v>2140</v>
      </c>
      <c r="J773" s="6">
        <v>0.22095999999999999</v>
      </c>
      <c r="K773" s="6" t="str">
        <f>IF(Table2[[#This Row],[Charging]]&gt;0,"1","0")</f>
        <v>0</v>
      </c>
      <c r="L773" s="6" t="str">
        <f>IF(Table2[[#This Row],[Tag]]="1",Table2[[#This Row],[Cost (kWh)]],"")</f>
        <v/>
      </c>
      <c r="M773" s="6" t="str">
        <f>IF(Table2[[#This Row],[Tag]]="1",Table2[[#This Row],[Charging]]*Table2[[#This Row],[Cost (kWh)]],"")</f>
        <v/>
      </c>
    </row>
    <row r="774" spans="3:13" x14ac:dyDescent="0.2">
      <c r="C774" s="1" t="s">
        <v>2136</v>
      </c>
      <c r="D774" s="5" t="s">
        <v>2</v>
      </c>
      <c r="E774" s="5">
        <v>23</v>
      </c>
      <c r="F774" s="12">
        <v>0</v>
      </c>
      <c r="G774" s="5" t="s">
        <v>2139</v>
      </c>
      <c r="H774" s="5">
        <v>53</v>
      </c>
      <c r="I774" s="5" t="s">
        <v>2140</v>
      </c>
      <c r="J774" s="6">
        <v>0.22083</v>
      </c>
      <c r="K774" s="6" t="str">
        <f>IF(Table2[[#This Row],[Charging]]&gt;0,"1","0")</f>
        <v>0</v>
      </c>
      <c r="L774" s="6" t="str">
        <f>IF(Table2[[#This Row],[Tag]]="1",Table2[[#This Row],[Cost (kWh)]],"")</f>
        <v/>
      </c>
      <c r="M774" s="6" t="str">
        <f>IF(Table2[[#This Row],[Tag]]="1",Table2[[#This Row],[Charging]]*Table2[[#This Row],[Cost (kWh)]],"")</f>
        <v/>
      </c>
    </row>
    <row r="775" spans="3:13" x14ac:dyDescent="0.2">
      <c r="C775" s="10" t="s">
        <v>2136</v>
      </c>
      <c r="D775" s="11" t="s">
        <v>2</v>
      </c>
      <c r="E775" s="11">
        <v>24</v>
      </c>
      <c r="F775" s="12">
        <v>3.8</v>
      </c>
      <c r="G775" s="5" t="s">
        <v>2139</v>
      </c>
      <c r="H775" s="5">
        <v>56.8</v>
      </c>
      <c r="I775" s="5" t="s">
        <v>2140</v>
      </c>
      <c r="J775" s="6">
        <v>0.21948000000000001</v>
      </c>
      <c r="K775" s="6" t="str">
        <f>IF(Table2[[#This Row],[Charging]]&gt;0,"1","0")</f>
        <v>1</v>
      </c>
      <c r="L775" s="6">
        <f>IF(Table2[[#This Row],[Tag]]="1",Table2[[#This Row],[Cost (kWh)]],"")</f>
        <v>0.21948000000000001</v>
      </c>
      <c r="M775" s="6">
        <f>IF(Table2[[#This Row],[Tag]]="1",Table2[[#This Row],[Charging]]*Table2[[#This Row],[Cost (kWh)]],"")</f>
        <v>0.83402399999999999</v>
      </c>
    </row>
    <row r="776" spans="3:13" x14ac:dyDescent="0.2">
      <c r="C776" s="1" t="s">
        <v>2136</v>
      </c>
      <c r="D776" s="5" t="s">
        <v>3</v>
      </c>
      <c r="E776" s="5" t="s">
        <v>2</v>
      </c>
      <c r="F776" s="12">
        <v>0</v>
      </c>
      <c r="G776" s="5" t="s">
        <v>2139</v>
      </c>
      <c r="H776" s="5">
        <v>56.8</v>
      </c>
      <c r="I776" s="5" t="s">
        <v>2140</v>
      </c>
      <c r="J776" s="6">
        <v>0.25101000000000001</v>
      </c>
      <c r="K776" s="6" t="str">
        <f>IF(Table2[[#This Row],[Charging]]&gt;0,"1","0")</f>
        <v>0</v>
      </c>
      <c r="L776" s="6" t="str">
        <f>IF(Table2[[#This Row],[Tag]]="1",Table2[[#This Row],[Cost (kWh)]],"")</f>
        <v/>
      </c>
      <c r="M776" s="6" t="str">
        <f>IF(Table2[[#This Row],[Tag]]="1",Table2[[#This Row],[Charging]]*Table2[[#This Row],[Cost (kWh)]],"")</f>
        <v/>
      </c>
    </row>
    <row r="777" spans="3:13" x14ac:dyDescent="0.2">
      <c r="C777" s="1" t="s">
        <v>2136</v>
      </c>
      <c r="D777" s="5" t="s">
        <v>3</v>
      </c>
      <c r="E777" s="5" t="s">
        <v>3</v>
      </c>
      <c r="F777" s="12">
        <v>0</v>
      </c>
      <c r="G777" s="5" t="s">
        <v>2139</v>
      </c>
      <c r="H777" s="5">
        <v>56.8</v>
      </c>
      <c r="I777" s="5" t="s">
        <v>2140</v>
      </c>
      <c r="J777" s="6">
        <v>0.23283000000000001</v>
      </c>
      <c r="K777" s="6" t="str">
        <f>IF(Table2[[#This Row],[Charging]]&gt;0,"1","0")</f>
        <v>0</v>
      </c>
      <c r="L777" s="6" t="str">
        <f>IF(Table2[[#This Row],[Tag]]="1",Table2[[#This Row],[Cost (kWh)]],"")</f>
        <v/>
      </c>
      <c r="M777" s="6" t="str">
        <f>IF(Table2[[#This Row],[Tag]]="1",Table2[[#This Row],[Charging]]*Table2[[#This Row],[Cost (kWh)]],"")</f>
        <v/>
      </c>
    </row>
    <row r="778" spans="3:13" x14ac:dyDescent="0.2">
      <c r="C778" s="1" t="s">
        <v>2136</v>
      </c>
      <c r="D778" s="5" t="s">
        <v>3</v>
      </c>
      <c r="E778" s="5" t="s">
        <v>4</v>
      </c>
      <c r="F778" s="12">
        <v>0</v>
      </c>
      <c r="G778" s="5" t="s">
        <v>2139</v>
      </c>
      <c r="H778" s="5">
        <v>56.8</v>
      </c>
      <c r="I778" s="5" t="s">
        <v>2140</v>
      </c>
      <c r="J778" s="6">
        <v>0.22993</v>
      </c>
      <c r="K778" s="6" t="str">
        <f>IF(Table2[[#This Row],[Charging]]&gt;0,"1","0")</f>
        <v>0</v>
      </c>
      <c r="L778" s="6" t="str">
        <f>IF(Table2[[#This Row],[Tag]]="1",Table2[[#This Row],[Cost (kWh)]],"")</f>
        <v/>
      </c>
      <c r="M778" s="6" t="str">
        <f>IF(Table2[[#This Row],[Tag]]="1",Table2[[#This Row],[Charging]]*Table2[[#This Row],[Cost (kWh)]],"")</f>
        <v/>
      </c>
    </row>
    <row r="779" spans="3:13" x14ac:dyDescent="0.2">
      <c r="C779" s="1" t="s">
        <v>2136</v>
      </c>
      <c r="D779" s="5" t="s">
        <v>3</v>
      </c>
      <c r="E779" s="5" t="s">
        <v>5</v>
      </c>
      <c r="F779" s="12">
        <v>0</v>
      </c>
      <c r="G779" s="5" t="s">
        <v>2139</v>
      </c>
      <c r="H779" s="5">
        <v>56.8</v>
      </c>
      <c r="I779" s="5" t="s">
        <v>2140</v>
      </c>
      <c r="J779" s="6">
        <v>0.22927</v>
      </c>
      <c r="K779" s="6" t="str">
        <f>IF(Table2[[#This Row],[Charging]]&gt;0,"1","0")</f>
        <v>0</v>
      </c>
      <c r="L779" s="6" t="str">
        <f>IF(Table2[[#This Row],[Tag]]="1",Table2[[#This Row],[Cost (kWh)]],"")</f>
        <v/>
      </c>
      <c r="M779" s="6" t="str">
        <f>IF(Table2[[#This Row],[Tag]]="1",Table2[[#This Row],[Charging]]*Table2[[#This Row],[Cost (kWh)]],"")</f>
        <v/>
      </c>
    </row>
    <row r="780" spans="3:13" x14ac:dyDescent="0.2">
      <c r="C780" s="1" t="s">
        <v>2136</v>
      </c>
      <c r="D780" s="5" t="s">
        <v>3</v>
      </c>
      <c r="E780" s="5" t="s">
        <v>6</v>
      </c>
      <c r="F780" s="12">
        <v>0</v>
      </c>
      <c r="G780" s="5" t="s">
        <v>2139</v>
      </c>
      <c r="H780" s="5">
        <v>56.8</v>
      </c>
      <c r="I780" s="5" t="s">
        <v>2140</v>
      </c>
      <c r="J780" s="6">
        <v>0.22903000000000001</v>
      </c>
      <c r="K780" s="6" t="str">
        <f>IF(Table2[[#This Row],[Charging]]&gt;0,"1","0")</f>
        <v>0</v>
      </c>
      <c r="L780" s="6" t="str">
        <f>IF(Table2[[#This Row],[Tag]]="1",Table2[[#This Row],[Cost (kWh)]],"")</f>
        <v/>
      </c>
      <c r="M780" s="6" t="str">
        <f>IF(Table2[[#This Row],[Tag]]="1",Table2[[#This Row],[Charging]]*Table2[[#This Row],[Cost (kWh)]],"")</f>
        <v/>
      </c>
    </row>
    <row r="781" spans="3:13" x14ac:dyDescent="0.2">
      <c r="C781" s="1" t="s">
        <v>2136</v>
      </c>
      <c r="D781" s="5" t="s">
        <v>3</v>
      </c>
      <c r="E781" s="5" t="s">
        <v>7</v>
      </c>
      <c r="F781" s="12">
        <v>0</v>
      </c>
      <c r="G781" s="5" t="s">
        <v>2139</v>
      </c>
      <c r="H781" s="5">
        <v>56.8</v>
      </c>
      <c r="I781" s="5" t="s">
        <v>2140</v>
      </c>
      <c r="J781" s="6">
        <v>0.23171</v>
      </c>
      <c r="K781" s="6" t="str">
        <f>IF(Table2[[#This Row],[Charging]]&gt;0,"1","0")</f>
        <v>0</v>
      </c>
      <c r="L781" s="6" t="str">
        <f>IF(Table2[[#This Row],[Tag]]="1",Table2[[#This Row],[Cost (kWh)]],"")</f>
        <v/>
      </c>
      <c r="M781" s="6" t="str">
        <f>IF(Table2[[#This Row],[Tag]]="1",Table2[[#This Row],[Charging]]*Table2[[#This Row],[Cost (kWh)]],"")</f>
        <v/>
      </c>
    </row>
    <row r="782" spans="3:13" x14ac:dyDescent="0.2">
      <c r="C782" s="1" t="s">
        <v>2136</v>
      </c>
      <c r="D782" s="5" t="s">
        <v>3</v>
      </c>
      <c r="E782" s="5" t="s">
        <v>8</v>
      </c>
      <c r="F782" s="12">
        <v>0</v>
      </c>
      <c r="G782" s="5" t="s">
        <v>2139</v>
      </c>
      <c r="H782" s="5">
        <v>56.8</v>
      </c>
      <c r="I782" s="5" t="s">
        <v>2140</v>
      </c>
      <c r="J782" s="6">
        <v>0.25002000000000002</v>
      </c>
      <c r="K782" s="6" t="str">
        <f>IF(Table2[[#This Row],[Charging]]&gt;0,"1","0")</f>
        <v>0</v>
      </c>
      <c r="L782" s="6" t="str">
        <f>IF(Table2[[#This Row],[Tag]]="1",Table2[[#This Row],[Cost (kWh)]],"")</f>
        <v/>
      </c>
      <c r="M782" s="6" t="str">
        <f>IF(Table2[[#This Row],[Tag]]="1",Table2[[#This Row],[Charging]]*Table2[[#This Row],[Cost (kWh)]],"")</f>
        <v/>
      </c>
    </row>
    <row r="783" spans="3:13" x14ac:dyDescent="0.2">
      <c r="C783" s="1" t="s">
        <v>2136</v>
      </c>
      <c r="D783" s="5" t="s">
        <v>3</v>
      </c>
      <c r="E783" s="5" t="s">
        <v>9</v>
      </c>
      <c r="F783" s="12">
        <v>0</v>
      </c>
      <c r="G783" s="5" t="s">
        <v>2141</v>
      </c>
      <c r="H783" s="5">
        <v>51.3</v>
      </c>
      <c r="I783" s="5" t="s">
        <v>2139</v>
      </c>
      <c r="J783" s="6">
        <v>0.23880999999999999</v>
      </c>
      <c r="K783" s="6" t="str">
        <f>IF(Table2[[#This Row],[Charging]]&gt;0,"1","0")</f>
        <v>0</v>
      </c>
      <c r="L783" s="6" t="str">
        <f>IF(Table2[[#This Row],[Tag]]="1",Table2[[#This Row],[Cost (kWh)]],"")</f>
        <v/>
      </c>
      <c r="M783" s="6" t="str">
        <f>IF(Table2[[#This Row],[Tag]]="1",Table2[[#This Row],[Charging]]*Table2[[#This Row],[Cost (kWh)]],"")</f>
        <v/>
      </c>
    </row>
    <row r="784" spans="3:13" x14ac:dyDescent="0.2">
      <c r="C784" s="1" t="s">
        <v>2136</v>
      </c>
      <c r="D784" s="5" t="s">
        <v>3</v>
      </c>
      <c r="E784" s="5" t="s">
        <v>10</v>
      </c>
      <c r="F784" s="12">
        <v>0</v>
      </c>
      <c r="G784" s="5" t="s">
        <v>2139</v>
      </c>
      <c r="H784" s="5">
        <v>51.3</v>
      </c>
      <c r="I784" s="5" t="s">
        <v>2139</v>
      </c>
      <c r="J784" s="6">
        <v>0.26501000000000002</v>
      </c>
      <c r="K784" s="6" t="str">
        <f>IF(Table2[[#This Row],[Charging]]&gt;0,"1","0")</f>
        <v>0</v>
      </c>
      <c r="L784" s="6" t="str">
        <f>IF(Table2[[#This Row],[Tag]]="1",Table2[[#This Row],[Cost (kWh)]],"")</f>
        <v/>
      </c>
      <c r="M784" s="6" t="str">
        <f>IF(Table2[[#This Row],[Tag]]="1",Table2[[#This Row],[Charging]]*Table2[[#This Row],[Cost (kWh)]],"")</f>
        <v/>
      </c>
    </row>
    <row r="785" spans="3:13" x14ac:dyDescent="0.2">
      <c r="C785" s="1" t="s">
        <v>2136</v>
      </c>
      <c r="D785" s="5" t="s">
        <v>3</v>
      </c>
      <c r="E785" s="5">
        <v>10</v>
      </c>
      <c r="F785" s="12">
        <v>0</v>
      </c>
      <c r="G785" s="5" t="s">
        <v>2139</v>
      </c>
      <c r="H785" s="5">
        <v>51.3</v>
      </c>
      <c r="I785" s="5" t="s">
        <v>2139</v>
      </c>
      <c r="J785" s="6">
        <v>0.27392</v>
      </c>
      <c r="K785" s="6" t="str">
        <f>IF(Table2[[#This Row],[Charging]]&gt;0,"1","0")</f>
        <v>0</v>
      </c>
      <c r="L785" s="6" t="str">
        <f>IF(Table2[[#This Row],[Tag]]="1",Table2[[#This Row],[Cost (kWh)]],"")</f>
        <v/>
      </c>
      <c r="M785" s="6" t="str">
        <f>IF(Table2[[#This Row],[Tag]]="1",Table2[[#This Row],[Charging]]*Table2[[#This Row],[Cost (kWh)]],"")</f>
        <v/>
      </c>
    </row>
    <row r="786" spans="3:13" x14ac:dyDescent="0.2">
      <c r="C786" s="1" t="s">
        <v>2136</v>
      </c>
      <c r="D786" s="5" t="s">
        <v>3</v>
      </c>
      <c r="E786" s="5">
        <v>11</v>
      </c>
      <c r="F786" s="12">
        <v>0</v>
      </c>
      <c r="G786" s="5" t="s">
        <v>2139</v>
      </c>
      <c r="H786" s="5">
        <v>51.3</v>
      </c>
      <c r="I786" s="5" t="s">
        <v>2139</v>
      </c>
      <c r="J786" s="6">
        <v>0.27000999999999997</v>
      </c>
      <c r="K786" s="6" t="str">
        <f>IF(Table2[[#This Row],[Charging]]&gt;0,"1","0")</f>
        <v>0</v>
      </c>
      <c r="L786" s="6" t="str">
        <f>IF(Table2[[#This Row],[Tag]]="1",Table2[[#This Row],[Cost (kWh)]],"")</f>
        <v/>
      </c>
      <c r="M786" s="6" t="str">
        <f>IF(Table2[[#This Row],[Tag]]="1",Table2[[#This Row],[Charging]]*Table2[[#This Row],[Cost (kWh)]],"")</f>
        <v/>
      </c>
    </row>
    <row r="787" spans="3:13" x14ac:dyDescent="0.2">
      <c r="C787" s="1" t="s">
        <v>2136</v>
      </c>
      <c r="D787" s="5" t="s">
        <v>3</v>
      </c>
      <c r="E787" s="5">
        <v>12</v>
      </c>
      <c r="F787" s="12">
        <v>0</v>
      </c>
      <c r="G787" s="5" t="s">
        <v>2139</v>
      </c>
      <c r="H787" s="5">
        <v>51.3</v>
      </c>
      <c r="I787" s="5" t="s">
        <v>2139</v>
      </c>
      <c r="J787" s="6">
        <v>0.24318000000000001</v>
      </c>
      <c r="K787" s="6" t="str">
        <f>IF(Table2[[#This Row],[Charging]]&gt;0,"1","0")</f>
        <v>0</v>
      </c>
      <c r="L787" s="6" t="str">
        <f>IF(Table2[[#This Row],[Tag]]="1",Table2[[#This Row],[Cost (kWh)]],"")</f>
        <v/>
      </c>
      <c r="M787" s="6" t="str">
        <f>IF(Table2[[#This Row],[Tag]]="1",Table2[[#This Row],[Charging]]*Table2[[#This Row],[Cost (kWh)]],"")</f>
        <v/>
      </c>
    </row>
    <row r="788" spans="3:13" x14ac:dyDescent="0.2">
      <c r="C788" s="1" t="s">
        <v>2136</v>
      </c>
      <c r="D788" s="5" t="s">
        <v>3</v>
      </c>
      <c r="E788" s="5">
        <v>13</v>
      </c>
      <c r="F788" s="12">
        <v>0</v>
      </c>
      <c r="G788" s="5" t="s">
        <v>2139</v>
      </c>
      <c r="H788" s="5">
        <v>51.3</v>
      </c>
      <c r="I788" s="5" t="s">
        <v>2139</v>
      </c>
      <c r="J788" s="6">
        <v>0.22758999999999999</v>
      </c>
      <c r="K788" s="6" t="str">
        <f>IF(Table2[[#This Row],[Charging]]&gt;0,"1","0")</f>
        <v>0</v>
      </c>
      <c r="L788" s="6" t="str">
        <f>IF(Table2[[#This Row],[Tag]]="1",Table2[[#This Row],[Cost (kWh)]],"")</f>
        <v/>
      </c>
      <c r="M788" s="6" t="str">
        <f>IF(Table2[[#This Row],[Tag]]="1",Table2[[#This Row],[Charging]]*Table2[[#This Row],[Cost (kWh)]],"")</f>
        <v/>
      </c>
    </row>
    <row r="789" spans="3:13" x14ac:dyDescent="0.2">
      <c r="C789" s="1" t="s">
        <v>2136</v>
      </c>
      <c r="D789" s="5" t="s">
        <v>3</v>
      </c>
      <c r="E789" s="5">
        <v>14</v>
      </c>
      <c r="F789" s="12">
        <v>0</v>
      </c>
      <c r="G789" s="5" t="s">
        <v>2139</v>
      </c>
      <c r="H789" s="5">
        <v>51.3</v>
      </c>
      <c r="I789" s="5" t="s">
        <v>2139</v>
      </c>
      <c r="J789" s="6">
        <v>0.21811</v>
      </c>
      <c r="K789" s="6" t="str">
        <f>IF(Table2[[#This Row],[Charging]]&gt;0,"1","0")</f>
        <v>0</v>
      </c>
      <c r="L789" s="6" t="str">
        <f>IF(Table2[[#This Row],[Tag]]="1",Table2[[#This Row],[Cost (kWh)]],"")</f>
        <v/>
      </c>
      <c r="M789" s="6" t="str">
        <f>IF(Table2[[#This Row],[Tag]]="1",Table2[[#This Row],[Charging]]*Table2[[#This Row],[Cost (kWh)]],"")</f>
        <v/>
      </c>
    </row>
    <row r="790" spans="3:13" x14ac:dyDescent="0.2">
      <c r="C790" s="1" t="s">
        <v>2136</v>
      </c>
      <c r="D790" s="5" t="s">
        <v>3</v>
      </c>
      <c r="E790" s="5">
        <v>15</v>
      </c>
      <c r="F790" s="12">
        <v>0</v>
      </c>
      <c r="G790" s="5" t="s">
        <v>2139</v>
      </c>
      <c r="H790" s="5">
        <v>51.3</v>
      </c>
      <c r="I790" s="5" t="s">
        <v>2139</v>
      </c>
      <c r="J790" s="6">
        <v>0.19223999999999999</v>
      </c>
      <c r="K790" s="6" t="str">
        <f>IF(Table2[[#This Row],[Charging]]&gt;0,"1","0")</f>
        <v>0</v>
      </c>
      <c r="L790" s="6" t="str">
        <f>IF(Table2[[#This Row],[Tag]]="1",Table2[[#This Row],[Cost (kWh)]],"")</f>
        <v/>
      </c>
      <c r="M790" s="6" t="str">
        <f>IF(Table2[[#This Row],[Tag]]="1",Table2[[#This Row],[Charging]]*Table2[[#This Row],[Cost (kWh)]],"")</f>
        <v/>
      </c>
    </row>
    <row r="791" spans="3:13" x14ac:dyDescent="0.2">
      <c r="C791" s="1" t="s">
        <v>2136</v>
      </c>
      <c r="D791" s="5" t="s">
        <v>3</v>
      </c>
      <c r="E791" s="5">
        <v>16</v>
      </c>
      <c r="F791" s="12">
        <v>0</v>
      </c>
      <c r="G791" s="5" t="s">
        <v>2139</v>
      </c>
      <c r="H791" s="5">
        <v>51.3</v>
      </c>
      <c r="I791" s="5" t="s">
        <v>2139</v>
      </c>
      <c r="J791" s="6">
        <v>0.19814999999999999</v>
      </c>
      <c r="K791" s="6" t="str">
        <f>IF(Table2[[#This Row],[Charging]]&gt;0,"1","0")</f>
        <v>0</v>
      </c>
      <c r="L791" s="6" t="str">
        <f>IF(Table2[[#This Row],[Tag]]="1",Table2[[#This Row],[Cost (kWh)]],"")</f>
        <v/>
      </c>
      <c r="M791" s="6" t="str">
        <f>IF(Table2[[#This Row],[Tag]]="1",Table2[[#This Row],[Charging]]*Table2[[#This Row],[Cost (kWh)]],"")</f>
        <v/>
      </c>
    </row>
    <row r="792" spans="3:13" x14ac:dyDescent="0.2">
      <c r="C792" s="1" t="s">
        <v>2136</v>
      </c>
      <c r="D792" s="5" t="s">
        <v>3</v>
      </c>
      <c r="E792" s="5">
        <v>17</v>
      </c>
      <c r="F792" s="12">
        <v>0</v>
      </c>
      <c r="G792" s="5" t="s">
        <v>2141</v>
      </c>
      <c r="H792" s="5">
        <v>45.8</v>
      </c>
      <c r="I792" s="5" t="s">
        <v>2139</v>
      </c>
      <c r="J792" s="6">
        <v>0.22208</v>
      </c>
      <c r="K792" s="6" t="str">
        <f>IF(Table2[[#This Row],[Charging]]&gt;0,"1","0")</f>
        <v>0</v>
      </c>
      <c r="L792" s="6" t="str">
        <f>IF(Table2[[#This Row],[Tag]]="1",Table2[[#This Row],[Cost (kWh)]],"")</f>
        <v/>
      </c>
      <c r="M792" s="6" t="str">
        <f>IF(Table2[[#This Row],[Tag]]="1",Table2[[#This Row],[Charging]]*Table2[[#This Row],[Cost (kWh)]],"")</f>
        <v/>
      </c>
    </row>
    <row r="793" spans="3:13" x14ac:dyDescent="0.2">
      <c r="C793" s="1" t="s">
        <v>2136</v>
      </c>
      <c r="D793" s="5" t="s">
        <v>3</v>
      </c>
      <c r="E793" s="5">
        <v>18</v>
      </c>
      <c r="F793" s="12">
        <v>0</v>
      </c>
      <c r="G793" s="5" t="s">
        <v>2139</v>
      </c>
      <c r="H793" s="5">
        <v>45.8</v>
      </c>
      <c r="I793" s="5" t="s">
        <v>2140</v>
      </c>
      <c r="J793" s="6">
        <v>0.23279</v>
      </c>
      <c r="K793" s="6" t="str">
        <f>IF(Table2[[#This Row],[Charging]]&gt;0,"1","0")</f>
        <v>0</v>
      </c>
      <c r="L793" s="6" t="str">
        <f>IF(Table2[[#This Row],[Tag]]="1",Table2[[#This Row],[Cost (kWh)]],"")</f>
        <v/>
      </c>
      <c r="M793" s="6" t="str">
        <f>IF(Table2[[#This Row],[Tag]]="1",Table2[[#This Row],[Charging]]*Table2[[#This Row],[Cost (kWh)]],"")</f>
        <v/>
      </c>
    </row>
    <row r="794" spans="3:13" x14ac:dyDescent="0.2">
      <c r="C794" s="1" t="s">
        <v>2136</v>
      </c>
      <c r="D794" s="5" t="s">
        <v>3</v>
      </c>
      <c r="E794" s="5">
        <v>19</v>
      </c>
      <c r="F794" s="12">
        <v>0</v>
      </c>
      <c r="G794" s="5" t="s">
        <v>2139</v>
      </c>
      <c r="H794" s="5">
        <v>45.8</v>
      </c>
      <c r="I794" s="5" t="s">
        <v>2140</v>
      </c>
      <c r="J794" s="6">
        <v>0.25008000000000002</v>
      </c>
      <c r="K794" s="6" t="str">
        <f>IF(Table2[[#This Row],[Charging]]&gt;0,"1","0")</f>
        <v>0</v>
      </c>
      <c r="L794" s="6" t="str">
        <f>IF(Table2[[#This Row],[Tag]]="1",Table2[[#This Row],[Cost (kWh)]],"")</f>
        <v/>
      </c>
      <c r="M794" s="6" t="str">
        <f>IF(Table2[[#This Row],[Tag]]="1",Table2[[#This Row],[Charging]]*Table2[[#This Row],[Cost (kWh)]],"")</f>
        <v/>
      </c>
    </row>
    <row r="795" spans="3:13" x14ac:dyDescent="0.2">
      <c r="C795" s="1" t="s">
        <v>2136</v>
      </c>
      <c r="D795" s="5" t="s">
        <v>3</v>
      </c>
      <c r="E795" s="5">
        <v>20</v>
      </c>
      <c r="F795" s="12">
        <v>0</v>
      </c>
      <c r="G795" s="5" t="s">
        <v>2139</v>
      </c>
      <c r="H795" s="5">
        <v>45.8</v>
      </c>
      <c r="I795" s="5" t="s">
        <v>2140</v>
      </c>
      <c r="J795" s="6">
        <v>0.23888000000000001</v>
      </c>
      <c r="K795" s="6" t="str">
        <f>IF(Table2[[#This Row],[Charging]]&gt;0,"1","0")</f>
        <v>0</v>
      </c>
      <c r="L795" s="6" t="str">
        <f>IF(Table2[[#This Row],[Tag]]="1",Table2[[#This Row],[Cost (kWh)]],"")</f>
        <v/>
      </c>
      <c r="M795" s="6" t="str">
        <f>IF(Table2[[#This Row],[Tag]]="1",Table2[[#This Row],[Charging]]*Table2[[#This Row],[Cost (kWh)]],"")</f>
        <v/>
      </c>
    </row>
    <row r="796" spans="3:13" x14ac:dyDescent="0.2">
      <c r="C796" s="1" t="s">
        <v>2136</v>
      </c>
      <c r="D796" s="5" t="s">
        <v>3</v>
      </c>
      <c r="E796" s="5">
        <v>21</v>
      </c>
      <c r="F796" s="12">
        <v>0</v>
      </c>
      <c r="G796" s="5" t="s">
        <v>2139</v>
      </c>
      <c r="H796" s="5">
        <v>45.8</v>
      </c>
      <c r="I796" s="5" t="s">
        <v>2140</v>
      </c>
      <c r="J796" s="6">
        <v>0.23580999999999999</v>
      </c>
      <c r="K796" s="6" t="str">
        <f>IF(Table2[[#This Row],[Charging]]&gt;0,"1","0")</f>
        <v>0</v>
      </c>
      <c r="L796" s="6" t="str">
        <f>IF(Table2[[#This Row],[Tag]]="1",Table2[[#This Row],[Cost (kWh)]],"")</f>
        <v/>
      </c>
      <c r="M796" s="6" t="str">
        <f>IF(Table2[[#This Row],[Tag]]="1",Table2[[#This Row],[Charging]]*Table2[[#This Row],[Cost (kWh)]],"")</f>
        <v/>
      </c>
    </row>
    <row r="797" spans="3:13" x14ac:dyDescent="0.2">
      <c r="C797" s="1" t="s">
        <v>2136</v>
      </c>
      <c r="D797" s="5" t="s">
        <v>3</v>
      </c>
      <c r="E797" s="5">
        <v>22</v>
      </c>
      <c r="F797" s="12">
        <v>0</v>
      </c>
      <c r="G797" s="5" t="s">
        <v>2139</v>
      </c>
      <c r="H797" s="5">
        <v>45.8</v>
      </c>
      <c r="I797" s="5" t="s">
        <v>2140</v>
      </c>
      <c r="J797" s="6">
        <v>0.23709</v>
      </c>
      <c r="K797" s="6" t="str">
        <f>IF(Table2[[#This Row],[Charging]]&gt;0,"1","0")</f>
        <v>0</v>
      </c>
      <c r="L797" s="6" t="str">
        <f>IF(Table2[[#This Row],[Tag]]="1",Table2[[#This Row],[Cost (kWh)]],"")</f>
        <v/>
      </c>
      <c r="M797" s="6" t="str">
        <f>IF(Table2[[#This Row],[Tag]]="1",Table2[[#This Row],[Charging]]*Table2[[#This Row],[Cost (kWh)]],"")</f>
        <v/>
      </c>
    </row>
    <row r="798" spans="3:13" x14ac:dyDescent="0.2">
      <c r="C798" s="1" t="s">
        <v>2136</v>
      </c>
      <c r="D798" s="5" t="s">
        <v>3</v>
      </c>
      <c r="E798" s="5">
        <v>23</v>
      </c>
      <c r="F798" s="12">
        <v>0</v>
      </c>
      <c r="G798" s="5" t="s">
        <v>2139</v>
      </c>
      <c r="H798" s="5">
        <v>45.8</v>
      </c>
      <c r="I798" s="5" t="s">
        <v>2140</v>
      </c>
      <c r="J798" s="6">
        <v>0.23286999999999999</v>
      </c>
      <c r="K798" s="6" t="str">
        <f>IF(Table2[[#This Row],[Charging]]&gt;0,"1","0")</f>
        <v>0</v>
      </c>
      <c r="L798" s="6" t="str">
        <f>IF(Table2[[#This Row],[Tag]]="1",Table2[[#This Row],[Cost (kWh)]],"")</f>
        <v/>
      </c>
      <c r="M798" s="6" t="str">
        <f>IF(Table2[[#This Row],[Tag]]="1",Table2[[#This Row],[Charging]]*Table2[[#This Row],[Cost (kWh)]],"")</f>
        <v/>
      </c>
    </row>
    <row r="799" spans="3:13" x14ac:dyDescent="0.2">
      <c r="C799" s="1" t="s">
        <v>2136</v>
      </c>
      <c r="D799" s="5" t="s">
        <v>3</v>
      </c>
      <c r="E799" s="5">
        <v>24</v>
      </c>
      <c r="F799" s="12">
        <v>0</v>
      </c>
      <c r="G799" s="5" t="s">
        <v>2139</v>
      </c>
      <c r="H799" s="5">
        <v>45.8</v>
      </c>
      <c r="I799" s="5" t="s">
        <v>2140</v>
      </c>
      <c r="J799" s="6">
        <v>0.22803000000000001</v>
      </c>
      <c r="K799" s="6" t="str">
        <f>IF(Table2[[#This Row],[Charging]]&gt;0,"1","0")</f>
        <v>0</v>
      </c>
      <c r="L799" s="6" t="str">
        <f>IF(Table2[[#This Row],[Tag]]="1",Table2[[#This Row],[Cost (kWh)]],"")</f>
        <v/>
      </c>
      <c r="M799" s="6" t="str">
        <f>IF(Table2[[#This Row],[Tag]]="1",Table2[[#This Row],[Charging]]*Table2[[#This Row],[Cost (kWh)]],"")</f>
        <v/>
      </c>
    </row>
    <row r="800" spans="3:13" x14ac:dyDescent="0.2">
      <c r="C800" s="1" t="s">
        <v>2136</v>
      </c>
      <c r="D800" s="5" t="s">
        <v>4</v>
      </c>
      <c r="E800" s="5" t="s">
        <v>2</v>
      </c>
      <c r="F800" s="12">
        <v>0</v>
      </c>
      <c r="G800" s="5" t="s">
        <v>2139</v>
      </c>
      <c r="H800" s="5">
        <v>45.8</v>
      </c>
      <c r="I800" s="5" t="s">
        <v>2140</v>
      </c>
      <c r="J800" s="6">
        <v>0.24812000000000001</v>
      </c>
      <c r="K800" s="6" t="str">
        <f>IF(Table2[[#This Row],[Charging]]&gt;0,"1","0")</f>
        <v>0</v>
      </c>
      <c r="L800" s="6" t="str">
        <f>IF(Table2[[#This Row],[Tag]]="1",Table2[[#This Row],[Cost (kWh)]],"")</f>
        <v/>
      </c>
      <c r="M800" s="6" t="str">
        <f>IF(Table2[[#This Row],[Tag]]="1",Table2[[#This Row],[Charging]]*Table2[[#This Row],[Cost (kWh)]],"")</f>
        <v/>
      </c>
    </row>
    <row r="801" spans="3:13" x14ac:dyDescent="0.2">
      <c r="C801" s="1" t="s">
        <v>2136</v>
      </c>
      <c r="D801" s="5" t="s">
        <v>4</v>
      </c>
      <c r="E801" s="5" t="s">
        <v>3</v>
      </c>
      <c r="F801" s="12">
        <v>0</v>
      </c>
      <c r="G801" s="5" t="s">
        <v>2139</v>
      </c>
      <c r="H801" s="5">
        <v>45.8</v>
      </c>
      <c r="I801" s="5" t="s">
        <v>2140</v>
      </c>
      <c r="J801" s="6">
        <v>0.24801000000000001</v>
      </c>
      <c r="K801" s="6" t="str">
        <f>IF(Table2[[#This Row],[Charging]]&gt;0,"1","0")</f>
        <v>0</v>
      </c>
      <c r="L801" s="6" t="str">
        <f>IF(Table2[[#This Row],[Tag]]="1",Table2[[#This Row],[Cost (kWh)]],"")</f>
        <v/>
      </c>
      <c r="M801" s="6" t="str">
        <f>IF(Table2[[#This Row],[Tag]]="1",Table2[[#This Row],[Charging]]*Table2[[#This Row],[Cost (kWh)]],"")</f>
        <v/>
      </c>
    </row>
    <row r="802" spans="3:13" x14ac:dyDescent="0.2">
      <c r="C802" s="1" t="s">
        <v>2136</v>
      </c>
      <c r="D802" s="5" t="s">
        <v>4</v>
      </c>
      <c r="E802" s="5" t="s">
        <v>4</v>
      </c>
      <c r="F802" s="12">
        <v>0</v>
      </c>
      <c r="G802" s="5" t="s">
        <v>2139</v>
      </c>
      <c r="H802" s="5">
        <v>45.8</v>
      </c>
      <c r="I802" s="5" t="s">
        <v>2140</v>
      </c>
      <c r="J802" s="6">
        <v>0.248</v>
      </c>
      <c r="K802" s="6" t="str">
        <f>IF(Table2[[#This Row],[Charging]]&gt;0,"1","0")</f>
        <v>0</v>
      </c>
      <c r="L802" s="6" t="str">
        <f>IF(Table2[[#This Row],[Tag]]="1",Table2[[#This Row],[Cost (kWh)]],"")</f>
        <v/>
      </c>
      <c r="M802" s="6" t="str">
        <f>IF(Table2[[#This Row],[Tag]]="1",Table2[[#This Row],[Charging]]*Table2[[#This Row],[Cost (kWh)]],"")</f>
        <v/>
      </c>
    </row>
    <row r="803" spans="3:13" x14ac:dyDescent="0.2">
      <c r="C803" s="1" t="s">
        <v>2136</v>
      </c>
      <c r="D803" s="5" t="s">
        <v>4</v>
      </c>
      <c r="E803" s="5" t="s">
        <v>5</v>
      </c>
      <c r="F803" s="12">
        <v>0</v>
      </c>
      <c r="G803" s="5" t="s">
        <v>2139</v>
      </c>
      <c r="H803" s="5">
        <v>45.8</v>
      </c>
      <c r="I803" s="5" t="s">
        <v>2140</v>
      </c>
      <c r="J803" s="6">
        <v>0.24621000000000001</v>
      </c>
      <c r="K803" s="6" t="str">
        <f>IF(Table2[[#This Row],[Charging]]&gt;0,"1","0")</f>
        <v>0</v>
      </c>
      <c r="L803" s="6" t="str">
        <f>IF(Table2[[#This Row],[Tag]]="1",Table2[[#This Row],[Cost (kWh)]],"")</f>
        <v/>
      </c>
      <c r="M803" s="6" t="str">
        <f>IF(Table2[[#This Row],[Tag]]="1",Table2[[#This Row],[Charging]]*Table2[[#This Row],[Cost (kWh)]],"")</f>
        <v/>
      </c>
    </row>
    <row r="804" spans="3:13" x14ac:dyDescent="0.2">
      <c r="C804" s="1" t="s">
        <v>2136</v>
      </c>
      <c r="D804" s="5" t="s">
        <v>4</v>
      </c>
      <c r="E804" s="5" t="s">
        <v>6</v>
      </c>
      <c r="F804" s="12">
        <v>0</v>
      </c>
      <c r="G804" s="5" t="s">
        <v>2139</v>
      </c>
      <c r="H804" s="5">
        <v>45.8</v>
      </c>
      <c r="I804" s="5" t="s">
        <v>2140</v>
      </c>
      <c r="J804" s="6">
        <v>0.24174000000000001</v>
      </c>
      <c r="K804" s="6" t="str">
        <f>IF(Table2[[#This Row],[Charging]]&gt;0,"1","0")</f>
        <v>0</v>
      </c>
      <c r="L804" s="6" t="str">
        <f>IF(Table2[[#This Row],[Tag]]="1",Table2[[#This Row],[Cost (kWh)]],"")</f>
        <v/>
      </c>
      <c r="M804" s="6" t="str">
        <f>IF(Table2[[#This Row],[Tag]]="1",Table2[[#This Row],[Charging]]*Table2[[#This Row],[Cost (kWh)]],"")</f>
        <v/>
      </c>
    </row>
    <row r="805" spans="3:13" x14ac:dyDescent="0.2">
      <c r="C805" s="1" t="s">
        <v>2136</v>
      </c>
      <c r="D805" s="5" t="s">
        <v>4</v>
      </c>
      <c r="E805" s="5" t="s">
        <v>7</v>
      </c>
      <c r="F805" s="12">
        <v>0</v>
      </c>
      <c r="G805" s="5" t="s">
        <v>2139</v>
      </c>
      <c r="H805" s="5">
        <v>45.8</v>
      </c>
      <c r="I805" s="5" t="s">
        <v>2140</v>
      </c>
      <c r="J805" s="6">
        <v>0.24055000000000001</v>
      </c>
      <c r="K805" s="6" t="str">
        <f>IF(Table2[[#This Row],[Charging]]&gt;0,"1","0")</f>
        <v>0</v>
      </c>
      <c r="L805" s="6" t="str">
        <f>IF(Table2[[#This Row],[Tag]]="1",Table2[[#This Row],[Cost (kWh)]],"")</f>
        <v/>
      </c>
      <c r="M805" s="6" t="str">
        <f>IF(Table2[[#This Row],[Tag]]="1",Table2[[#This Row],[Charging]]*Table2[[#This Row],[Cost (kWh)]],"")</f>
        <v/>
      </c>
    </row>
    <row r="806" spans="3:13" x14ac:dyDescent="0.2">
      <c r="C806" s="1" t="s">
        <v>2136</v>
      </c>
      <c r="D806" s="5" t="s">
        <v>4</v>
      </c>
      <c r="E806" s="5" t="s">
        <v>8</v>
      </c>
      <c r="F806" s="12">
        <v>0</v>
      </c>
      <c r="G806" s="5" t="s">
        <v>2139</v>
      </c>
      <c r="H806" s="5">
        <v>45.8</v>
      </c>
      <c r="I806" s="5" t="s">
        <v>2140</v>
      </c>
      <c r="J806" s="6">
        <v>0.24102999999999999</v>
      </c>
      <c r="K806" s="6" t="str">
        <f>IF(Table2[[#This Row],[Charging]]&gt;0,"1","0")</f>
        <v>0</v>
      </c>
      <c r="L806" s="6" t="str">
        <f>IF(Table2[[#This Row],[Tag]]="1",Table2[[#This Row],[Cost (kWh)]],"")</f>
        <v/>
      </c>
      <c r="M806" s="6" t="str">
        <f>IF(Table2[[#This Row],[Tag]]="1",Table2[[#This Row],[Charging]]*Table2[[#This Row],[Cost (kWh)]],"")</f>
        <v/>
      </c>
    </row>
    <row r="807" spans="3:13" x14ac:dyDescent="0.2">
      <c r="C807" s="1" t="s">
        <v>2136</v>
      </c>
      <c r="D807" s="5" t="s">
        <v>4</v>
      </c>
      <c r="E807" s="5" t="s">
        <v>9</v>
      </c>
      <c r="F807" s="12">
        <v>0</v>
      </c>
      <c r="G807" s="5" t="s">
        <v>2141</v>
      </c>
      <c r="H807" s="5">
        <v>40.299999999999997</v>
      </c>
      <c r="I807" s="5" t="s">
        <v>2139</v>
      </c>
      <c r="J807" s="6">
        <v>0.23927000000000001</v>
      </c>
      <c r="K807" s="6" t="str">
        <f>IF(Table2[[#This Row],[Charging]]&gt;0,"1","0")</f>
        <v>0</v>
      </c>
      <c r="L807" s="6" t="str">
        <f>IF(Table2[[#This Row],[Tag]]="1",Table2[[#This Row],[Cost (kWh)]],"")</f>
        <v/>
      </c>
      <c r="M807" s="6" t="str">
        <f>IF(Table2[[#This Row],[Tag]]="1",Table2[[#This Row],[Charging]]*Table2[[#This Row],[Cost (kWh)]],"")</f>
        <v/>
      </c>
    </row>
    <row r="808" spans="3:13" x14ac:dyDescent="0.2">
      <c r="C808" s="1" t="s">
        <v>2136</v>
      </c>
      <c r="D808" s="5" t="s">
        <v>4</v>
      </c>
      <c r="E808" s="5" t="s">
        <v>10</v>
      </c>
      <c r="F808" s="12">
        <v>0</v>
      </c>
      <c r="G808" s="5" t="s">
        <v>2139</v>
      </c>
      <c r="H808" s="5">
        <v>40.299999999999997</v>
      </c>
      <c r="I808" s="5" t="s">
        <v>2139</v>
      </c>
      <c r="J808" s="6">
        <v>0.27596999999999999</v>
      </c>
      <c r="K808" s="6" t="str">
        <f>IF(Table2[[#This Row],[Charging]]&gt;0,"1","0")</f>
        <v>0</v>
      </c>
      <c r="L808" s="6" t="str">
        <f>IF(Table2[[#This Row],[Tag]]="1",Table2[[#This Row],[Cost (kWh)]],"")</f>
        <v/>
      </c>
      <c r="M808" s="6" t="str">
        <f>IF(Table2[[#This Row],[Tag]]="1",Table2[[#This Row],[Charging]]*Table2[[#This Row],[Cost (kWh)]],"")</f>
        <v/>
      </c>
    </row>
    <row r="809" spans="3:13" x14ac:dyDescent="0.2">
      <c r="C809" s="1" t="s">
        <v>2136</v>
      </c>
      <c r="D809" s="5" t="s">
        <v>4</v>
      </c>
      <c r="E809" s="5">
        <v>10</v>
      </c>
      <c r="F809" s="12">
        <v>0</v>
      </c>
      <c r="G809" s="5" t="s">
        <v>2139</v>
      </c>
      <c r="H809" s="5">
        <v>40.299999999999997</v>
      </c>
      <c r="I809" s="5" t="s">
        <v>2139</v>
      </c>
      <c r="J809" s="6">
        <v>0.26878000000000002</v>
      </c>
      <c r="K809" s="6" t="str">
        <f>IF(Table2[[#This Row],[Charging]]&gt;0,"1","0")</f>
        <v>0</v>
      </c>
      <c r="L809" s="6" t="str">
        <f>IF(Table2[[#This Row],[Tag]]="1",Table2[[#This Row],[Cost (kWh)]],"")</f>
        <v/>
      </c>
      <c r="M809" s="6" t="str">
        <f>IF(Table2[[#This Row],[Tag]]="1",Table2[[#This Row],[Charging]]*Table2[[#This Row],[Cost (kWh)]],"")</f>
        <v/>
      </c>
    </row>
    <row r="810" spans="3:13" x14ac:dyDescent="0.2">
      <c r="C810" s="1" t="s">
        <v>2136</v>
      </c>
      <c r="D810" s="5" t="s">
        <v>4</v>
      </c>
      <c r="E810" s="5">
        <v>11</v>
      </c>
      <c r="F810" s="12">
        <v>0</v>
      </c>
      <c r="G810" s="5" t="s">
        <v>2139</v>
      </c>
      <c r="H810" s="5">
        <v>40.299999999999997</v>
      </c>
      <c r="I810" s="5" t="s">
        <v>2139</v>
      </c>
      <c r="J810" s="6">
        <v>0.23574999999999999</v>
      </c>
      <c r="K810" s="6" t="str">
        <f>IF(Table2[[#This Row],[Charging]]&gt;0,"1","0")</f>
        <v>0</v>
      </c>
      <c r="L810" s="6" t="str">
        <f>IF(Table2[[#This Row],[Tag]]="1",Table2[[#This Row],[Cost (kWh)]],"")</f>
        <v/>
      </c>
      <c r="M810" s="6" t="str">
        <f>IF(Table2[[#This Row],[Tag]]="1",Table2[[#This Row],[Charging]]*Table2[[#This Row],[Cost (kWh)]],"")</f>
        <v/>
      </c>
    </row>
    <row r="811" spans="3:13" x14ac:dyDescent="0.2">
      <c r="C811" s="1" t="s">
        <v>2136</v>
      </c>
      <c r="D811" s="5" t="s">
        <v>4</v>
      </c>
      <c r="E811" s="5">
        <v>12</v>
      </c>
      <c r="F811" s="12">
        <v>0</v>
      </c>
      <c r="G811" s="5" t="s">
        <v>2139</v>
      </c>
      <c r="H811" s="5">
        <v>40.299999999999997</v>
      </c>
      <c r="I811" s="5" t="s">
        <v>2139</v>
      </c>
      <c r="J811" s="6">
        <v>0.18486</v>
      </c>
      <c r="K811" s="6" t="str">
        <f>IF(Table2[[#This Row],[Charging]]&gt;0,"1","0")</f>
        <v>0</v>
      </c>
      <c r="L811" s="6" t="str">
        <f>IF(Table2[[#This Row],[Tag]]="1",Table2[[#This Row],[Cost (kWh)]],"")</f>
        <v/>
      </c>
      <c r="M811" s="6" t="str">
        <f>IF(Table2[[#This Row],[Tag]]="1",Table2[[#This Row],[Charging]]*Table2[[#This Row],[Cost (kWh)]],"")</f>
        <v/>
      </c>
    </row>
    <row r="812" spans="3:13" x14ac:dyDescent="0.2">
      <c r="C812" s="1" t="s">
        <v>2136</v>
      </c>
      <c r="D812" s="5" t="s">
        <v>4</v>
      </c>
      <c r="E812" s="5">
        <v>13</v>
      </c>
      <c r="F812" s="12">
        <v>0</v>
      </c>
      <c r="G812" s="5" t="s">
        <v>2139</v>
      </c>
      <c r="H812" s="5">
        <v>40.299999999999997</v>
      </c>
      <c r="I812" s="5" t="s">
        <v>2139</v>
      </c>
      <c r="J812" s="6">
        <v>0.20885000000000001</v>
      </c>
      <c r="K812" s="6" t="str">
        <f>IF(Table2[[#This Row],[Charging]]&gt;0,"1","0")</f>
        <v>0</v>
      </c>
      <c r="L812" s="6" t="str">
        <f>IF(Table2[[#This Row],[Tag]]="1",Table2[[#This Row],[Cost (kWh)]],"")</f>
        <v/>
      </c>
      <c r="M812" s="6" t="str">
        <f>IF(Table2[[#This Row],[Tag]]="1",Table2[[#This Row],[Charging]]*Table2[[#This Row],[Cost (kWh)]],"")</f>
        <v/>
      </c>
    </row>
    <row r="813" spans="3:13" x14ac:dyDescent="0.2">
      <c r="C813" s="1" t="s">
        <v>2136</v>
      </c>
      <c r="D813" s="5" t="s">
        <v>4</v>
      </c>
      <c r="E813" s="5">
        <v>14</v>
      </c>
      <c r="F813" s="12">
        <v>0</v>
      </c>
      <c r="G813" s="5" t="s">
        <v>2139</v>
      </c>
      <c r="H813" s="5">
        <v>40.299999999999997</v>
      </c>
      <c r="I813" s="5" t="s">
        <v>2139</v>
      </c>
      <c r="J813" s="6">
        <v>0.18459</v>
      </c>
      <c r="K813" s="6" t="str">
        <f>IF(Table2[[#This Row],[Charging]]&gt;0,"1","0")</f>
        <v>0</v>
      </c>
      <c r="L813" s="6" t="str">
        <f>IF(Table2[[#This Row],[Tag]]="1",Table2[[#This Row],[Cost (kWh)]],"")</f>
        <v/>
      </c>
      <c r="M813" s="6" t="str">
        <f>IF(Table2[[#This Row],[Tag]]="1",Table2[[#This Row],[Charging]]*Table2[[#This Row],[Cost (kWh)]],"")</f>
        <v/>
      </c>
    </row>
    <row r="814" spans="3:13" x14ac:dyDescent="0.2">
      <c r="C814" s="1" t="s">
        <v>2136</v>
      </c>
      <c r="D814" s="5" t="s">
        <v>4</v>
      </c>
      <c r="E814" s="5">
        <v>15</v>
      </c>
      <c r="F814" s="12">
        <v>0</v>
      </c>
      <c r="G814" s="5" t="s">
        <v>2139</v>
      </c>
      <c r="H814" s="5">
        <v>40.299999999999997</v>
      </c>
      <c r="I814" s="5" t="s">
        <v>2139</v>
      </c>
      <c r="J814" s="6">
        <v>0.22201000000000001</v>
      </c>
      <c r="K814" s="6" t="str">
        <f>IF(Table2[[#This Row],[Charging]]&gt;0,"1","0")</f>
        <v>0</v>
      </c>
      <c r="L814" s="6" t="str">
        <f>IF(Table2[[#This Row],[Tag]]="1",Table2[[#This Row],[Cost (kWh)]],"")</f>
        <v/>
      </c>
      <c r="M814" s="6" t="str">
        <f>IF(Table2[[#This Row],[Tag]]="1",Table2[[#This Row],[Charging]]*Table2[[#This Row],[Cost (kWh)]],"")</f>
        <v/>
      </c>
    </row>
    <row r="815" spans="3:13" x14ac:dyDescent="0.2">
      <c r="C815" s="1" t="s">
        <v>2136</v>
      </c>
      <c r="D815" s="5" t="s">
        <v>4</v>
      </c>
      <c r="E815" s="5">
        <v>16</v>
      </c>
      <c r="F815" s="12">
        <v>0</v>
      </c>
      <c r="G815" s="5" t="s">
        <v>2139</v>
      </c>
      <c r="H815" s="5">
        <v>40.299999999999997</v>
      </c>
      <c r="I815" s="5" t="s">
        <v>2139</v>
      </c>
      <c r="J815" s="6">
        <v>0.23638000000000001</v>
      </c>
      <c r="K815" s="6" t="str">
        <f>IF(Table2[[#This Row],[Charging]]&gt;0,"1","0")</f>
        <v>0</v>
      </c>
      <c r="L815" s="6" t="str">
        <f>IF(Table2[[#This Row],[Tag]]="1",Table2[[#This Row],[Cost (kWh)]],"")</f>
        <v/>
      </c>
      <c r="M815" s="6" t="str">
        <f>IF(Table2[[#This Row],[Tag]]="1",Table2[[#This Row],[Charging]]*Table2[[#This Row],[Cost (kWh)]],"")</f>
        <v/>
      </c>
    </row>
    <row r="816" spans="3:13" x14ac:dyDescent="0.2">
      <c r="C816" s="1" t="s">
        <v>2136</v>
      </c>
      <c r="D816" s="5" t="s">
        <v>4</v>
      </c>
      <c r="E816" s="5">
        <v>17</v>
      </c>
      <c r="F816" s="12">
        <v>0</v>
      </c>
      <c r="G816" s="5" t="s">
        <v>2141</v>
      </c>
      <c r="H816" s="5">
        <v>34.799999999999997</v>
      </c>
      <c r="I816" s="5" t="s">
        <v>2139</v>
      </c>
      <c r="J816" s="6">
        <v>0.23687</v>
      </c>
      <c r="K816" s="6" t="str">
        <f>IF(Table2[[#This Row],[Charging]]&gt;0,"1","0")</f>
        <v>0</v>
      </c>
      <c r="L816" s="6" t="str">
        <f>IF(Table2[[#This Row],[Tag]]="1",Table2[[#This Row],[Cost (kWh)]],"")</f>
        <v/>
      </c>
      <c r="M816" s="6" t="str">
        <f>IF(Table2[[#This Row],[Tag]]="1",Table2[[#This Row],[Charging]]*Table2[[#This Row],[Cost (kWh)]],"")</f>
        <v/>
      </c>
    </row>
    <row r="817" spans="3:13" x14ac:dyDescent="0.2">
      <c r="C817" s="1" t="s">
        <v>2136</v>
      </c>
      <c r="D817" s="5" t="s">
        <v>4</v>
      </c>
      <c r="E817" s="5">
        <v>18</v>
      </c>
      <c r="F817" s="12">
        <v>0</v>
      </c>
      <c r="G817" s="5" t="s">
        <v>2139</v>
      </c>
      <c r="H817" s="5">
        <v>34.799999999999997</v>
      </c>
      <c r="I817" s="5" t="s">
        <v>2140</v>
      </c>
      <c r="J817" s="6">
        <v>0.23798</v>
      </c>
      <c r="K817" s="6" t="str">
        <f>IF(Table2[[#This Row],[Charging]]&gt;0,"1","0")</f>
        <v>0</v>
      </c>
      <c r="L817" s="6" t="str">
        <f>IF(Table2[[#This Row],[Tag]]="1",Table2[[#This Row],[Cost (kWh)]],"")</f>
        <v/>
      </c>
      <c r="M817" s="6" t="str">
        <f>IF(Table2[[#This Row],[Tag]]="1",Table2[[#This Row],[Charging]]*Table2[[#This Row],[Cost (kWh)]],"")</f>
        <v/>
      </c>
    </row>
    <row r="818" spans="3:13" x14ac:dyDescent="0.2">
      <c r="C818" s="1" t="s">
        <v>2136</v>
      </c>
      <c r="D818" s="5" t="s">
        <v>4</v>
      </c>
      <c r="E818" s="5">
        <v>19</v>
      </c>
      <c r="F818" s="12">
        <v>0</v>
      </c>
      <c r="G818" s="5" t="s">
        <v>2139</v>
      </c>
      <c r="H818" s="5">
        <v>34.799999999999997</v>
      </c>
      <c r="I818" s="5" t="s">
        <v>2140</v>
      </c>
      <c r="J818" s="6">
        <v>0.23924999999999999</v>
      </c>
      <c r="K818" s="6" t="str">
        <f>IF(Table2[[#This Row],[Charging]]&gt;0,"1","0")</f>
        <v>0</v>
      </c>
      <c r="L818" s="6" t="str">
        <f>IF(Table2[[#This Row],[Tag]]="1",Table2[[#This Row],[Cost (kWh)]],"")</f>
        <v/>
      </c>
      <c r="M818" s="6" t="str">
        <f>IF(Table2[[#This Row],[Tag]]="1",Table2[[#This Row],[Charging]]*Table2[[#This Row],[Cost (kWh)]],"")</f>
        <v/>
      </c>
    </row>
    <row r="819" spans="3:13" x14ac:dyDescent="0.2">
      <c r="C819" s="1" t="s">
        <v>2136</v>
      </c>
      <c r="D819" s="5" t="s">
        <v>4</v>
      </c>
      <c r="E819" s="5">
        <v>20</v>
      </c>
      <c r="F819" s="12">
        <v>0</v>
      </c>
      <c r="G819" s="5" t="s">
        <v>2139</v>
      </c>
      <c r="H819" s="5">
        <v>34.799999999999997</v>
      </c>
      <c r="I819" s="5" t="s">
        <v>2140</v>
      </c>
      <c r="J819" s="6">
        <v>0.23877000000000001</v>
      </c>
      <c r="K819" s="6" t="str">
        <f>IF(Table2[[#This Row],[Charging]]&gt;0,"1","0")</f>
        <v>0</v>
      </c>
      <c r="L819" s="6" t="str">
        <f>IF(Table2[[#This Row],[Tag]]="1",Table2[[#This Row],[Cost (kWh)]],"")</f>
        <v/>
      </c>
      <c r="M819" s="6" t="str">
        <f>IF(Table2[[#This Row],[Tag]]="1",Table2[[#This Row],[Charging]]*Table2[[#This Row],[Cost (kWh)]],"")</f>
        <v/>
      </c>
    </row>
    <row r="820" spans="3:13" x14ac:dyDescent="0.2">
      <c r="C820" s="1" t="s">
        <v>2136</v>
      </c>
      <c r="D820" s="5" t="s">
        <v>4</v>
      </c>
      <c r="E820" s="5">
        <v>21</v>
      </c>
      <c r="F820" s="12">
        <v>0</v>
      </c>
      <c r="G820" s="5" t="s">
        <v>2139</v>
      </c>
      <c r="H820" s="5">
        <v>34.799999999999997</v>
      </c>
      <c r="I820" s="5" t="s">
        <v>2140</v>
      </c>
      <c r="J820" s="6">
        <v>0.23860999999999999</v>
      </c>
      <c r="K820" s="6" t="str">
        <f>IF(Table2[[#This Row],[Charging]]&gt;0,"1","0")</f>
        <v>0</v>
      </c>
      <c r="L820" s="6" t="str">
        <f>IF(Table2[[#This Row],[Tag]]="1",Table2[[#This Row],[Cost (kWh)]],"")</f>
        <v/>
      </c>
      <c r="M820" s="6" t="str">
        <f>IF(Table2[[#This Row],[Tag]]="1",Table2[[#This Row],[Charging]]*Table2[[#This Row],[Cost (kWh)]],"")</f>
        <v/>
      </c>
    </row>
    <row r="821" spans="3:13" x14ac:dyDescent="0.2">
      <c r="C821" s="1" t="s">
        <v>2136</v>
      </c>
      <c r="D821" s="5" t="s">
        <v>4</v>
      </c>
      <c r="E821" s="5">
        <v>22</v>
      </c>
      <c r="F821" s="12">
        <v>0</v>
      </c>
      <c r="G821" s="5" t="s">
        <v>2139</v>
      </c>
      <c r="H821" s="5">
        <v>34.799999999999997</v>
      </c>
      <c r="I821" s="5" t="s">
        <v>2140</v>
      </c>
      <c r="J821" s="6">
        <v>0.24395</v>
      </c>
      <c r="K821" s="6" t="str">
        <f>IF(Table2[[#This Row],[Charging]]&gt;0,"1","0")</f>
        <v>0</v>
      </c>
      <c r="L821" s="6" t="str">
        <f>IF(Table2[[#This Row],[Tag]]="1",Table2[[#This Row],[Cost (kWh)]],"")</f>
        <v/>
      </c>
      <c r="M821" s="6" t="str">
        <f>IF(Table2[[#This Row],[Tag]]="1",Table2[[#This Row],[Charging]]*Table2[[#This Row],[Cost (kWh)]],"")</f>
        <v/>
      </c>
    </row>
    <row r="822" spans="3:13" x14ac:dyDescent="0.2">
      <c r="C822" s="1" t="s">
        <v>2136</v>
      </c>
      <c r="D822" s="5" t="s">
        <v>4</v>
      </c>
      <c r="E822" s="5">
        <v>23</v>
      </c>
      <c r="F822" s="12">
        <v>0</v>
      </c>
      <c r="G822" s="5" t="s">
        <v>2139</v>
      </c>
      <c r="H822" s="5">
        <v>34.799999999999997</v>
      </c>
      <c r="I822" s="5" t="s">
        <v>2140</v>
      </c>
      <c r="J822" s="6">
        <v>0.24268000000000001</v>
      </c>
      <c r="K822" s="6" t="str">
        <f>IF(Table2[[#This Row],[Charging]]&gt;0,"1","0")</f>
        <v>0</v>
      </c>
      <c r="L822" s="6" t="str">
        <f>IF(Table2[[#This Row],[Tag]]="1",Table2[[#This Row],[Cost (kWh)]],"")</f>
        <v/>
      </c>
      <c r="M822" s="6" t="str">
        <f>IF(Table2[[#This Row],[Tag]]="1",Table2[[#This Row],[Charging]]*Table2[[#This Row],[Cost (kWh)]],"")</f>
        <v/>
      </c>
    </row>
    <row r="823" spans="3:13" x14ac:dyDescent="0.2">
      <c r="C823" s="1" t="s">
        <v>2136</v>
      </c>
      <c r="D823" s="5" t="s">
        <v>4</v>
      </c>
      <c r="E823" s="5">
        <v>24</v>
      </c>
      <c r="F823" s="12">
        <v>0</v>
      </c>
      <c r="G823" s="5" t="s">
        <v>2139</v>
      </c>
      <c r="H823" s="5">
        <v>34.799999999999997</v>
      </c>
      <c r="I823" s="5" t="s">
        <v>2140</v>
      </c>
      <c r="J823" s="6">
        <v>0.23896000000000001</v>
      </c>
      <c r="K823" s="6" t="str">
        <f>IF(Table2[[#This Row],[Charging]]&gt;0,"1","0")</f>
        <v>0</v>
      </c>
      <c r="L823" s="6" t="str">
        <f>IF(Table2[[#This Row],[Tag]]="1",Table2[[#This Row],[Cost (kWh)]],"")</f>
        <v/>
      </c>
      <c r="M823" s="6" t="str">
        <f>IF(Table2[[#This Row],[Tag]]="1",Table2[[#This Row],[Charging]]*Table2[[#This Row],[Cost (kWh)]],"")</f>
        <v/>
      </c>
    </row>
    <row r="824" spans="3:13" x14ac:dyDescent="0.2">
      <c r="C824" s="1" t="s">
        <v>2136</v>
      </c>
      <c r="D824" s="5" t="s">
        <v>5</v>
      </c>
      <c r="E824" s="5" t="s">
        <v>2</v>
      </c>
      <c r="F824" s="12">
        <v>0</v>
      </c>
      <c r="G824" s="5" t="s">
        <v>2139</v>
      </c>
      <c r="H824" s="5">
        <v>34.799999999999997</v>
      </c>
      <c r="I824" s="5" t="s">
        <v>2140</v>
      </c>
      <c r="J824" s="6">
        <v>0.23538999999999999</v>
      </c>
      <c r="K824" s="6" t="str">
        <f>IF(Table2[[#This Row],[Charging]]&gt;0,"1","0")</f>
        <v>0</v>
      </c>
      <c r="L824" s="6" t="str">
        <f>IF(Table2[[#This Row],[Tag]]="1",Table2[[#This Row],[Cost (kWh)]],"")</f>
        <v/>
      </c>
      <c r="M824" s="6" t="str">
        <f>IF(Table2[[#This Row],[Tag]]="1",Table2[[#This Row],[Charging]]*Table2[[#This Row],[Cost (kWh)]],"")</f>
        <v/>
      </c>
    </row>
    <row r="825" spans="3:13" x14ac:dyDescent="0.2">
      <c r="C825" s="1" t="s">
        <v>2136</v>
      </c>
      <c r="D825" s="5" t="s">
        <v>5</v>
      </c>
      <c r="E825" s="5" t="s">
        <v>3</v>
      </c>
      <c r="F825" s="12">
        <v>0</v>
      </c>
      <c r="G825" s="5" t="s">
        <v>2139</v>
      </c>
      <c r="H825" s="5">
        <v>34.799999999999997</v>
      </c>
      <c r="I825" s="5" t="s">
        <v>2140</v>
      </c>
      <c r="J825" s="6">
        <v>0.2326</v>
      </c>
      <c r="K825" s="6" t="str">
        <f>IF(Table2[[#This Row],[Charging]]&gt;0,"1","0")</f>
        <v>0</v>
      </c>
      <c r="L825" s="6" t="str">
        <f>IF(Table2[[#This Row],[Tag]]="1",Table2[[#This Row],[Cost (kWh)]],"")</f>
        <v/>
      </c>
      <c r="M825" s="6" t="str">
        <f>IF(Table2[[#This Row],[Tag]]="1",Table2[[#This Row],[Charging]]*Table2[[#This Row],[Cost (kWh)]],"")</f>
        <v/>
      </c>
    </row>
    <row r="826" spans="3:13" x14ac:dyDescent="0.2">
      <c r="C826" s="1" t="s">
        <v>2136</v>
      </c>
      <c r="D826" s="5" t="s">
        <v>5</v>
      </c>
      <c r="E826" s="5" t="s">
        <v>4</v>
      </c>
      <c r="F826" s="12">
        <v>0</v>
      </c>
      <c r="G826" s="5" t="s">
        <v>2139</v>
      </c>
      <c r="H826" s="5">
        <v>34.799999999999997</v>
      </c>
      <c r="I826" s="5" t="s">
        <v>2140</v>
      </c>
      <c r="J826" s="6">
        <v>0.23204</v>
      </c>
      <c r="K826" s="6" t="str">
        <f>IF(Table2[[#This Row],[Charging]]&gt;0,"1","0")</f>
        <v>0</v>
      </c>
      <c r="L826" s="6" t="str">
        <f>IF(Table2[[#This Row],[Tag]]="1",Table2[[#This Row],[Cost (kWh)]],"")</f>
        <v/>
      </c>
      <c r="M826" s="6" t="str">
        <f>IF(Table2[[#This Row],[Tag]]="1",Table2[[#This Row],[Charging]]*Table2[[#This Row],[Cost (kWh)]],"")</f>
        <v/>
      </c>
    </row>
    <row r="827" spans="3:13" x14ac:dyDescent="0.2">
      <c r="C827" s="1" t="s">
        <v>2136</v>
      </c>
      <c r="D827" s="5" t="s">
        <v>5</v>
      </c>
      <c r="E827" s="5" t="s">
        <v>5</v>
      </c>
      <c r="F827" s="12">
        <v>0</v>
      </c>
      <c r="G827" s="5" t="s">
        <v>2139</v>
      </c>
      <c r="H827" s="5">
        <v>34.799999999999997</v>
      </c>
      <c r="I827" s="5" t="s">
        <v>2140</v>
      </c>
      <c r="J827" s="6">
        <v>0.23175000000000001</v>
      </c>
      <c r="K827" s="6" t="str">
        <f>IF(Table2[[#This Row],[Charging]]&gt;0,"1","0")</f>
        <v>0</v>
      </c>
      <c r="L827" s="6" t="str">
        <f>IF(Table2[[#This Row],[Tag]]="1",Table2[[#This Row],[Cost (kWh)]],"")</f>
        <v/>
      </c>
      <c r="M827" s="6" t="str">
        <f>IF(Table2[[#This Row],[Tag]]="1",Table2[[#This Row],[Charging]]*Table2[[#This Row],[Cost (kWh)]],"")</f>
        <v/>
      </c>
    </row>
    <row r="828" spans="3:13" x14ac:dyDescent="0.2">
      <c r="C828" s="1" t="s">
        <v>2136</v>
      </c>
      <c r="D828" s="5" t="s">
        <v>5</v>
      </c>
      <c r="E828" s="5" t="s">
        <v>6</v>
      </c>
      <c r="F828" s="12">
        <v>0</v>
      </c>
      <c r="G828" s="5" t="s">
        <v>2139</v>
      </c>
      <c r="H828" s="5">
        <v>34.799999999999997</v>
      </c>
      <c r="I828" s="5" t="s">
        <v>2140</v>
      </c>
      <c r="J828" s="6">
        <v>0.23163</v>
      </c>
      <c r="K828" s="6" t="str">
        <f>IF(Table2[[#This Row],[Charging]]&gt;0,"1","0")</f>
        <v>0</v>
      </c>
      <c r="L828" s="6" t="str">
        <f>IF(Table2[[#This Row],[Tag]]="1",Table2[[#This Row],[Cost (kWh)]],"")</f>
        <v/>
      </c>
      <c r="M828" s="6" t="str">
        <f>IF(Table2[[#This Row],[Tag]]="1",Table2[[#This Row],[Charging]]*Table2[[#This Row],[Cost (kWh)]],"")</f>
        <v/>
      </c>
    </row>
    <row r="829" spans="3:13" x14ac:dyDescent="0.2">
      <c r="C829" s="1" t="s">
        <v>2136</v>
      </c>
      <c r="D829" s="5" t="s">
        <v>5</v>
      </c>
      <c r="E829" s="5" t="s">
        <v>7</v>
      </c>
      <c r="F829" s="12">
        <v>0</v>
      </c>
      <c r="G829" s="5" t="s">
        <v>2139</v>
      </c>
      <c r="H829" s="5">
        <v>34.799999999999997</v>
      </c>
      <c r="I829" s="5" t="s">
        <v>2140</v>
      </c>
      <c r="J829" s="6">
        <v>0.23283000000000001</v>
      </c>
      <c r="K829" s="6" t="str">
        <f>IF(Table2[[#This Row],[Charging]]&gt;0,"1","0")</f>
        <v>0</v>
      </c>
      <c r="L829" s="6" t="str">
        <f>IF(Table2[[#This Row],[Tag]]="1",Table2[[#This Row],[Cost (kWh)]],"")</f>
        <v/>
      </c>
      <c r="M829" s="6" t="str">
        <f>IF(Table2[[#This Row],[Tag]]="1",Table2[[#This Row],[Charging]]*Table2[[#This Row],[Cost (kWh)]],"")</f>
        <v/>
      </c>
    </row>
    <row r="830" spans="3:13" x14ac:dyDescent="0.2">
      <c r="C830" s="1" t="s">
        <v>2136</v>
      </c>
      <c r="D830" s="5" t="s">
        <v>5</v>
      </c>
      <c r="E830" s="5" t="s">
        <v>8</v>
      </c>
      <c r="F830" s="12">
        <v>0</v>
      </c>
      <c r="G830" s="5" t="s">
        <v>2139</v>
      </c>
      <c r="H830" s="5">
        <v>34.799999999999997</v>
      </c>
      <c r="I830" s="5" t="s">
        <v>2140</v>
      </c>
      <c r="J830" s="6">
        <v>0.23654</v>
      </c>
      <c r="K830" s="6" t="str">
        <f>IF(Table2[[#This Row],[Charging]]&gt;0,"1","0")</f>
        <v>0</v>
      </c>
      <c r="L830" s="6" t="str">
        <f>IF(Table2[[#This Row],[Tag]]="1",Table2[[#This Row],[Cost (kWh)]],"")</f>
        <v/>
      </c>
      <c r="M830" s="6" t="str">
        <f>IF(Table2[[#This Row],[Tag]]="1",Table2[[#This Row],[Charging]]*Table2[[#This Row],[Cost (kWh)]],"")</f>
        <v/>
      </c>
    </row>
    <row r="831" spans="3:13" x14ac:dyDescent="0.2">
      <c r="C831" s="1" t="s">
        <v>2136</v>
      </c>
      <c r="D831" s="5" t="s">
        <v>5</v>
      </c>
      <c r="E831" s="5" t="s">
        <v>9</v>
      </c>
      <c r="F831" s="12">
        <v>0</v>
      </c>
      <c r="G831" s="5" t="s">
        <v>2141</v>
      </c>
      <c r="H831" s="5">
        <v>29.3</v>
      </c>
      <c r="I831" s="5" t="s">
        <v>2139</v>
      </c>
      <c r="J831" s="6">
        <v>0.24237</v>
      </c>
      <c r="K831" s="6" t="str">
        <f>IF(Table2[[#This Row],[Charging]]&gt;0,"1","0")</f>
        <v>0</v>
      </c>
      <c r="L831" s="6" t="str">
        <f>IF(Table2[[#This Row],[Tag]]="1",Table2[[#This Row],[Cost (kWh)]],"")</f>
        <v/>
      </c>
      <c r="M831" s="6" t="str">
        <f>IF(Table2[[#This Row],[Tag]]="1",Table2[[#This Row],[Charging]]*Table2[[#This Row],[Cost (kWh)]],"")</f>
        <v/>
      </c>
    </row>
    <row r="832" spans="3:13" x14ac:dyDescent="0.2">
      <c r="C832" s="1" t="s">
        <v>2136</v>
      </c>
      <c r="D832" s="5" t="s">
        <v>5</v>
      </c>
      <c r="E832" s="5" t="s">
        <v>10</v>
      </c>
      <c r="F832" s="12">
        <v>0</v>
      </c>
      <c r="G832" s="5" t="s">
        <v>2139</v>
      </c>
      <c r="H832" s="5">
        <v>29.3</v>
      </c>
      <c r="I832" s="5" t="s">
        <v>2139</v>
      </c>
      <c r="J832" s="6">
        <v>0.24747</v>
      </c>
      <c r="K832" s="6" t="str">
        <f>IF(Table2[[#This Row],[Charging]]&gt;0,"1","0")</f>
        <v>0</v>
      </c>
      <c r="L832" s="6" t="str">
        <f>IF(Table2[[#This Row],[Tag]]="1",Table2[[#This Row],[Cost (kWh)]],"")</f>
        <v/>
      </c>
      <c r="M832" s="6" t="str">
        <f>IF(Table2[[#This Row],[Tag]]="1",Table2[[#This Row],[Charging]]*Table2[[#This Row],[Cost (kWh)]],"")</f>
        <v/>
      </c>
    </row>
    <row r="833" spans="3:13" x14ac:dyDescent="0.2">
      <c r="C833" s="1" t="s">
        <v>2136</v>
      </c>
      <c r="D833" s="5" t="s">
        <v>5</v>
      </c>
      <c r="E833" s="5">
        <v>10</v>
      </c>
      <c r="F833" s="12">
        <v>0</v>
      </c>
      <c r="G833" s="5" t="s">
        <v>2139</v>
      </c>
      <c r="H833" s="5">
        <v>29.3</v>
      </c>
      <c r="I833" s="5" t="s">
        <v>2139</v>
      </c>
      <c r="J833" s="6">
        <v>0.24992</v>
      </c>
      <c r="K833" s="6" t="str">
        <f>IF(Table2[[#This Row],[Charging]]&gt;0,"1","0")</f>
        <v>0</v>
      </c>
      <c r="L833" s="6" t="str">
        <f>IF(Table2[[#This Row],[Tag]]="1",Table2[[#This Row],[Cost (kWh)]],"")</f>
        <v/>
      </c>
      <c r="M833" s="6" t="str">
        <f>IF(Table2[[#This Row],[Tag]]="1",Table2[[#This Row],[Charging]]*Table2[[#This Row],[Cost (kWh)]],"")</f>
        <v/>
      </c>
    </row>
    <row r="834" spans="3:13" x14ac:dyDescent="0.2">
      <c r="C834" s="1" t="s">
        <v>2136</v>
      </c>
      <c r="D834" s="5" t="s">
        <v>5</v>
      </c>
      <c r="E834" s="5">
        <v>11</v>
      </c>
      <c r="F834" s="12">
        <v>0</v>
      </c>
      <c r="G834" s="5" t="s">
        <v>2139</v>
      </c>
      <c r="H834" s="5">
        <v>29.3</v>
      </c>
      <c r="I834" s="5" t="s">
        <v>2139</v>
      </c>
      <c r="J834" s="6">
        <v>0.24995999999999999</v>
      </c>
      <c r="K834" s="6" t="str">
        <f>IF(Table2[[#This Row],[Charging]]&gt;0,"1","0")</f>
        <v>0</v>
      </c>
      <c r="L834" s="6" t="str">
        <f>IF(Table2[[#This Row],[Tag]]="1",Table2[[#This Row],[Cost (kWh)]],"")</f>
        <v/>
      </c>
      <c r="M834" s="6" t="str">
        <f>IF(Table2[[#This Row],[Tag]]="1",Table2[[#This Row],[Charging]]*Table2[[#This Row],[Cost (kWh)]],"")</f>
        <v/>
      </c>
    </row>
    <row r="835" spans="3:13" x14ac:dyDescent="0.2">
      <c r="C835" s="1" t="s">
        <v>2136</v>
      </c>
      <c r="D835" s="5" t="s">
        <v>5</v>
      </c>
      <c r="E835" s="5">
        <v>12</v>
      </c>
      <c r="F835" s="12">
        <v>0</v>
      </c>
      <c r="G835" s="5" t="s">
        <v>2139</v>
      </c>
      <c r="H835" s="5">
        <v>29.3</v>
      </c>
      <c r="I835" s="5" t="s">
        <v>2139</v>
      </c>
      <c r="J835" s="6">
        <v>0.24993000000000001</v>
      </c>
      <c r="K835" s="6" t="str">
        <f>IF(Table2[[#This Row],[Charging]]&gt;0,"1","0")</f>
        <v>0</v>
      </c>
      <c r="L835" s="6" t="str">
        <f>IF(Table2[[#This Row],[Tag]]="1",Table2[[#This Row],[Cost (kWh)]],"")</f>
        <v/>
      </c>
      <c r="M835" s="6" t="str">
        <f>IF(Table2[[#This Row],[Tag]]="1",Table2[[#This Row],[Charging]]*Table2[[#This Row],[Cost (kWh)]],"")</f>
        <v/>
      </c>
    </row>
    <row r="836" spans="3:13" x14ac:dyDescent="0.2">
      <c r="C836" s="1" t="s">
        <v>2136</v>
      </c>
      <c r="D836" s="5" t="s">
        <v>5</v>
      </c>
      <c r="E836" s="5">
        <v>13</v>
      </c>
      <c r="F836" s="12">
        <v>0</v>
      </c>
      <c r="G836" s="5" t="s">
        <v>2139</v>
      </c>
      <c r="H836" s="5">
        <v>29.3</v>
      </c>
      <c r="I836" s="5" t="s">
        <v>2139</v>
      </c>
      <c r="J836" s="6">
        <v>0.24007000000000001</v>
      </c>
      <c r="K836" s="6" t="str">
        <f>IF(Table2[[#This Row],[Charging]]&gt;0,"1","0")</f>
        <v>0</v>
      </c>
      <c r="L836" s="6" t="str">
        <f>IF(Table2[[#This Row],[Tag]]="1",Table2[[#This Row],[Cost (kWh)]],"")</f>
        <v/>
      </c>
      <c r="M836" s="6" t="str">
        <f>IF(Table2[[#This Row],[Tag]]="1",Table2[[#This Row],[Charging]]*Table2[[#This Row],[Cost (kWh)]],"")</f>
        <v/>
      </c>
    </row>
    <row r="837" spans="3:13" x14ac:dyDescent="0.2">
      <c r="C837" s="1" t="s">
        <v>2136</v>
      </c>
      <c r="D837" s="5" t="s">
        <v>5</v>
      </c>
      <c r="E837" s="5">
        <v>14</v>
      </c>
      <c r="F837" s="12">
        <v>0</v>
      </c>
      <c r="G837" s="5" t="s">
        <v>2139</v>
      </c>
      <c r="H837" s="5">
        <v>29.3</v>
      </c>
      <c r="I837" s="5" t="s">
        <v>2139</v>
      </c>
      <c r="J837" s="6">
        <v>0.23577999999999999</v>
      </c>
      <c r="K837" s="6" t="str">
        <f>IF(Table2[[#This Row],[Charging]]&gt;0,"1","0")</f>
        <v>0</v>
      </c>
      <c r="L837" s="6" t="str">
        <f>IF(Table2[[#This Row],[Tag]]="1",Table2[[#This Row],[Cost (kWh)]],"")</f>
        <v/>
      </c>
      <c r="M837" s="6" t="str">
        <f>IF(Table2[[#This Row],[Tag]]="1",Table2[[#This Row],[Charging]]*Table2[[#This Row],[Cost (kWh)]],"")</f>
        <v/>
      </c>
    </row>
    <row r="838" spans="3:13" x14ac:dyDescent="0.2">
      <c r="C838" s="1" t="s">
        <v>2136</v>
      </c>
      <c r="D838" s="5" t="s">
        <v>5</v>
      </c>
      <c r="E838" s="5">
        <v>15</v>
      </c>
      <c r="F838" s="12">
        <v>0</v>
      </c>
      <c r="G838" s="5" t="s">
        <v>2139</v>
      </c>
      <c r="H838" s="5">
        <v>29.3</v>
      </c>
      <c r="I838" s="5" t="s">
        <v>2139</v>
      </c>
      <c r="J838" s="6">
        <v>0.23344999999999999</v>
      </c>
      <c r="K838" s="6" t="str">
        <f>IF(Table2[[#This Row],[Charging]]&gt;0,"1","0")</f>
        <v>0</v>
      </c>
      <c r="L838" s="6" t="str">
        <f>IF(Table2[[#This Row],[Tag]]="1",Table2[[#This Row],[Cost (kWh)]],"")</f>
        <v/>
      </c>
      <c r="M838" s="6" t="str">
        <f>IF(Table2[[#This Row],[Tag]]="1",Table2[[#This Row],[Charging]]*Table2[[#This Row],[Cost (kWh)]],"")</f>
        <v/>
      </c>
    </row>
    <row r="839" spans="3:13" x14ac:dyDescent="0.2">
      <c r="C839" s="1" t="s">
        <v>2136</v>
      </c>
      <c r="D839" s="5" t="s">
        <v>5</v>
      </c>
      <c r="E839" s="5">
        <v>16</v>
      </c>
      <c r="F839" s="12">
        <v>0</v>
      </c>
      <c r="G839" s="5" t="s">
        <v>2139</v>
      </c>
      <c r="H839" s="5">
        <v>29.3</v>
      </c>
      <c r="I839" s="5" t="s">
        <v>2139</v>
      </c>
      <c r="J839" s="6">
        <v>0.23951</v>
      </c>
      <c r="K839" s="6" t="str">
        <f>IF(Table2[[#This Row],[Charging]]&gt;0,"1","0")</f>
        <v>0</v>
      </c>
      <c r="L839" s="6" t="str">
        <f>IF(Table2[[#This Row],[Tag]]="1",Table2[[#This Row],[Cost (kWh)]],"")</f>
        <v/>
      </c>
      <c r="M839" s="6" t="str">
        <f>IF(Table2[[#This Row],[Tag]]="1",Table2[[#This Row],[Charging]]*Table2[[#This Row],[Cost (kWh)]],"")</f>
        <v/>
      </c>
    </row>
    <row r="840" spans="3:13" x14ac:dyDescent="0.2">
      <c r="C840" s="1" t="s">
        <v>2136</v>
      </c>
      <c r="D840" s="5" t="s">
        <v>5</v>
      </c>
      <c r="E840" s="5">
        <v>17</v>
      </c>
      <c r="F840" s="12">
        <v>0</v>
      </c>
      <c r="G840" s="5" t="s">
        <v>2141</v>
      </c>
      <c r="H840" s="5">
        <v>23.8</v>
      </c>
      <c r="I840" s="5" t="s">
        <v>2139</v>
      </c>
      <c r="J840" s="6">
        <v>0.24995000000000001</v>
      </c>
      <c r="K840" s="6" t="str">
        <f>IF(Table2[[#This Row],[Charging]]&gt;0,"1","0")</f>
        <v>0</v>
      </c>
      <c r="L840" s="6" t="str">
        <f>IF(Table2[[#This Row],[Tag]]="1",Table2[[#This Row],[Cost (kWh)]],"")</f>
        <v/>
      </c>
      <c r="M840" s="6" t="str">
        <f>IF(Table2[[#This Row],[Tag]]="1",Table2[[#This Row],[Charging]]*Table2[[#This Row],[Cost (kWh)]],"")</f>
        <v/>
      </c>
    </row>
    <row r="841" spans="3:13" x14ac:dyDescent="0.2">
      <c r="C841" s="1" t="s">
        <v>2136</v>
      </c>
      <c r="D841" s="5" t="s">
        <v>5</v>
      </c>
      <c r="E841" s="5">
        <v>18</v>
      </c>
      <c r="F841" s="12">
        <v>0</v>
      </c>
      <c r="G841" s="5" t="s">
        <v>2139</v>
      </c>
      <c r="H841" s="5">
        <v>23.8</v>
      </c>
      <c r="I841" s="5" t="s">
        <v>2140</v>
      </c>
      <c r="J841" s="6">
        <v>0.24998999999999999</v>
      </c>
      <c r="K841" s="6" t="str">
        <f>IF(Table2[[#This Row],[Charging]]&gt;0,"1","0")</f>
        <v>0</v>
      </c>
      <c r="L841" s="6" t="str">
        <f>IF(Table2[[#This Row],[Tag]]="1",Table2[[#This Row],[Cost (kWh)]],"")</f>
        <v/>
      </c>
      <c r="M841" s="6" t="str">
        <f>IF(Table2[[#This Row],[Tag]]="1",Table2[[#This Row],[Charging]]*Table2[[#This Row],[Cost (kWh)]],"")</f>
        <v/>
      </c>
    </row>
    <row r="842" spans="3:13" x14ac:dyDescent="0.2">
      <c r="C842" s="1" t="s">
        <v>2136</v>
      </c>
      <c r="D842" s="5" t="s">
        <v>5</v>
      </c>
      <c r="E842" s="5">
        <v>19</v>
      </c>
      <c r="F842" s="12">
        <v>0</v>
      </c>
      <c r="G842" s="5" t="s">
        <v>2139</v>
      </c>
      <c r="H842" s="5">
        <v>23.8</v>
      </c>
      <c r="I842" s="5" t="s">
        <v>2140</v>
      </c>
      <c r="J842" s="6">
        <v>0.24995999999999999</v>
      </c>
      <c r="K842" s="6" t="str">
        <f>IF(Table2[[#This Row],[Charging]]&gt;0,"1","0")</f>
        <v>0</v>
      </c>
      <c r="L842" s="6" t="str">
        <f>IF(Table2[[#This Row],[Tag]]="1",Table2[[#This Row],[Cost (kWh)]],"")</f>
        <v/>
      </c>
      <c r="M842" s="6" t="str">
        <f>IF(Table2[[#This Row],[Tag]]="1",Table2[[#This Row],[Charging]]*Table2[[#This Row],[Cost (kWh)]],"")</f>
        <v/>
      </c>
    </row>
    <row r="843" spans="3:13" x14ac:dyDescent="0.2">
      <c r="C843" s="1" t="s">
        <v>2136</v>
      </c>
      <c r="D843" s="5" t="s">
        <v>5</v>
      </c>
      <c r="E843" s="5">
        <v>20</v>
      </c>
      <c r="F843" s="12">
        <v>0</v>
      </c>
      <c r="G843" s="5" t="s">
        <v>2139</v>
      </c>
      <c r="H843" s="5">
        <v>23.8</v>
      </c>
      <c r="I843" s="5" t="s">
        <v>2140</v>
      </c>
      <c r="J843" s="6">
        <v>0.25024999999999997</v>
      </c>
      <c r="K843" s="6" t="str">
        <f>IF(Table2[[#This Row],[Charging]]&gt;0,"1","0")</f>
        <v>0</v>
      </c>
      <c r="L843" s="6" t="str">
        <f>IF(Table2[[#This Row],[Tag]]="1",Table2[[#This Row],[Cost (kWh)]],"")</f>
        <v/>
      </c>
      <c r="M843" s="6" t="str">
        <f>IF(Table2[[#This Row],[Tag]]="1",Table2[[#This Row],[Charging]]*Table2[[#This Row],[Cost (kWh)]],"")</f>
        <v/>
      </c>
    </row>
    <row r="844" spans="3:13" x14ac:dyDescent="0.2">
      <c r="C844" s="1" t="s">
        <v>2136</v>
      </c>
      <c r="D844" s="5" t="s">
        <v>5</v>
      </c>
      <c r="E844" s="5">
        <v>21</v>
      </c>
      <c r="F844" s="12">
        <v>0</v>
      </c>
      <c r="G844" s="5" t="s">
        <v>2139</v>
      </c>
      <c r="H844" s="5">
        <v>23.8</v>
      </c>
      <c r="I844" s="5" t="s">
        <v>2140</v>
      </c>
      <c r="J844" s="6">
        <v>0.25042999999999999</v>
      </c>
      <c r="K844" s="6" t="str">
        <f>IF(Table2[[#This Row],[Charging]]&gt;0,"1","0")</f>
        <v>0</v>
      </c>
      <c r="L844" s="6" t="str">
        <f>IF(Table2[[#This Row],[Tag]]="1",Table2[[#This Row],[Cost (kWh)]],"")</f>
        <v/>
      </c>
      <c r="M844" s="6" t="str">
        <f>IF(Table2[[#This Row],[Tag]]="1",Table2[[#This Row],[Charging]]*Table2[[#This Row],[Cost (kWh)]],"")</f>
        <v/>
      </c>
    </row>
    <row r="845" spans="3:13" x14ac:dyDescent="0.2">
      <c r="C845" s="1" t="s">
        <v>2136</v>
      </c>
      <c r="D845" s="5" t="s">
        <v>5</v>
      </c>
      <c r="E845" s="5">
        <v>22</v>
      </c>
      <c r="F845" s="12">
        <v>0</v>
      </c>
      <c r="G845" s="5" t="s">
        <v>2139</v>
      </c>
      <c r="H845" s="5">
        <v>23.8</v>
      </c>
      <c r="I845" s="5" t="s">
        <v>2140</v>
      </c>
      <c r="J845" s="6">
        <v>0.24998000000000001</v>
      </c>
      <c r="K845" s="6" t="str">
        <f>IF(Table2[[#This Row],[Charging]]&gt;0,"1","0")</f>
        <v>0</v>
      </c>
      <c r="L845" s="6" t="str">
        <f>IF(Table2[[#This Row],[Tag]]="1",Table2[[#This Row],[Cost (kWh)]],"")</f>
        <v/>
      </c>
      <c r="M845" s="6" t="str">
        <f>IF(Table2[[#This Row],[Tag]]="1",Table2[[#This Row],[Charging]]*Table2[[#This Row],[Cost (kWh)]],"")</f>
        <v/>
      </c>
    </row>
    <row r="846" spans="3:13" x14ac:dyDescent="0.2">
      <c r="C846" s="1" t="s">
        <v>2136</v>
      </c>
      <c r="D846" s="5" t="s">
        <v>5</v>
      </c>
      <c r="E846" s="5">
        <v>23</v>
      </c>
      <c r="F846" s="12">
        <v>0</v>
      </c>
      <c r="G846" s="5" t="s">
        <v>2139</v>
      </c>
      <c r="H846" s="5">
        <v>23.8</v>
      </c>
      <c r="I846" s="5" t="s">
        <v>2140</v>
      </c>
      <c r="J846" s="6">
        <v>0.24612000000000001</v>
      </c>
      <c r="K846" s="6" t="str">
        <f>IF(Table2[[#This Row],[Charging]]&gt;0,"1","0")</f>
        <v>0</v>
      </c>
      <c r="L846" s="6" t="str">
        <f>IF(Table2[[#This Row],[Tag]]="1",Table2[[#This Row],[Cost (kWh)]],"")</f>
        <v/>
      </c>
      <c r="M846" s="6" t="str">
        <f>IF(Table2[[#This Row],[Tag]]="1",Table2[[#This Row],[Charging]]*Table2[[#This Row],[Cost (kWh)]],"")</f>
        <v/>
      </c>
    </row>
    <row r="847" spans="3:13" x14ac:dyDescent="0.2">
      <c r="C847" s="1" t="s">
        <v>2136</v>
      </c>
      <c r="D847" s="5" t="s">
        <v>5</v>
      </c>
      <c r="E847" s="5">
        <v>24</v>
      </c>
      <c r="F847" s="12">
        <v>0</v>
      </c>
      <c r="G847" s="5" t="s">
        <v>2139</v>
      </c>
      <c r="H847" s="5">
        <v>23.8</v>
      </c>
      <c r="I847" s="5" t="s">
        <v>2140</v>
      </c>
      <c r="J847" s="6">
        <v>0.23746999999999999</v>
      </c>
      <c r="K847" s="6" t="str">
        <f>IF(Table2[[#This Row],[Charging]]&gt;0,"1","0")</f>
        <v>0</v>
      </c>
      <c r="L847" s="6" t="str">
        <f>IF(Table2[[#This Row],[Tag]]="1",Table2[[#This Row],[Cost (kWh)]],"")</f>
        <v/>
      </c>
      <c r="M847" s="6" t="str">
        <f>IF(Table2[[#This Row],[Tag]]="1",Table2[[#This Row],[Charging]]*Table2[[#This Row],[Cost (kWh)]],"")</f>
        <v/>
      </c>
    </row>
    <row r="848" spans="3:13" x14ac:dyDescent="0.2">
      <c r="C848" s="1" t="s">
        <v>2136</v>
      </c>
      <c r="D848" s="5" t="s">
        <v>6</v>
      </c>
      <c r="E848" s="5" t="s">
        <v>2</v>
      </c>
      <c r="F848" s="12">
        <v>0</v>
      </c>
      <c r="G848" s="5" t="s">
        <v>2139</v>
      </c>
      <c r="H848" s="5">
        <v>23.8</v>
      </c>
      <c r="I848" s="5" t="s">
        <v>2140</v>
      </c>
      <c r="J848" s="6">
        <v>0.2339</v>
      </c>
      <c r="K848" s="6" t="str">
        <f>IF(Table2[[#This Row],[Charging]]&gt;0,"1","0")</f>
        <v>0</v>
      </c>
      <c r="L848" s="6" t="str">
        <f>IF(Table2[[#This Row],[Tag]]="1",Table2[[#This Row],[Cost (kWh)]],"")</f>
        <v/>
      </c>
      <c r="M848" s="6" t="str">
        <f>IF(Table2[[#This Row],[Tag]]="1",Table2[[#This Row],[Charging]]*Table2[[#This Row],[Cost (kWh)]],"")</f>
        <v/>
      </c>
    </row>
    <row r="849" spans="3:13" x14ac:dyDescent="0.2">
      <c r="C849" s="1" t="s">
        <v>2136</v>
      </c>
      <c r="D849" s="5" t="s">
        <v>6</v>
      </c>
      <c r="E849" s="5" t="s">
        <v>3</v>
      </c>
      <c r="F849" s="12">
        <v>0</v>
      </c>
      <c r="G849" s="5" t="s">
        <v>2139</v>
      </c>
      <c r="H849" s="5">
        <v>23.8</v>
      </c>
      <c r="I849" s="5" t="s">
        <v>2140</v>
      </c>
      <c r="J849" s="6">
        <v>0.22999</v>
      </c>
      <c r="K849" s="6" t="str">
        <f>IF(Table2[[#This Row],[Charging]]&gt;0,"1","0")</f>
        <v>0</v>
      </c>
      <c r="L849" s="6" t="str">
        <f>IF(Table2[[#This Row],[Tag]]="1",Table2[[#This Row],[Cost (kWh)]],"")</f>
        <v/>
      </c>
      <c r="M849" s="6" t="str">
        <f>IF(Table2[[#This Row],[Tag]]="1",Table2[[#This Row],[Charging]]*Table2[[#This Row],[Cost (kWh)]],"")</f>
        <v/>
      </c>
    </row>
    <row r="850" spans="3:13" x14ac:dyDescent="0.2">
      <c r="C850" s="1" t="s">
        <v>2136</v>
      </c>
      <c r="D850" s="5" t="s">
        <v>6</v>
      </c>
      <c r="E850" s="5" t="s">
        <v>4</v>
      </c>
      <c r="F850" s="12">
        <v>0</v>
      </c>
      <c r="G850" s="5" t="s">
        <v>2139</v>
      </c>
      <c r="H850" s="5">
        <v>23.8</v>
      </c>
      <c r="I850" s="5" t="s">
        <v>2140</v>
      </c>
      <c r="J850" s="6">
        <v>0.22972000000000001</v>
      </c>
      <c r="K850" s="6" t="str">
        <f>IF(Table2[[#This Row],[Charging]]&gt;0,"1","0")</f>
        <v>0</v>
      </c>
      <c r="L850" s="6" t="str">
        <f>IF(Table2[[#This Row],[Tag]]="1",Table2[[#This Row],[Cost (kWh)]],"")</f>
        <v/>
      </c>
      <c r="M850" s="6" t="str">
        <f>IF(Table2[[#This Row],[Tag]]="1",Table2[[#This Row],[Charging]]*Table2[[#This Row],[Cost (kWh)]],"")</f>
        <v/>
      </c>
    </row>
    <row r="851" spans="3:13" x14ac:dyDescent="0.2">
      <c r="C851" s="1" t="s">
        <v>2136</v>
      </c>
      <c r="D851" s="5" t="s">
        <v>6</v>
      </c>
      <c r="E851" s="5" t="s">
        <v>5</v>
      </c>
      <c r="F851" s="12">
        <v>0</v>
      </c>
      <c r="G851" s="5" t="s">
        <v>2139</v>
      </c>
      <c r="H851" s="5">
        <v>23.8</v>
      </c>
      <c r="I851" s="5" t="s">
        <v>2140</v>
      </c>
      <c r="J851" s="6">
        <v>0.22964000000000001</v>
      </c>
      <c r="K851" s="6" t="str">
        <f>IF(Table2[[#This Row],[Charging]]&gt;0,"1","0")</f>
        <v>0</v>
      </c>
      <c r="L851" s="6" t="str">
        <f>IF(Table2[[#This Row],[Tag]]="1",Table2[[#This Row],[Cost (kWh)]],"")</f>
        <v/>
      </c>
      <c r="M851" s="6" t="str">
        <f>IF(Table2[[#This Row],[Tag]]="1",Table2[[#This Row],[Charging]]*Table2[[#This Row],[Cost (kWh)]],"")</f>
        <v/>
      </c>
    </row>
    <row r="852" spans="3:13" x14ac:dyDescent="0.2">
      <c r="C852" s="1" t="s">
        <v>2136</v>
      </c>
      <c r="D852" s="5" t="s">
        <v>6</v>
      </c>
      <c r="E852" s="5" t="s">
        <v>6</v>
      </c>
      <c r="F852" s="12">
        <v>0</v>
      </c>
      <c r="G852" s="5" t="s">
        <v>2139</v>
      </c>
      <c r="H852" s="5">
        <v>23.8</v>
      </c>
      <c r="I852" s="5" t="s">
        <v>2140</v>
      </c>
      <c r="J852" s="6">
        <v>0.22968</v>
      </c>
      <c r="K852" s="6" t="str">
        <f>IF(Table2[[#This Row],[Charging]]&gt;0,"1","0")</f>
        <v>0</v>
      </c>
      <c r="L852" s="6" t="str">
        <f>IF(Table2[[#This Row],[Tag]]="1",Table2[[#This Row],[Cost (kWh)]],"")</f>
        <v/>
      </c>
      <c r="M852" s="6" t="str">
        <f>IF(Table2[[#This Row],[Tag]]="1",Table2[[#This Row],[Charging]]*Table2[[#This Row],[Cost (kWh)]],"")</f>
        <v/>
      </c>
    </row>
    <row r="853" spans="3:13" x14ac:dyDescent="0.2">
      <c r="C853" s="1" t="s">
        <v>2136</v>
      </c>
      <c r="D853" s="5" t="s">
        <v>6</v>
      </c>
      <c r="E853" s="5" t="s">
        <v>7</v>
      </c>
      <c r="F853" s="12">
        <v>0</v>
      </c>
      <c r="G853" s="5" t="s">
        <v>2139</v>
      </c>
      <c r="H853" s="5">
        <v>23.8</v>
      </c>
      <c r="I853" s="5" t="s">
        <v>2140</v>
      </c>
      <c r="J853" s="6">
        <v>0.23121</v>
      </c>
      <c r="K853" s="6" t="str">
        <f>IF(Table2[[#This Row],[Charging]]&gt;0,"1","0")</f>
        <v>0</v>
      </c>
      <c r="L853" s="6" t="str">
        <f>IF(Table2[[#This Row],[Tag]]="1",Table2[[#This Row],[Cost (kWh)]],"")</f>
        <v/>
      </c>
      <c r="M853" s="6" t="str">
        <f>IF(Table2[[#This Row],[Tag]]="1",Table2[[#This Row],[Charging]]*Table2[[#This Row],[Cost (kWh)]],"")</f>
        <v/>
      </c>
    </row>
    <row r="854" spans="3:13" x14ac:dyDescent="0.2">
      <c r="C854" s="1" t="s">
        <v>2136</v>
      </c>
      <c r="D854" s="5" t="s">
        <v>6</v>
      </c>
      <c r="E854" s="5" t="s">
        <v>8</v>
      </c>
      <c r="F854" s="12">
        <v>0</v>
      </c>
      <c r="G854" s="5" t="s">
        <v>2139</v>
      </c>
      <c r="H854" s="5">
        <v>23.8</v>
      </c>
      <c r="I854" s="5" t="s">
        <v>2140</v>
      </c>
      <c r="J854" s="6">
        <v>0.23624999999999999</v>
      </c>
      <c r="K854" s="6" t="str">
        <f>IF(Table2[[#This Row],[Charging]]&gt;0,"1","0")</f>
        <v>0</v>
      </c>
      <c r="L854" s="6" t="str">
        <f>IF(Table2[[#This Row],[Tag]]="1",Table2[[#This Row],[Cost (kWh)]],"")</f>
        <v/>
      </c>
      <c r="M854" s="6" t="str">
        <f>IF(Table2[[#This Row],[Tag]]="1",Table2[[#This Row],[Charging]]*Table2[[#This Row],[Cost (kWh)]],"")</f>
        <v/>
      </c>
    </row>
    <row r="855" spans="3:13" x14ac:dyDescent="0.2">
      <c r="C855" s="1" t="s">
        <v>2136</v>
      </c>
      <c r="D855" s="5" t="s">
        <v>6</v>
      </c>
      <c r="E855" s="5" t="s">
        <v>9</v>
      </c>
      <c r="F855" s="12">
        <v>0</v>
      </c>
      <c r="G855" s="5" t="s">
        <v>2141</v>
      </c>
      <c r="H855" s="5">
        <v>18.3</v>
      </c>
      <c r="I855" s="5" t="s">
        <v>2139</v>
      </c>
      <c r="J855" s="6">
        <v>0.23763000000000001</v>
      </c>
      <c r="K855" s="6" t="str">
        <f>IF(Table2[[#This Row],[Charging]]&gt;0,"1","0")</f>
        <v>0</v>
      </c>
      <c r="L855" s="6" t="str">
        <f>IF(Table2[[#This Row],[Tag]]="1",Table2[[#This Row],[Cost (kWh)]],"")</f>
        <v/>
      </c>
      <c r="M855" s="6" t="str">
        <f>IF(Table2[[#This Row],[Tag]]="1",Table2[[#This Row],[Charging]]*Table2[[#This Row],[Cost (kWh)]],"")</f>
        <v/>
      </c>
    </row>
    <row r="856" spans="3:13" x14ac:dyDescent="0.2">
      <c r="C856" s="1" t="s">
        <v>2136</v>
      </c>
      <c r="D856" s="5" t="s">
        <v>6</v>
      </c>
      <c r="E856" s="5" t="s">
        <v>10</v>
      </c>
      <c r="F856" s="12">
        <v>0</v>
      </c>
      <c r="G856" s="5" t="s">
        <v>2139</v>
      </c>
      <c r="H856" s="5">
        <v>18.3</v>
      </c>
      <c r="I856" s="5" t="s">
        <v>2139</v>
      </c>
      <c r="J856" s="6">
        <v>0.23885000000000001</v>
      </c>
      <c r="K856" s="6" t="str">
        <f>IF(Table2[[#This Row],[Charging]]&gt;0,"1","0")</f>
        <v>0</v>
      </c>
      <c r="L856" s="6" t="str">
        <f>IF(Table2[[#This Row],[Tag]]="1",Table2[[#This Row],[Cost (kWh)]],"")</f>
        <v/>
      </c>
      <c r="M856" s="6" t="str">
        <f>IF(Table2[[#This Row],[Tag]]="1",Table2[[#This Row],[Charging]]*Table2[[#This Row],[Cost (kWh)]],"")</f>
        <v/>
      </c>
    </row>
    <row r="857" spans="3:13" x14ac:dyDescent="0.2">
      <c r="C857" s="1" t="s">
        <v>2136</v>
      </c>
      <c r="D857" s="5" t="s">
        <v>6</v>
      </c>
      <c r="E857" s="5">
        <v>10</v>
      </c>
      <c r="F857" s="12">
        <v>0</v>
      </c>
      <c r="G857" s="5" t="s">
        <v>2139</v>
      </c>
      <c r="H857" s="5">
        <v>18.3</v>
      </c>
      <c r="I857" s="5" t="s">
        <v>2139</v>
      </c>
      <c r="J857" s="6">
        <v>0.23960999999999999</v>
      </c>
      <c r="K857" s="6" t="str">
        <f>IF(Table2[[#This Row],[Charging]]&gt;0,"1","0")</f>
        <v>0</v>
      </c>
      <c r="L857" s="6" t="str">
        <f>IF(Table2[[#This Row],[Tag]]="1",Table2[[#This Row],[Cost (kWh)]],"")</f>
        <v/>
      </c>
      <c r="M857" s="6" t="str">
        <f>IF(Table2[[#This Row],[Tag]]="1",Table2[[#This Row],[Charging]]*Table2[[#This Row],[Cost (kWh)]],"")</f>
        <v/>
      </c>
    </row>
    <row r="858" spans="3:13" x14ac:dyDescent="0.2">
      <c r="C858" s="1" t="s">
        <v>2136</v>
      </c>
      <c r="D858" s="5" t="s">
        <v>6</v>
      </c>
      <c r="E858" s="5">
        <v>11</v>
      </c>
      <c r="F858" s="12">
        <v>0</v>
      </c>
      <c r="G858" s="5" t="s">
        <v>2139</v>
      </c>
      <c r="H858" s="5">
        <v>18.3</v>
      </c>
      <c r="I858" s="5" t="s">
        <v>2139</v>
      </c>
      <c r="J858" s="6">
        <v>0.24160999999999999</v>
      </c>
      <c r="K858" s="6" t="str">
        <f>IF(Table2[[#This Row],[Charging]]&gt;0,"1","0")</f>
        <v>0</v>
      </c>
      <c r="L858" s="6" t="str">
        <f>IF(Table2[[#This Row],[Tag]]="1",Table2[[#This Row],[Cost (kWh)]],"")</f>
        <v/>
      </c>
      <c r="M858" s="6" t="str">
        <f>IF(Table2[[#This Row],[Tag]]="1",Table2[[#This Row],[Charging]]*Table2[[#This Row],[Cost (kWh)]],"")</f>
        <v/>
      </c>
    </row>
    <row r="859" spans="3:13" x14ac:dyDescent="0.2">
      <c r="C859" s="1" t="s">
        <v>2136</v>
      </c>
      <c r="D859" s="5" t="s">
        <v>6</v>
      </c>
      <c r="E859" s="5">
        <v>12</v>
      </c>
      <c r="F859" s="12">
        <v>0</v>
      </c>
      <c r="G859" s="5" t="s">
        <v>2139</v>
      </c>
      <c r="H859" s="5">
        <v>18.3</v>
      </c>
      <c r="I859" s="5" t="s">
        <v>2139</v>
      </c>
      <c r="J859" s="6">
        <v>0.23907</v>
      </c>
      <c r="K859" s="6" t="str">
        <f>IF(Table2[[#This Row],[Charging]]&gt;0,"1","0")</f>
        <v>0</v>
      </c>
      <c r="L859" s="6" t="str">
        <f>IF(Table2[[#This Row],[Tag]]="1",Table2[[#This Row],[Cost (kWh)]],"")</f>
        <v/>
      </c>
      <c r="M859" s="6" t="str">
        <f>IF(Table2[[#This Row],[Tag]]="1",Table2[[#This Row],[Charging]]*Table2[[#This Row],[Cost (kWh)]],"")</f>
        <v/>
      </c>
    </row>
    <row r="860" spans="3:13" x14ac:dyDescent="0.2">
      <c r="C860" s="1" t="s">
        <v>2136</v>
      </c>
      <c r="D860" s="5" t="s">
        <v>6</v>
      </c>
      <c r="E860" s="5">
        <v>13</v>
      </c>
      <c r="F860" s="12">
        <v>0</v>
      </c>
      <c r="G860" s="5" t="s">
        <v>2139</v>
      </c>
      <c r="H860" s="5">
        <v>18.3</v>
      </c>
      <c r="I860" s="5" t="s">
        <v>2139</v>
      </c>
      <c r="J860" s="6">
        <v>0.23935999999999999</v>
      </c>
      <c r="K860" s="6" t="str">
        <f>IF(Table2[[#This Row],[Charging]]&gt;0,"1","0")</f>
        <v>0</v>
      </c>
      <c r="L860" s="6" t="str">
        <f>IF(Table2[[#This Row],[Tag]]="1",Table2[[#This Row],[Cost (kWh)]],"")</f>
        <v/>
      </c>
      <c r="M860" s="6" t="str">
        <f>IF(Table2[[#This Row],[Tag]]="1",Table2[[#This Row],[Charging]]*Table2[[#This Row],[Cost (kWh)]],"")</f>
        <v/>
      </c>
    </row>
    <row r="861" spans="3:13" x14ac:dyDescent="0.2">
      <c r="C861" s="1" t="s">
        <v>2136</v>
      </c>
      <c r="D861" s="5" t="s">
        <v>6</v>
      </c>
      <c r="E861" s="5">
        <v>14</v>
      </c>
      <c r="F861" s="12">
        <v>0</v>
      </c>
      <c r="G861" s="5" t="s">
        <v>2139</v>
      </c>
      <c r="H861" s="5">
        <v>18.3</v>
      </c>
      <c r="I861" s="5" t="s">
        <v>2139</v>
      </c>
      <c r="J861" s="6">
        <v>0.23916000000000001</v>
      </c>
      <c r="K861" s="6" t="str">
        <f>IF(Table2[[#This Row],[Charging]]&gt;0,"1","0")</f>
        <v>0</v>
      </c>
      <c r="L861" s="6" t="str">
        <f>IF(Table2[[#This Row],[Tag]]="1",Table2[[#This Row],[Cost (kWh)]],"")</f>
        <v/>
      </c>
      <c r="M861" s="6" t="str">
        <f>IF(Table2[[#This Row],[Tag]]="1",Table2[[#This Row],[Charging]]*Table2[[#This Row],[Cost (kWh)]],"")</f>
        <v/>
      </c>
    </row>
    <row r="862" spans="3:13" x14ac:dyDescent="0.2">
      <c r="C862" s="1" t="s">
        <v>2136</v>
      </c>
      <c r="D862" s="5" t="s">
        <v>6</v>
      </c>
      <c r="E862" s="5">
        <v>15</v>
      </c>
      <c r="F862" s="12">
        <v>0</v>
      </c>
      <c r="G862" s="5" t="s">
        <v>2139</v>
      </c>
      <c r="H862" s="5">
        <v>18.3</v>
      </c>
      <c r="I862" s="5" t="s">
        <v>2139</v>
      </c>
      <c r="J862" s="6">
        <v>0.23899000000000001</v>
      </c>
      <c r="K862" s="6" t="str">
        <f>IF(Table2[[#This Row],[Charging]]&gt;0,"1","0")</f>
        <v>0</v>
      </c>
      <c r="L862" s="6" t="str">
        <f>IF(Table2[[#This Row],[Tag]]="1",Table2[[#This Row],[Cost (kWh)]],"")</f>
        <v/>
      </c>
      <c r="M862" s="6" t="str">
        <f>IF(Table2[[#This Row],[Tag]]="1",Table2[[#This Row],[Charging]]*Table2[[#This Row],[Cost (kWh)]],"")</f>
        <v/>
      </c>
    </row>
    <row r="863" spans="3:13" x14ac:dyDescent="0.2">
      <c r="C863" s="1" t="s">
        <v>2136</v>
      </c>
      <c r="D863" s="5" t="s">
        <v>6</v>
      </c>
      <c r="E863" s="5">
        <v>16</v>
      </c>
      <c r="F863" s="12">
        <v>0</v>
      </c>
      <c r="G863" s="5" t="s">
        <v>2139</v>
      </c>
      <c r="H863" s="5">
        <v>18.3</v>
      </c>
      <c r="I863" s="5" t="s">
        <v>2139</v>
      </c>
      <c r="J863" s="6">
        <v>0.23674000000000001</v>
      </c>
      <c r="K863" s="6" t="str">
        <f>IF(Table2[[#This Row],[Charging]]&gt;0,"1","0")</f>
        <v>0</v>
      </c>
      <c r="L863" s="6" t="str">
        <f>IF(Table2[[#This Row],[Tag]]="1",Table2[[#This Row],[Cost (kWh)]],"")</f>
        <v/>
      </c>
      <c r="M863" s="6" t="str">
        <f>IF(Table2[[#This Row],[Tag]]="1",Table2[[#This Row],[Charging]]*Table2[[#This Row],[Cost (kWh)]],"")</f>
        <v/>
      </c>
    </row>
    <row r="864" spans="3:13" x14ac:dyDescent="0.2">
      <c r="C864" s="1" t="s">
        <v>2136</v>
      </c>
      <c r="D864" s="5" t="s">
        <v>6</v>
      </c>
      <c r="E864" s="5">
        <v>17</v>
      </c>
      <c r="F864" s="12">
        <v>0</v>
      </c>
      <c r="G864" s="5" t="s">
        <v>2141</v>
      </c>
      <c r="H864" s="5">
        <v>12.8</v>
      </c>
      <c r="I864" s="5" t="s">
        <v>2139</v>
      </c>
      <c r="J864" s="6">
        <v>0.23752000000000001</v>
      </c>
      <c r="K864" s="6" t="str">
        <f>IF(Table2[[#This Row],[Charging]]&gt;0,"1","0")</f>
        <v>0</v>
      </c>
      <c r="L864" s="6" t="str">
        <f>IF(Table2[[#This Row],[Tag]]="1",Table2[[#This Row],[Cost (kWh)]],"")</f>
        <v/>
      </c>
      <c r="M864" s="6" t="str">
        <f>IF(Table2[[#This Row],[Tag]]="1",Table2[[#This Row],[Charging]]*Table2[[#This Row],[Cost (kWh)]],"")</f>
        <v/>
      </c>
    </row>
    <row r="865" spans="3:13" x14ac:dyDescent="0.2">
      <c r="C865" s="1" t="s">
        <v>2136</v>
      </c>
      <c r="D865" s="5" t="s">
        <v>6</v>
      </c>
      <c r="E865" s="5">
        <v>18</v>
      </c>
      <c r="F865" s="12">
        <v>0</v>
      </c>
      <c r="G865" s="5" t="s">
        <v>2139</v>
      </c>
      <c r="H865" s="5">
        <v>12.8</v>
      </c>
      <c r="I865" s="5" t="s">
        <v>2140</v>
      </c>
      <c r="J865" s="6">
        <v>0.23798</v>
      </c>
      <c r="K865" s="6" t="str">
        <f>IF(Table2[[#This Row],[Charging]]&gt;0,"1","0")</f>
        <v>0</v>
      </c>
      <c r="L865" s="6" t="str">
        <f>IF(Table2[[#This Row],[Tag]]="1",Table2[[#This Row],[Cost (kWh)]],"")</f>
        <v/>
      </c>
      <c r="M865" s="6" t="str">
        <f>IF(Table2[[#This Row],[Tag]]="1",Table2[[#This Row],[Charging]]*Table2[[#This Row],[Cost (kWh)]],"")</f>
        <v/>
      </c>
    </row>
    <row r="866" spans="3:13" x14ac:dyDescent="0.2">
      <c r="C866" s="1" t="s">
        <v>2136</v>
      </c>
      <c r="D866" s="5" t="s">
        <v>6</v>
      </c>
      <c r="E866" s="5">
        <v>19</v>
      </c>
      <c r="F866" s="12">
        <v>0</v>
      </c>
      <c r="G866" s="5" t="s">
        <v>2139</v>
      </c>
      <c r="H866" s="5">
        <v>12.8</v>
      </c>
      <c r="I866" s="5" t="s">
        <v>2140</v>
      </c>
      <c r="J866" s="6">
        <v>0.23776</v>
      </c>
      <c r="K866" s="6" t="str">
        <f>IF(Table2[[#This Row],[Charging]]&gt;0,"1","0")</f>
        <v>0</v>
      </c>
      <c r="L866" s="6" t="str">
        <f>IF(Table2[[#This Row],[Tag]]="1",Table2[[#This Row],[Cost (kWh)]],"")</f>
        <v/>
      </c>
      <c r="M866" s="6" t="str">
        <f>IF(Table2[[#This Row],[Tag]]="1",Table2[[#This Row],[Charging]]*Table2[[#This Row],[Cost (kWh)]],"")</f>
        <v/>
      </c>
    </row>
    <row r="867" spans="3:13" x14ac:dyDescent="0.2">
      <c r="C867" s="1" t="s">
        <v>2136</v>
      </c>
      <c r="D867" s="5" t="s">
        <v>6</v>
      </c>
      <c r="E867" s="5">
        <v>20</v>
      </c>
      <c r="F867" s="12">
        <v>0</v>
      </c>
      <c r="G867" s="5" t="s">
        <v>2139</v>
      </c>
      <c r="H867" s="5">
        <v>12.8</v>
      </c>
      <c r="I867" s="5" t="s">
        <v>2140</v>
      </c>
      <c r="J867" s="6">
        <v>0.23796999999999999</v>
      </c>
      <c r="K867" s="6" t="str">
        <f>IF(Table2[[#This Row],[Charging]]&gt;0,"1","0")</f>
        <v>0</v>
      </c>
      <c r="L867" s="6" t="str">
        <f>IF(Table2[[#This Row],[Tag]]="1",Table2[[#This Row],[Cost (kWh)]],"")</f>
        <v/>
      </c>
      <c r="M867" s="6" t="str">
        <f>IF(Table2[[#This Row],[Tag]]="1",Table2[[#This Row],[Charging]]*Table2[[#This Row],[Cost (kWh)]],"")</f>
        <v/>
      </c>
    </row>
    <row r="868" spans="3:13" x14ac:dyDescent="0.2">
      <c r="C868" s="1" t="s">
        <v>2136</v>
      </c>
      <c r="D868" s="5" t="s">
        <v>6</v>
      </c>
      <c r="E868" s="5">
        <v>21</v>
      </c>
      <c r="F868" s="12">
        <v>0</v>
      </c>
      <c r="G868" s="5" t="s">
        <v>2139</v>
      </c>
      <c r="H868" s="5">
        <v>12.8</v>
      </c>
      <c r="I868" s="5" t="s">
        <v>2140</v>
      </c>
      <c r="J868" s="6">
        <v>0.23765</v>
      </c>
      <c r="K868" s="6" t="str">
        <f>IF(Table2[[#This Row],[Charging]]&gt;0,"1","0")</f>
        <v>0</v>
      </c>
      <c r="L868" s="6" t="str">
        <f>IF(Table2[[#This Row],[Tag]]="1",Table2[[#This Row],[Cost (kWh)]],"")</f>
        <v/>
      </c>
      <c r="M868" s="6" t="str">
        <f>IF(Table2[[#This Row],[Tag]]="1",Table2[[#This Row],[Charging]]*Table2[[#This Row],[Cost (kWh)]],"")</f>
        <v/>
      </c>
    </row>
    <row r="869" spans="3:13" x14ac:dyDescent="0.2">
      <c r="C869" s="1" t="s">
        <v>2136</v>
      </c>
      <c r="D869" s="5" t="s">
        <v>6</v>
      </c>
      <c r="E869" s="5">
        <v>22</v>
      </c>
      <c r="F869" s="12">
        <v>0</v>
      </c>
      <c r="G869" s="5" t="s">
        <v>2139</v>
      </c>
      <c r="H869" s="5">
        <v>12.8</v>
      </c>
      <c r="I869" s="5" t="s">
        <v>2140</v>
      </c>
      <c r="J869" s="6">
        <v>0.23841000000000001</v>
      </c>
      <c r="K869" s="6" t="str">
        <f>IF(Table2[[#This Row],[Charging]]&gt;0,"1","0")</f>
        <v>0</v>
      </c>
      <c r="L869" s="6" t="str">
        <f>IF(Table2[[#This Row],[Tag]]="1",Table2[[#This Row],[Cost (kWh)]],"")</f>
        <v/>
      </c>
      <c r="M869" s="6" t="str">
        <f>IF(Table2[[#This Row],[Tag]]="1",Table2[[#This Row],[Charging]]*Table2[[#This Row],[Cost (kWh)]],"")</f>
        <v/>
      </c>
    </row>
    <row r="870" spans="3:13" x14ac:dyDescent="0.2">
      <c r="C870" s="1" t="s">
        <v>2136</v>
      </c>
      <c r="D870" s="5" t="s">
        <v>6</v>
      </c>
      <c r="E870" s="5">
        <v>23</v>
      </c>
      <c r="F870" s="12">
        <v>0</v>
      </c>
      <c r="G870" s="5" t="s">
        <v>2139</v>
      </c>
      <c r="H870" s="5">
        <v>12.8</v>
      </c>
      <c r="I870" s="5" t="s">
        <v>2140</v>
      </c>
      <c r="J870" s="6">
        <v>0.23830999999999999</v>
      </c>
      <c r="K870" s="6" t="str">
        <f>IF(Table2[[#This Row],[Charging]]&gt;0,"1","0")</f>
        <v>0</v>
      </c>
      <c r="L870" s="6" t="str">
        <f>IF(Table2[[#This Row],[Tag]]="1",Table2[[#This Row],[Cost (kWh)]],"")</f>
        <v/>
      </c>
      <c r="M870" s="6" t="str">
        <f>IF(Table2[[#This Row],[Tag]]="1",Table2[[#This Row],[Charging]]*Table2[[#This Row],[Cost (kWh)]],"")</f>
        <v/>
      </c>
    </row>
    <row r="871" spans="3:13" x14ac:dyDescent="0.2">
      <c r="C871" s="1" t="s">
        <v>2136</v>
      </c>
      <c r="D871" s="5" t="s">
        <v>6</v>
      </c>
      <c r="E871" s="5">
        <v>24</v>
      </c>
      <c r="F871" s="12">
        <v>0</v>
      </c>
      <c r="G871" s="5" t="s">
        <v>2139</v>
      </c>
      <c r="H871" s="5">
        <v>12.8</v>
      </c>
      <c r="I871" s="5" t="s">
        <v>2140</v>
      </c>
      <c r="J871" s="6">
        <v>0.23672000000000001</v>
      </c>
      <c r="K871" s="6" t="str">
        <f>IF(Table2[[#This Row],[Charging]]&gt;0,"1","0")</f>
        <v>0</v>
      </c>
      <c r="L871" s="6" t="str">
        <f>IF(Table2[[#This Row],[Tag]]="1",Table2[[#This Row],[Cost (kWh)]],"")</f>
        <v/>
      </c>
      <c r="M871" s="6" t="str">
        <f>IF(Table2[[#This Row],[Tag]]="1",Table2[[#This Row],[Charging]]*Table2[[#This Row],[Cost (kWh)]],"")</f>
        <v/>
      </c>
    </row>
    <row r="872" spans="3:13" x14ac:dyDescent="0.2">
      <c r="C872" s="1" t="s">
        <v>2136</v>
      </c>
      <c r="D872" s="5" t="s">
        <v>7</v>
      </c>
      <c r="E872" s="5" t="s">
        <v>2</v>
      </c>
      <c r="F872" s="12">
        <v>0</v>
      </c>
      <c r="G872" s="5" t="s">
        <v>2139</v>
      </c>
      <c r="H872" s="5">
        <v>12.8</v>
      </c>
      <c r="I872" s="5" t="s">
        <v>2140</v>
      </c>
      <c r="J872" s="6">
        <v>0.22869</v>
      </c>
      <c r="K872" s="6" t="str">
        <f>IF(Table2[[#This Row],[Charging]]&gt;0,"1","0")</f>
        <v>0</v>
      </c>
      <c r="L872" s="6" t="str">
        <f>IF(Table2[[#This Row],[Tag]]="1",Table2[[#This Row],[Cost (kWh)]],"")</f>
        <v/>
      </c>
      <c r="M872" s="6" t="str">
        <f>IF(Table2[[#This Row],[Tag]]="1",Table2[[#This Row],[Charging]]*Table2[[#This Row],[Cost (kWh)]],"")</f>
        <v/>
      </c>
    </row>
    <row r="873" spans="3:13" x14ac:dyDescent="0.2">
      <c r="C873" s="1" t="s">
        <v>2136</v>
      </c>
      <c r="D873" s="5" t="s">
        <v>7</v>
      </c>
      <c r="E873" s="5" t="s">
        <v>3</v>
      </c>
      <c r="F873" s="12">
        <v>0</v>
      </c>
      <c r="G873" s="5" t="s">
        <v>2139</v>
      </c>
      <c r="H873" s="5">
        <v>12.8</v>
      </c>
      <c r="I873" s="5" t="s">
        <v>2140</v>
      </c>
      <c r="J873" s="6">
        <v>0.22928999999999999</v>
      </c>
      <c r="K873" s="6" t="str">
        <f>IF(Table2[[#This Row],[Charging]]&gt;0,"1","0")</f>
        <v>0</v>
      </c>
      <c r="L873" s="6" t="str">
        <f>IF(Table2[[#This Row],[Tag]]="1",Table2[[#This Row],[Cost (kWh)]],"")</f>
        <v/>
      </c>
      <c r="M873" s="6" t="str">
        <f>IF(Table2[[#This Row],[Tag]]="1",Table2[[#This Row],[Charging]]*Table2[[#This Row],[Cost (kWh)]],"")</f>
        <v/>
      </c>
    </row>
    <row r="874" spans="3:13" x14ac:dyDescent="0.2">
      <c r="C874" s="1" t="s">
        <v>2136</v>
      </c>
      <c r="D874" s="5" t="s">
        <v>7</v>
      </c>
      <c r="E874" s="5" t="s">
        <v>4</v>
      </c>
      <c r="F874" s="12">
        <v>0</v>
      </c>
      <c r="G874" s="5" t="s">
        <v>2139</v>
      </c>
      <c r="H874" s="5">
        <v>12.8</v>
      </c>
      <c r="I874" s="5" t="s">
        <v>2140</v>
      </c>
      <c r="J874" s="6">
        <v>0.22699</v>
      </c>
      <c r="K874" s="6" t="str">
        <f>IF(Table2[[#This Row],[Charging]]&gt;0,"1","0")</f>
        <v>0</v>
      </c>
      <c r="L874" s="6" t="str">
        <f>IF(Table2[[#This Row],[Tag]]="1",Table2[[#This Row],[Cost (kWh)]],"")</f>
        <v/>
      </c>
      <c r="M874" s="6" t="str">
        <f>IF(Table2[[#This Row],[Tag]]="1",Table2[[#This Row],[Charging]]*Table2[[#This Row],[Cost (kWh)]],"")</f>
        <v/>
      </c>
    </row>
    <row r="875" spans="3:13" x14ac:dyDescent="0.2">
      <c r="C875" s="1" t="s">
        <v>2136</v>
      </c>
      <c r="D875" s="5" t="s">
        <v>7</v>
      </c>
      <c r="E875" s="5" t="s">
        <v>5</v>
      </c>
      <c r="F875" s="12">
        <v>0</v>
      </c>
      <c r="G875" s="5" t="s">
        <v>2139</v>
      </c>
      <c r="H875" s="5">
        <v>12.8</v>
      </c>
      <c r="I875" s="5" t="s">
        <v>2140</v>
      </c>
      <c r="J875" s="6">
        <v>0.22567000000000001</v>
      </c>
      <c r="K875" s="6" t="str">
        <f>IF(Table2[[#This Row],[Charging]]&gt;0,"1","0")</f>
        <v>0</v>
      </c>
      <c r="L875" s="6" t="str">
        <f>IF(Table2[[#This Row],[Tag]]="1",Table2[[#This Row],[Cost (kWh)]],"")</f>
        <v/>
      </c>
      <c r="M875" s="6" t="str">
        <f>IF(Table2[[#This Row],[Tag]]="1",Table2[[#This Row],[Charging]]*Table2[[#This Row],[Cost (kWh)]],"")</f>
        <v/>
      </c>
    </row>
    <row r="876" spans="3:13" x14ac:dyDescent="0.2">
      <c r="C876" s="1" t="s">
        <v>2136</v>
      </c>
      <c r="D876" s="5" t="s">
        <v>7</v>
      </c>
      <c r="E876" s="5" t="s">
        <v>6</v>
      </c>
      <c r="F876" s="12">
        <v>0</v>
      </c>
      <c r="G876" s="5" t="s">
        <v>2139</v>
      </c>
      <c r="H876" s="5">
        <v>12.8</v>
      </c>
      <c r="I876" s="5" t="s">
        <v>2140</v>
      </c>
      <c r="J876" s="6">
        <v>0.2248</v>
      </c>
      <c r="K876" s="6" t="str">
        <f>IF(Table2[[#This Row],[Charging]]&gt;0,"1","0")</f>
        <v>0</v>
      </c>
      <c r="L876" s="6" t="str">
        <f>IF(Table2[[#This Row],[Tag]]="1",Table2[[#This Row],[Cost (kWh)]],"")</f>
        <v/>
      </c>
      <c r="M876" s="6" t="str">
        <f>IF(Table2[[#This Row],[Tag]]="1",Table2[[#This Row],[Charging]]*Table2[[#This Row],[Cost (kWh)]],"")</f>
        <v/>
      </c>
    </row>
    <row r="877" spans="3:13" x14ac:dyDescent="0.2">
      <c r="C877" s="1" t="s">
        <v>2136</v>
      </c>
      <c r="D877" s="5" t="s">
        <v>7</v>
      </c>
      <c r="E877" s="5" t="s">
        <v>7</v>
      </c>
      <c r="F877" s="12">
        <v>0</v>
      </c>
      <c r="G877" s="5" t="s">
        <v>2139</v>
      </c>
      <c r="H877" s="5">
        <v>12.8</v>
      </c>
      <c r="I877" s="5" t="s">
        <v>2140</v>
      </c>
      <c r="J877" s="6">
        <v>0.22458</v>
      </c>
      <c r="K877" s="6" t="str">
        <f>IF(Table2[[#This Row],[Charging]]&gt;0,"1","0")</f>
        <v>0</v>
      </c>
      <c r="L877" s="6" t="str">
        <f>IF(Table2[[#This Row],[Tag]]="1",Table2[[#This Row],[Cost (kWh)]],"")</f>
        <v/>
      </c>
      <c r="M877" s="6" t="str">
        <f>IF(Table2[[#This Row],[Tag]]="1",Table2[[#This Row],[Charging]]*Table2[[#This Row],[Cost (kWh)]],"")</f>
        <v/>
      </c>
    </row>
    <row r="878" spans="3:13" x14ac:dyDescent="0.2">
      <c r="C878" s="1" t="s">
        <v>2136</v>
      </c>
      <c r="D878" s="5" t="s">
        <v>7</v>
      </c>
      <c r="E878" s="5" t="s">
        <v>8</v>
      </c>
      <c r="F878" s="12">
        <v>0</v>
      </c>
      <c r="G878" s="5" t="s">
        <v>2139</v>
      </c>
      <c r="H878" s="5">
        <v>12.8</v>
      </c>
      <c r="I878" s="5" t="s">
        <v>2140</v>
      </c>
      <c r="J878" s="6">
        <v>0.22714000000000001</v>
      </c>
      <c r="K878" s="6" t="str">
        <f>IF(Table2[[#This Row],[Charging]]&gt;0,"1","0")</f>
        <v>0</v>
      </c>
      <c r="L878" s="6" t="str">
        <f>IF(Table2[[#This Row],[Tag]]="1",Table2[[#This Row],[Cost (kWh)]],"")</f>
        <v/>
      </c>
      <c r="M878" s="6" t="str">
        <f>IF(Table2[[#This Row],[Tag]]="1",Table2[[#This Row],[Charging]]*Table2[[#This Row],[Cost (kWh)]],"")</f>
        <v/>
      </c>
    </row>
    <row r="879" spans="3:13" x14ac:dyDescent="0.2">
      <c r="C879" s="1" t="s">
        <v>2136</v>
      </c>
      <c r="D879" s="5" t="s">
        <v>7</v>
      </c>
      <c r="E879" s="5" t="s">
        <v>9</v>
      </c>
      <c r="F879" s="12">
        <v>0</v>
      </c>
      <c r="G879" s="5" t="s">
        <v>2139</v>
      </c>
      <c r="H879" s="5">
        <v>12.8</v>
      </c>
      <c r="I879" s="5" t="s">
        <v>2140</v>
      </c>
      <c r="J879" s="6">
        <v>0.22733999999999999</v>
      </c>
      <c r="K879" s="6" t="str">
        <f>IF(Table2[[#This Row],[Charging]]&gt;0,"1","0")</f>
        <v>0</v>
      </c>
      <c r="L879" s="6" t="str">
        <f>IF(Table2[[#This Row],[Tag]]="1",Table2[[#This Row],[Cost (kWh)]],"")</f>
        <v/>
      </c>
      <c r="M879" s="6" t="str">
        <f>IF(Table2[[#This Row],[Tag]]="1",Table2[[#This Row],[Charging]]*Table2[[#This Row],[Cost (kWh)]],"")</f>
        <v/>
      </c>
    </row>
    <row r="880" spans="3:13" x14ac:dyDescent="0.2">
      <c r="C880" s="1" t="s">
        <v>2136</v>
      </c>
      <c r="D880" s="5" t="s">
        <v>7</v>
      </c>
      <c r="E880" s="5" t="s">
        <v>10</v>
      </c>
      <c r="F880" s="12">
        <v>0</v>
      </c>
      <c r="G880" s="5" t="s">
        <v>2139</v>
      </c>
      <c r="H880" s="5">
        <v>12.8</v>
      </c>
      <c r="I880" s="5" t="s">
        <v>2140</v>
      </c>
      <c r="J880" s="6">
        <v>0.23008999999999999</v>
      </c>
      <c r="K880" s="6" t="str">
        <f>IF(Table2[[#This Row],[Charging]]&gt;0,"1","0")</f>
        <v>0</v>
      </c>
      <c r="L880" s="6" t="str">
        <f>IF(Table2[[#This Row],[Tag]]="1",Table2[[#This Row],[Cost (kWh)]],"")</f>
        <v/>
      </c>
      <c r="M880" s="6" t="str">
        <f>IF(Table2[[#This Row],[Tag]]="1",Table2[[#This Row],[Charging]]*Table2[[#This Row],[Cost (kWh)]],"")</f>
        <v/>
      </c>
    </row>
    <row r="881" spans="3:13" x14ac:dyDescent="0.2">
      <c r="C881" s="1" t="s">
        <v>2136</v>
      </c>
      <c r="D881" s="5" t="s">
        <v>7</v>
      </c>
      <c r="E881" s="5">
        <v>10</v>
      </c>
      <c r="F881" s="12">
        <v>0</v>
      </c>
      <c r="G881" s="5" t="s">
        <v>2139</v>
      </c>
      <c r="H881" s="5">
        <v>12.8</v>
      </c>
      <c r="I881" s="5" t="s">
        <v>2140</v>
      </c>
      <c r="J881" s="6">
        <v>0.22808</v>
      </c>
      <c r="K881" s="6" t="str">
        <f>IF(Table2[[#This Row],[Charging]]&gt;0,"1","0")</f>
        <v>0</v>
      </c>
      <c r="L881" s="6" t="str">
        <f>IF(Table2[[#This Row],[Tag]]="1",Table2[[#This Row],[Cost (kWh)]],"")</f>
        <v/>
      </c>
      <c r="M881" s="6" t="str">
        <f>IF(Table2[[#This Row],[Tag]]="1",Table2[[#This Row],[Charging]]*Table2[[#This Row],[Cost (kWh)]],"")</f>
        <v/>
      </c>
    </row>
    <row r="882" spans="3:13" x14ac:dyDescent="0.2">
      <c r="C882" s="1" t="s">
        <v>2136</v>
      </c>
      <c r="D882" s="5" t="s">
        <v>7</v>
      </c>
      <c r="E882" s="5">
        <v>11</v>
      </c>
      <c r="F882" s="12">
        <v>0</v>
      </c>
      <c r="G882" s="5" t="s">
        <v>2139</v>
      </c>
      <c r="H882" s="5">
        <v>12.8</v>
      </c>
      <c r="I882" s="5" t="s">
        <v>2140</v>
      </c>
      <c r="J882" s="6">
        <v>0.22128</v>
      </c>
      <c r="K882" s="6" t="str">
        <f>IF(Table2[[#This Row],[Charging]]&gt;0,"1","0")</f>
        <v>0</v>
      </c>
      <c r="L882" s="6" t="str">
        <f>IF(Table2[[#This Row],[Tag]]="1",Table2[[#This Row],[Cost (kWh)]],"")</f>
        <v/>
      </c>
      <c r="M882" s="6" t="str">
        <f>IF(Table2[[#This Row],[Tag]]="1",Table2[[#This Row],[Charging]]*Table2[[#This Row],[Cost (kWh)]],"")</f>
        <v/>
      </c>
    </row>
    <row r="883" spans="3:13" x14ac:dyDescent="0.2">
      <c r="C883" s="1" t="s">
        <v>2136</v>
      </c>
      <c r="D883" s="5" t="s">
        <v>7</v>
      </c>
      <c r="E883" s="5">
        <v>12</v>
      </c>
      <c r="F883" s="12">
        <v>0</v>
      </c>
      <c r="G883" s="5" t="s">
        <v>2139</v>
      </c>
      <c r="H883" s="5">
        <v>12.8</v>
      </c>
      <c r="I883" s="5" t="s">
        <v>2140</v>
      </c>
      <c r="J883" s="6">
        <v>0.18618000000000001</v>
      </c>
      <c r="K883" s="6" t="str">
        <f>IF(Table2[[#This Row],[Charging]]&gt;0,"1","0")</f>
        <v>0</v>
      </c>
      <c r="L883" s="6" t="str">
        <f>IF(Table2[[#This Row],[Tag]]="1",Table2[[#This Row],[Cost (kWh)]],"")</f>
        <v/>
      </c>
      <c r="M883" s="6" t="str">
        <f>IF(Table2[[#This Row],[Tag]]="1",Table2[[#This Row],[Charging]]*Table2[[#This Row],[Cost (kWh)]],"")</f>
        <v/>
      </c>
    </row>
    <row r="884" spans="3:13" x14ac:dyDescent="0.2">
      <c r="C884" s="10" t="s">
        <v>2136</v>
      </c>
      <c r="D884" s="11" t="s">
        <v>7</v>
      </c>
      <c r="E884" s="11">
        <v>13</v>
      </c>
      <c r="F884" s="12">
        <v>7.5</v>
      </c>
      <c r="G884" s="5" t="s">
        <v>2139</v>
      </c>
      <c r="H884" s="5">
        <v>20.3</v>
      </c>
      <c r="I884" s="5" t="s">
        <v>2140</v>
      </c>
      <c r="J884" s="6">
        <v>0.14232</v>
      </c>
      <c r="K884" s="6" t="str">
        <f>IF(Table2[[#This Row],[Charging]]&gt;0,"1","0")</f>
        <v>1</v>
      </c>
      <c r="L884" s="6">
        <f>IF(Table2[[#This Row],[Tag]]="1",Table2[[#This Row],[Cost (kWh)]],"")</f>
        <v>0.14232</v>
      </c>
      <c r="M884" s="6">
        <f>IF(Table2[[#This Row],[Tag]]="1",Table2[[#This Row],[Charging]]*Table2[[#This Row],[Cost (kWh)]],"")</f>
        <v>1.0674000000000001</v>
      </c>
    </row>
    <row r="885" spans="3:13" x14ac:dyDescent="0.2">
      <c r="C885" s="10" t="s">
        <v>2136</v>
      </c>
      <c r="D885" s="11" t="s">
        <v>7</v>
      </c>
      <c r="E885" s="11">
        <v>14</v>
      </c>
      <c r="F885" s="12">
        <v>7.5</v>
      </c>
      <c r="G885" s="5" t="s">
        <v>2139</v>
      </c>
      <c r="H885" s="5">
        <v>27.8</v>
      </c>
      <c r="I885" s="5" t="s">
        <v>2140</v>
      </c>
      <c r="J885" s="6">
        <v>0.14237</v>
      </c>
      <c r="K885" s="6" t="str">
        <f>IF(Table2[[#This Row],[Charging]]&gt;0,"1","0")</f>
        <v>1</v>
      </c>
      <c r="L885" s="6">
        <f>IF(Table2[[#This Row],[Tag]]="1",Table2[[#This Row],[Cost (kWh)]],"")</f>
        <v>0.14237</v>
      </c>
      <c r="M885" s="6">
        <f>IF(Table2[[#This Row],[Tag]]="1",Table2[[#This Row],[Charging]]*Table2[[#This Row],[Cost (kWh)]],"")</f>
        <v>1.0677749999999999</v>
      </c>
    </row>
    <row r="886" spans="3:13" x14ac:dyDescent="0.2">
      <c r="C886" s="10" t="s">
        <v>2136</v>
      </c>
      <c r="D886" s="11" t="s">
        <v>7</v>
      </c>
      <c r="E886" s="11">
        <v>15</v>
      </c>
      <c r="F886" s="12">
        <v>7.5</v>
      </c>
      <c r="G886" s="5" t="s">
        <v>2139</v>
      </c>
      <c r="H886" s="5">
        <v>35.299999999999997</v>
      </c>
      <c r="I886" s="5" t="s">
        <v>2140</v>
      </c>
      <c r="J886" s="6">
        <v>0.13069</v>
      </c>
      <c r="K886" s="6" t="str">
        <f>IF(Table2[[#This Row],[Charging]]&gt;0,"1","0")</f>
        <v>1</v>
      </c>
      <c r="L886" s="6">
        <f>IF(Table2[[#This Row],[Tag]]="1",Table2[[#This Row],[Cost (kWh)]],"")</f>
        <v>0.13069</v>
      </c>
      <c r="M886" s="6">
        <f>IF(Table2[[#This Row],[Tag]]="1",Table2[[#This Row],[Charging]]*Table2[[#This Row],[Cost (kWh)]],"")</f>
        <v>0.98017500000000002</v>
      </c>
    </row>
    <row r="887" spans="3:13" x14ac:dyDescent="0.2">
      <c r="C887" s="10" t="s">
        <v>2136</v>
      </c>
      <c r="D887" s="11" t="s">
        <v>7</v>
      </c>
      <c r="E887" s="11">
        <v>16</v>
      </c>
      <c r="F887" s="12">
        <v>7.5</v>
      </c>
      <c r="G887" s="5" t="s">
        <v>2139</v>
      </c>
      <c r="H887" s="5">
        <v>42.8</v>
      </c>
      <c r="I887" s="5" t="s">
        <v>2140</v>
      </c>
      <c r="J887" s="6">
        <v>0.13977000000000001</v>
      </c>
      <c r="K887" s="6" t="str">
        <f>IF(Table2[[#This Row],[Charging]]&gt;0,"1","0")</f>
        <v>1</v>
      </c>
      <c r="L887" s="6">
        <f>IF(Table2[[#This Row],[Tag]]="1",Table2[[#This Row],[Cost (kWh)]],"")</f>
        <v>0.13977000000000001</v>
      </c>
      <c r="M887" s="6">
        <f>IF(Table2[[#This Row],[Tag]]="1",Table2[[#This Row],[Charging]]*Table2[[#This Row],[Cost (kWh)]],"")</f>
        <v>1.0482750000000001</v>
      </c>
    </row>
    <row r="888" spans="3:13" x14ac:dyDescent="0.2">
      <c r="C888" s="1" t="s">
        <v>2136</v>
      </c>
      <c r="D888" s="5" t="s">
        <v>7</v>
      </c>
      <c r="E888" s="5">
        <v>17</v>
      </c>
      <c r="F888" s="12">
        <v>0</v>
      </c>
      <c r="G888" s="5" t="s">
        <v>2139</v>
      </c>
      <c r="H888" s="5">
        <v>42.8</v>
      </c>
      <c r="I888" s="5" t="s">
        <v>2140</v>
      </c>
      <c r="J888" s="6">
        <v>0.18673000000000001</v>
      </c>
      <c r="K888" s="6" t="str">
        <f>IF(Table2[[#This Row],[Charging]]&gt;0,"1","0")</f>
        <v>0</v>
      </c>
      <c r="L888" s="6" t="str">
        <f>IF(Table2[[#This Row],[Tag]]="1",Table2[[#This Row],[Cost (kWh)]],"")</f>
        <v/>
      </c>
      <c r="M888" s="6" t="str">
        <f>IF(Table2[[#This Row],[Tag]]="1",Table2[[#This Row],[Charging]]*Table2[[#This Row],[Cost (kWh)]],"")</f>
        <v/>
      </c>
    </row>
    <row r="889" spans="3:13" x14ac:dyDescent="0.2">
      <c r="C889" s="1" t="s">
        <v>2136</v>
      </c>
      <c r="D889" s="5" t="s">
        <v>7</v>
      </c>
      <c r="E889" s="5">
        <v>18</v>
      </c>
      <c r="F889" s="12">
        <v>0</v>
      </c>
      <c r="G889" s="5" t="s">
        <v>2139</v>
      </c>
      <c r="H889" s="5">
        <v>42.8</v>
      </c>
      <c r="I889" s="5" t="s">
        <v>2140</v>
      </c>
      <c r="J889" s="6">
        <v>0.23002</v>
      </c>
      <c r="K889" s="6" t="str">
        <f>IF(Table2[[#This Row],[Charging]]&gt;0,"1","0")</f>
        <v>0</v>
      </c>
      <c r="L889" s="6" t="str">
        <f>IF(Table2[[#This Row],[Tag]]="1",Table2[[#This Row],[Cost (kWh)]],"")</f>
        <v/>
      </c>
      <c r="M889" s="6" t="str">
        <f>IF(Table2[[#This Row],[Tag]]="1",Table2[[#This Row],[Charging]]*Table2[[#This Row],[Cost (kWh)]],"")</f>
        <v/>
      </c>
    </row>
    <row r="890" spans="3:13" x14ac:dyDescent="0.2">
      <c r="C890" s="1" t="s">
        <v>2136</v>
      </c>
      <c r="D890" s="5" t="s">
        <v>7</v>
      </c>
      <c r="E890" s="5">
        <v>19</v>
      </c>
      <c r="F890" s="12">
        <v>0</v>
      </c>
      <c r="G890" s="5" t="s">
        <v>2139</v>
      </c>
      <c r="H890" s="5">
        <v>42.8</v>
      </c>
      <c r="I890" s="5" t="s">
        <v>2140</v>
      </c>
      <c r="J890" s="6">
        <v>0.23637</v>
      </c>
      <c r="K890" s="6" t="str">
        <f>IF(Table2[[#This Row],[Charging]]&gt;0,"1","0")</f>
        <v>0</v>
      </c>
      <c r="L890" s="6" t="str">
        <f>IF(Table2[[#This Row],[Tag]]="1",Table2[[#This Row],[Cost (kWh)]],"")</f>
        <v/>
      </c>
      <c r="M890" s="6" t="str">
        <f>IF(Table2[[#This Row],[Tag]]="1",Table2[[#This Row],[Charging]]*Table2[[#This Row],[Cost (kWh)]],"")</f>
        <v/>
      </c>
    </row>
    <row r="891" spans="3:13" x14ac:dyDescent="0.2">
      <c r="C891" s="1" t="s">
        <v>2136</v>
      </c>
      <c r="D891" s="5" t="s">
        <v>7</v>
      </c>
      <c r="E891" s="5">
        <v>20</v>
      </c>
      <c r="F891" s="12">
        <v>0</v>
      </c>
      <c r="G891" s="5" t="s">
        <v>2139</v>
      </c>
      <c r="H891" s="5">
        <v>42.8</v>
      </c>
      <c r="I891" s="5" t="s">
        <v>2140</v>
      </c>
      <c r="J891" s="6">
        <v>0.23629</v>
      </c>
      <c r="K891" s="6" t="str">
        <f>IF(Table2[[#This Row],[Charging]]&gt;0,"1","0")</f>
        <v>0</v>
      </c>
      <c r="L891" s="6" t="str">
        <f>IF(Table2[[#This Row],[Tag]]="1",Table2[[#This Row],[Cost (kWh)]],"")</f>
        <v/>
      </c>
      <c r="M891" s="6" t="str">
        <f>IF(Table2[[#This Row],[Tag]]="1",Table2[[#This Row],[Charging]]*Table2[[#This Row],[Cost (kWh)]],"")</f>
        <v/>
      </c>
    </row>
    <row r="892" spans="3:13" x14ac:dyDescent="0.2">
      <c r="C892" s="1" t="s">
        <v>2136</v>
      </c>
      <c r="D892" s="5" t="s">
        <v>7</v>
      </c>
      <c r="E892" s="5">
        <v>21</v>
      </c>
      <c r="F892" s="12">
        <v>0</v>
      </c>
      <c r="G892" s="5" t="s">
        <v>2139</v>
      </c>
      <c r="H892" s="5">
        <v>42.8</v>
      </c>
      <c r="I892" s="5" t="s">
        <v>2140</v>
      </c>
      <c r="J892" s="6">
        <v>0.23588999999999999</v>
      </c>
      <c r="K892" s="6" t="str">
        <f>IF(Table2[[#This Row],[Charging]]&gt;0,"1","0")</f>
        <v>0</v>
      </c>
      <c r="L892" s="6" t="str">
        <f>IF(Table2[[#This Row],[Tag]]="1",Table2[[#This Row],[Cost (kWh)]],"")</f>
        <v/>
      </c>
      <c r="M892" s="6" t="str">
        <f>IF(Table2[[#This Row],[Tag]]="1",Table2[[#This Row],[Charging]]*Table2[[#This Row],[Cost (kWh)]],"")</f>
        <v/>
      </c>
    </row>
    <row r="893" spans="3:13" x14ac:dyDescent="0.2">
      <c r="C893" s="1" t="s">
        <v>2136</v>
      </c>
      <c r="D893" s="5" t="s">
        <v>7</v>
      </c>
      <c r="E893" s="5">
        <v>22</v>
      </c>
      <c r="F893" s="12">
        <v>0</v>
      </c>
      <c r="G893" s="5" t="s">
        <v>2139</v>
      </c>
      <c r="H893" s="5">
        <v>42.8</v>
      </c>
      <c r="I893" s="5" t="s">
        <v>2140</v>
      </c>
      <c r="J893" s="6">
        <v>0.23516000000000001</v>
      </c>
      <c r="K893" s="6" t="str">
        <f>IF(Table2[[#This Row],[Charging]]&gt;0,"1","0")</f>
        <v>0</v>
      </c>
      <c r="L893" s="6" t="str">
        <f>IF(Table2[[#This Row],[Tag]]="1",Table2[[#This Row],[Cost (kWh)]],"")</f>
        <v/>
      </c>
      <c r="M893" s="6" t="str">
        <f>IF(Table2[[#This Row],[Tag]]="1",Table2[[#This Row],[Charging]]*Table2[[#This Row],[Cost (kWh)]],"")</f>
        <v/>
      </c>
    </row>
    <row r="894" spans="3:13" x14ac:dyDescent="0.2">
      <c r="C894" s="1" t="s">
        <v>2136</v>
      </c>
      <c r="D894" s="5" t="s">
        <v>7</v>
      </c>
      <c r="E894" s="5">
        <v>23</v>
      </c>
      <c r="F894" s="12">
        <v>0</v>
      </c>
      <c r="G894" s="5" t="s">
        <v>2139</v>
      </c>
      <c r="H894" s="5">
        <v>42.8</v>
      </c>
      <c r="I894" s="5" t="s">
        <v>2140</v>
      </c>
      <c r="J894" s="6">
        <v>0.23544999999999999</v>
      </c>
      <c r="K894" s="6" t="str">
        <f>IF(Table2[[#This Row],[Charging]]&gt;0,"1","0")</f>
        <v>0</v>
      </c>
      <c r="L894" s="6" t="str">
        <f>IF(Table2[[#This Row],[Tag]]="1",Table2[[#This Row],[Cost (kWh)]],"")</f>
        <v/>
      </c>
      <c r="M894" s="6" t="str">
        <f>IF(Table2[[#This Row],[Tag]]="1",Table2[[#This Row],[Charging]]*Table2[[#This Row],[Cost (kWh)]],"")</f>
        <v/>
      </c>
    </row>
    <row r="895" spans="3:13" x14ac:dyDescent="0.2">
      <c r="C895" s="1" t="s">
        <v>2136</v>
      </c>
      <c r="D895" s="5" t="s">
        <v>7</v>
      </c>
      <c r="E895" s="5">
        <v>24</v>
      </c>
      <c r="F895" s="12">
        <v>0</v>
      </c>
      <c r="G895" s="5" t="s">
        <v>2139</v>
      </c>
      <c r="H895" s="5">
        <v>42.8</v>
      </c>
      <c r="I895" s="5" t="s">
        <v>2140</v>
      </c>
      <c r="J895" s="6">
        <v>0.23405999999999999</v>
      </c>
      <c r="K895" s="6" t="str">
        <f>IF(Table2[[#This Row],[Charging]]&gt;0,"1","0")</f>
        <v>0</v>
      </c>
      <c r="L895" s="6" t="str">
        <f>IF(Table2[[#This Row],[Tag]]="1",Table2[[#This Row],[Cost (kWh)]],"")</f>
        <v/>
      </c>
      <c r="M895" s="6" t="str">
        <f>IF(Table2[[#This Row],[Tag]]="1",Table2[[#This Row],[Charging]]*Table2[[#This Row],[Cost (kWh)]],"")</f>
        <v/>
      </c>
    </row>
    <row r="896" spans="3:13" x14ac:dyDescent="0.2">
      <c r="C896" s="1" t="s">
        <v>2136</v>
      </c>
      <c r="D896" s="5" t="s">
        <v>8</v>
      </c>
      <c r="E896" s="5" t="s">
        <v>2</v>
      </c>
      <c r="F896" s="12">
        <v>0</v>
      </c>
      <c r="G896" s="5" t="s">
        <v>2139</v>
      </c>
      <c r="H896" s="5">
        <v>42.8</v>
      </c>
      <c r="I896" s="5" t="s">
        <v>2140</v>
      </c>
      <c r="J896" s="6">
        <v>0.24514</v>
      </c>
      <c r="K896" s="6" t="str">
        <f>IF(Table2[[#This Row],[Charging]]&gt;0,"1","0")</f>
        <v>0</v>
      </c>
      <c r="L896" s="6" t="str">
        <f>IF(Table2[[#This Row],[Tag]]="1",Table2[[#This Row],[Cost (kWh)]],"")</f>
        <v/>
      </c>
      <c r="M896" s="6" t="str">
        <f>IF(Table2[[#This Row],[Tag]]="1",Table2[[#This Row],[Charging]]*Table2[[#This Row],[Cost (kWh)]],"")</f>
        <v/>
      </c>
    </row>
    <row r="897" spans="3:13" x14ac:dyDescent="0.2">
      <c r="C897" s="1" t="s">
        <v>2136</v>
      </c>
      <c r="D897" s="5" t="s">
        <v>8</v>
      </c>
      <c r="E897" s="5" t="s">
        <v>3</v>
      </c>
      <c r="F897" s="12">
        <v>0</v>
      </c>
      <c r="G897" s="5" t="s">
        <v>2139</v>
      </c>
      <c r="H897" s="5">
        <v>42.8</v>
      </c>
      <c r="I897" s="5" t="s">
        <v>2140</v>
      </c>
      <c r="J897" s="6">
        <v>0.23393</v>
      </c>
      <c r="K897" s="6" t="str">
        <f>IF(Table2[[#This Row],[Charging]]&gt;0,"1","0")</f>
        <v>0</v>
      </c>
      <c r="L897" s="6" t="str">
        <f>IF(Table2[[#This Row],[Tag]]="1",Table2[[#This Row],[Cost (kWh)]],"")</f>
        <v/>
      </c>
      <c r="M897" s="6" t="str">
        <f>IF(Table2[[#This Row],[Tag]]="1",Table2[[#This Row],[Charging]]*Table2[[#This Row],[Cost (kWh)]],"")</f>
        <v/>
      </c>
    </row>
    <row r="898" spans="3:13" x14ac:dyDescent="0.2">
      <c r="C898" s="1" t="s">
        <v>2136</v>
      </c>
      <c r="D898" s="5" t="s">
        <v>8</v>
      </c>
      <c r="E898" s="5" t="s">
        <v>4</v>
      </c>
      <c r="F898" s="12">
        <v>0</v>
      </c>
      <c r="G898" s="5" t="s">
        <v>2139</v>
      </c>
      <c r="H898" s="5">
        <v>42.8</v>
      </c>
      <c r="I898" s="5" t="s">
        <v>2140</v>
      </c>
      <c r="J898" s="6">
        <v>0.22525999999999999</v>
      </c>
      <c r="K898" s="6" t="str">
        <f>IF(Table2[[#This Row],[Charging]]&gt;0,"1","0")</f>
        <v>0</v>
      </c>
      <c r="L898" s="6" t="str">
        <f>IF(Table2[[#This Row],[Tag]]="1",Table2[[#This Row],[Cost (kWh)]],"")</f>
        <v/>
      </c>
      <c r="M898" s="6" t="str">
        <f>IF(Table2[[#This Row],[Tag]]="1",Table2[[#This Row],[Charging]]*Table2[[#This Row],[Cost (kWh)]],"")</f>
        <v/>
      </c>
    </row>
    <row r="899" spans="3:13" x14ac:dyDescent="0.2">
      <c r="C899" s="1" t="s">
        <v>2136</v>
      </c>
      <c r="D899" s="5" t="s">
        <v>8</v>
      </c>
      <c r="E899" s="5" t="s">
        <v>5</v>
      </c>
      <c r="F899" s="12">
        <v>0</v>
      </c>
      <c r="G899" s="5" t="s">
        <v>2139</v>
      </c>
      <c r="H899" s="5">
        <v>42.8</v>
      </c>
      <c r="I899" s="5" t="s">
        <v>2140</v>
      </c>
      <c r="J899" s="6">
        <v>0.2064</v>
      </c>
      <c r="K899" s="6" t="str">
        <f>IF(Table2[[#This Row],[Charging]]&gt;0,"1","0")</f>
        <v>0</v>
      </c>
      <c r="L899" s="6" t="str">
        <f>IF(Table2[[#This Row],[Tag]]="1",Table2[[#This Row],[Cost (kWh)]],"")</f>
        <v/>
      </c>
      <c r="M899" s="6" t="str">
        <f>IF(Table2[[#This Row],[Tag]]="1",Table2[[#This Row],[Charging]]*Table2[[#This Row],[Cost (kWh)]],"")</f>
        <v/>
      </c>
    </row>
    <row r="900" spans="3:13" x14ac:dyDescent="0.2">
      <c r="C900" s="1" t="s">
        <v>2136</v>
      </c>
      <c r="D900" s="5" t="s">
        <v>8</v>
      </c>
      <c r="E900" s="5" t="s">
        <v>6</v>
      </c>
      <c r="F900" s="12">
        <v>0</v>
      </c>
      <c r="G900" s="5" t="s">
        <v>2139</v>
      </c>
      <c r="H900" s="5">
        <v>42.8</v>
      </c>
      <c r="I900" s="5" t="s">
        <v>2140</v>
      </c>
      <c r="J900" s="6">
        <v>0.20047000000000001</v>
      </c>
      <c r="K900" s="6" t="str">
        <f>IF(Table2[[#This Row],[Charging]]&gt;0,"1","0")</f>
        <v>0</v>
      </c>
      <c r="L900" s="6" t="str">
        <f>IF(Table2[[#This Row],[Tag]]="1",Table2[[#This Row],[Cost (kWh)]],"")</f>
        <v/>
      </c>
      <c r="M900" s="6" t="str">
        <f>IF(Table2[[#This Row],[Tag]]="1",Table2[[#This Row],[Charging]]*Table2[[#This Row],[Cost (kWh)]],"")</f>
        <v/>
      </c>
    </row>
    <row r="901" spans="3:13" x14ac:dyDescent="0.2">
      <c r="C901" s="1" t="s">
        <v>2136</v>
      </c>
      <c r="D901" s="5" t="s">
        <v>8</v>
      </c>
      <c r="E901" s="5" t="s">
        <v>7</v>
      </c>
      <c r="F901" s="12">
        <v>0</v>
      </c>
      <c r="G901" s="5" t="s">
        <v>2139</v>
      </c>
      <c r="H901" s="5">
        <v>42.8</v>
      </c>
      <c r="I901" s="5" t="s">
        <v>2140</v>
      </c>
      <c r="J901" s="6">
        <v>0.20523</v>
      </c>
      <c r="K901" s="6" t="str">
        <f>IF(Table2[[#This Row],[Charging]]&gt;0,"1","0")</f>
        <v>0</v>
      </c>
      <c r="L901" s="6" t="str">
        <f>IF(Table2[[#This Row],[Tag]]="1",Table2[[#This Row],[Cost (kWh)]],"")</f>
        <v/>
      </c>
      <c r="M901" s="6" t="str">
        <f>IF(Table2[[#This Row],[Tag]]="1",Table2[[#This Row],[Charging]]*Table2[[#This Row],[Cost (kWh)]],"")</f>
        <v/>
      </c>
    </row>
    <row r="902" spans="3:13" x14ac:dyDescent="0.2">
      <c r="C902" s="1" t="s">
        <v>2136</v>
      </c>
      <c r="D902" s="5" t="s">
        <v>8</v>
      </c>
      <c r="E902" s="5" t="s">
        <v>8</v>
      </c>
      <c r="F902" s="12">
        <v>0</v>
      </c>
      <c r="G902" s="5" t="s">
        <v>2139</v>
      </c>
      <c r="H902" s="5">
        <v>42.8</v>
      </c>
      <c r="I902" s="5" t="s">
        <v>2140</v>
      </c>
      <c r="J902" s="6">
        <v>0.20499999999999999</v>
      </c>
      <c r="K902" s="6" t="str">
        <f>IF(Table2[[#This Row],[Charging]]&gt;0,"1","0")</f>
        <v>0</v>
      </c>
      <c r="L902" s="6" t="str">
        <f>IF(Table2[[#This Row],[Tag]]="1",Table2[[#This Row],[Cost (kWh)]],"")</f>
        <v/>
      </c>
      <c r="M902" s="6" t="str">
        <f>IF(Table2[[#This Row],[Tag]]="1",Table2[[#This Row],[Charging]]*Table2[[#This Row],[Cost (kWh)]],"")</f>
        <v/>
      </c>
    </row>
    <row r="903" spans="3:13" x14ac:dyDescent="0.2">
      <c r="C903" s="1" t="s">
        <v>2136</v>
      </c>
      <c r="D903" s="5" t="s">
        <v>8</v>
      </c>
      <c r="E903" s="5" t="s">
        <v>9</v>
      </c>
      <c r="F903" s="12">
        <v>0</v>
      </c>
      <c r="G903" s="5" t="s">
        <v>2139</v>
      </c>
      <c r="H903" s="5">
        <v>42.8</v>
      </c>
      <c r="I903" s="5" t="s">
        <v>2140</v>
      </c>
      <c r="J903" s="6">
        <v>0.20629</v>
      </c>
      <c r="K903" s="6" t="str">
        <f>IF(Table2[[#This Row],[Charging]]&gt;0,"1","0")</f>
        <v>0</v>
      </c>
      <c r="L903" s="6" t="str">
        <f>IF(Table2[[#This Row],[Tag]]="1",Table2[[#This Row],[Cost (kWh)]],"")</f>
        <v/>
      </c>
      <c r="M903" s="6" t="str">
        <f>IF(Table2[[#This Row],[Tag]]="1",Table2[[#This Row],[Charging]]*Table2[[#This Row],[Cost (kWh)]],"")</f>
        <v/>
      </c>
    </row>
    <row r="904" spans="3:13" x14ac:dyDescent="0.2">
      <c r="C904" s="1" t="s">
        <v>2136</v>
      </c>
      <c r="D904" s="5" t="s">
        <v>8</v>
      </c>
      <c r="E904" s="5" t="s">
        <v>10</v>
      </c>
      <c r="F904" s="12">
        <v>0</v>
      </c>
      <c r="G904" s="5" t="s">
        <v>2139</v>
      </c>
      <c r="H904" s="5">
        <v>42.8</v>
      </c>
      <c r="I904" s="5" t="s">
        <v>2140</v>
      </c>
      <c r="J904" s="6">
        <v>0.16227</v>
      </c>
      <c r="K904" s="6" t="str">
        <f>IF(Table2[[#This Row],[Charging]]&gt;0,"1","0")</f>
        <v>0</v>
      </c>
      <c r="L904" s="6" t="str">
        <f>IF(Table2[[#This Row],[Tag]]="1",Table2[[#This Row],[Cost (kWh)]],"")</f>
        <v/>
      </c>
      <c r="M904" s="6" t="str">
        <f>IF(Table2[[#This Row],[Tag]]="1",Table2[[#This Row],[Charging]]*Table2[[#This Row],[Cost (kWh)]],"")</f>
        <v/>
      </c>
    </row>
    <row r="905" spans="3:13" x14ac:dyDescent="0.2">
      <c r="C905" s="10" t="s">
        <v>2136</v>
      </c>
      <c r="D905" s="11" t="s">
        <v>8</v>
      </c>
      <c r="E905" s="11">
        <v>10</v>
      </c>
      <c r="F905" s="12">
        <v>6.2</v>
      </c>
      <c r="G905" s="5" t="s">
        <v>2139</v>
      </c>
      <c r="H905" s="5">
        <v>49</v>
      </c>
      <c r="I905" s="5" t="s">
        <v>2140</v>
      </c>
      <c r="J905" s="6">
        <v>0.14557</v>
      </c>
      <c r="K905" s="6" t="str">
        <f>IF(Table2[[#This Row],[Charging]]&gt;0,"1","0")</f>
        <v>1</v>
      </c>
      <c r="L905" s="6">
        <f>IF(Table2[[#This Row],[Tag]]="1",Table2[[#This Row],[Cost (kWh)]],"")</f>
        <v>0.14557</v>
      </c>
      <c r="M905" s="6">
        <f>IF(Table2[[#This Row],[Tag]]="1",Table2[[#This Row],[Charging]]*Table2[[#This Row],[Cost (kWh)]],"")</f>
        <v>0.90253400000000006</v>
      </c>
    </row>
    <row r="906" spans="3:13" x14ac:dyDescent="0.2">
      <c r="C906" s="10" t="s">
        <v>2136</v>
      </c>
      <c r="D906" s="11" t="s">
        <v>8</v>
      </c>
      <c r="E906" s="11">
        <v>11</v>
      </c>
      <c r="F906" s="12">
        <v>7.5</v>
      </c>
      <c r="G906" s="5" t="s">
        <v>2139</v>
      </c>
      <c r="H906" s="5">
        <v>56.5</v>
      </c>
      <c r="I906" s="5" t="s">
        <v>2140</v>
      </c>
      <c r="J906" s="6">
        <v>0.10438</v>
      </c>
      <c r="K906" s="6" t="str">
        <f>IF(Table2[[#This Row],[Charging]]&gt;0,"1","0")</f>
        <v>1</v>
      </c>
      <c r="L906" s="6">
        <f>IF(Table2[[#This Row],[Tag]]="1",Table2[[#This Row],[Cost (kWh)]],"")</f>
        <v>0.10438</v>
      </c>
      <c r="M906" s="6">
        <f>IF(Table2[[#This Row],[Tag]]="1",Table2[[#This Row],[Charging]]*Table2[[#This Row],[Cost (kWh)]],"")</f>
        <v>0.78285000000000005</v>
      </c>
    </row>
    <row r="907" spans="3:13" x14ac:dyDescent="0.2">
      <c r="C907" s="10" t="s">
        <v>2136</v>
      </c>
      <c r="D907" s="11" t="s">
        <v>8</v>
      </c>
      <c r="E907" s="11">
        <v>12</v>
      </c>
      <c r="F907" s="12">
        <v>7.5</v>
      </c>
      <c r="G907" s="5" t="s">
        <v>2139</v>
      </c>
      <c r="H907" s="5">
        <v>64</v>
      </c>
      <c r="I907" s="5" t="s">
        <v>2140</v>
      </c>
      <c r="J907" s="6">
        <v>0.13444999999999999</v>
      </c>
      <c r="K907" s="6" t="str">
        <f>IF(Table2[[#This Row],[Charging]]&gt;0,"1","0")</f>
        <v>1</v>
      </c>
      <c r="L907" s="6">
        <f>IF(Table2[[#This Row],[Tag]]="1",Table2[[#This Row],[Cost (kWh)]],"")</f>
        <v>0.13444999999999999</v>
      </c>
      <c r="M907" s="6">
        <f>IF(Table2[[#This Row],[Tag]]="1",Table2[[#This Row],[Charging]]*Table2[[#This Row],[Cost (kWh)]],"")</f>
        <v>1.0083749999999998</v>
      </c>
    </row>
    <row r="908" spans="3:13" x14ac:dyDescent="0.2">
      <c r="C908" s="1" t="s">
        <v>2136</v>
      </c>
      <c r="D908" s="5" t="s">
        <v>8</v>
      </c>
      <c r="E908" s="5">
        <v>13</v>
      </c>
      <c r="F908" s="12">
        <v>0</v>
      </c>
      <c r="G908" s="5" t="s">
        <v>2139</v>
      </c>
      <c r="H908" s="5">
        <v>64</v>
      </c>
      <c r="I908" s="5" t="s">
        <v>2140</v>
      </c>
      <c r="J908" s="6">
        <v>0.19358</v>
      </c>
      <c r="K908" s="6" t="str">
        <f>IF(Table2[[#This Row],[Charging]]&gt;0,"1","0")</f>
        <v>0</v>
      </c>
      <c r="L908" s="6" t="str">
        <f>IF(Table2[[#This Row],[Tag]]="1",Table2[[#This Row],[Cost (kWh)]],"")</f>
        <v/>
      </c>
      <c r="M908" s="6" t="str">
        <f>IF(Table2[[#This Row],[Tag]]="1",Table2[[#This Row],[Charging]]*Table2[[#This Row],[Cost (kWh)]],"")</f>
        <v/>
      </c>
    </row>
    <row r="909" spans="3:13" x14ac:dyDescent="0.2">
      <c r="C909" s="1" t="s">
        <v>2136</v>
      </c>
      <c r="D909" s="5" t="s">
        <v>8</v>
      </c>
      <c r="E909" s="5">
        <v>14</v>
      </c>
      <c r="F909" s="12">
        <v>0</v>
      </c>
      <c r="G909" s="5" t="s">
        <v>2139</v>
      </c>
      <c r="H909" s="5">
        <v>64</v>
      </c>
      <c r="I909" s="5" t="s">
        <v>2140</v>
      </c>
      <c r="J909" s="6">
        <v>0.22208</v>
      </c>
      <c r="K909" s="6" t="str">
        <f>IF(Table2[[#This Row],[Charging]]&gt;0,"1","0")</f>
        <v>0</v>
      </c>
      <c r="L909" s="6" t="str">
        <f>IF(Table2[[#This Row],[Tag]]="1",Table2[[#This Row],[Cost (kWh)]],"")</f>
        <v/>
      </c>
      <c r="M909" s="6" t="str">
        <f>IF(Table2[[#This Row],[Tag]]="1",Table2[[#This Row],[Charging]]*Table2[[#This Row],[Cost (kWh)]],"")</f>
        <v/>
      </c>
    </row>
    <row r="910" spans="3:13" x14ac:dyDescent="0.2">
      <c r="C910" s="1" t="s">
        <v>2136</v>
      </c>
      <c r="D910" s="5" t="s">
        <v>8</v>
      </c>
      <c r="E910" s="5">
        <v>15</v>
      </c>
      <c r="F910" s="12">
        <v>0</v>
      </c>
      <c r="G910" s="5" t="s">
        <v>2139</v>
      </c>
      <c r="H910" s="5">
        <v>64</v>
      </c>
      <c r="I910" s="5" t="s">
        <v>2140</v>
      </c>
      <c r="J910" s="6">
        <v>0.21876999999999999</v>
      </c>
      <c r="K910" s="6" t="str">
        <f>IF(Table2[[#This Row],[Charging]]&gt;0,"1","0")</f>
        <v>0</v>
      </c>
      <c r="L910" s="6" t="str">
        <f>IF(Table2[[#This Row],[Tag]]="1",Table2[[#This Row],[Cost (kWh)]],"")</f>
        <v/>
      </c>
      <c r="M910" s="6" t="str">
        <f>IF(Table2[[#This Row],[Tag]]="1",Table2[[#This Row],[Charging]]*Table2[[#This Row],[Cost (kWh)]],"")</f>
        <v/>
      </c>
    </row>
    <row r="911" spans="3:13" x14ac:dyDescent="0.2">
      <c r="C911" s="1" t="s">
        <v>2136</v>
      </c>
      <c r="D911" s="5" t="s">
        <v>8</v>
      </c>
      <c r="E911" s="5">
        <v>16</v>
      </c>
      <c r="F911" s="12">
        <v>0</v>
      </c>
      <c r="G911" s="5" t="s">
        <v>2139</v>
      </c>
      <c r="H911" s="5">
        <v>64</v>
      </c>
      <c r="I911" s="5" t="s">
        <v>2140</v>
      </c>
      <c r="J911" s="6">
        <v>0.18139</v>
      </c>
      <c r="K911" s="6" t="str">
        <f>IF(Table2[[#This Row],[Charging]]&gt;0,"1","0")</f>
        <v>0</v>
      </c>
      <c r="L911" s="6" t="str">
        <f>IF(Table2[[#This Row],[Tag]]="1",Table2[[#This Row],[Cost (kWh)]],"")</f>
        <v/>
      </c>
      <c r="M911" s="6" t="str">
        <f>IF(Table2[[#This Row],[Tag]]="1",Table2[[#This Row],[Charging]]*Table2[[#This Row],[Cost (kWh)]],"")</f>
        <v/>
      </c>
    </row>
    <row r="912" spans="3:13" x14ac:dyDescent="0.2">
      <c r="C912" s="1" t="s">
        <v>2136</v>
      </c>
      <c r="D912" s="5" t="s">
        <v>8</v>
      </c>
      <c r="E912" s="5">
        <v>17</v>
      </c>
      <c r="F912" s="12">
        <v>0</v>
      </c>
      <c r="G912" s="5" t="s">
        <v>2139</v>
      </c>
      <c r="H912" s="5">
        <v>64</v>
      </c>
      <c r="I912" s="5" t="s">
        <v>2140</v>
      </c>
      <c r="J912" s="6">
        <v>0.17254</v>
      </c>
      <c r="K912" s="6" t="str">
        <f>IF(Table2[[#This Row],[Charging]]&gt;0,"1","0")</f>
        <v>0</v>
      </c>
      <c r="L912" s="6" t="str">
        <f>IF(Table2[[#This Row],[Tag]]="1",Table2[[#This Row],[Cost (kWh)]],"")</f>
        <v/>
      </c>
      <c r="M912" s="6" t="str">
        <f>IF(Table2[[#This Row],[Tag]]="1",Table2[[#This Row],[Charging]]*Table2[[#This Row],[Cost (kWh)]],"")</f>
        <v/>
      </c>
    </row>
    <row r="913" spans="3:13" x14ac:dyDescent="0.2">
      <c r="C913" s="1" t="s">
        <v>2136</v>
      </c>
      <c r="D913" s="5" t="s">
        <v>8</v>
      </c>
      <c r="E913" s="5">
        <v>18</v>
      </c>
      <c r="F913" s="12">
        <v>0</v>
      </c>
      <c r="G913" s="5" t="s">
        <v>2139</v>
      </c>
      <c r="H913" s="5">
        <v>64</v>
      </c>
      <c r="I913" s="5" t="s">
        <v>2140</v>
      </c>
      <c r="J913" s="6">
        <v>0.22619</v>
      </c>
      <c r="K913" s="6" t="str">
        <f>IF(Table2[[#This Row],[Charging]]&gt;0,"1","0")</f>
        <v>0</v>
      </c>
      <c r="L913" s="6" t="str">
        <f>IF(Table2[[#This Row],[Tag]]="1",Table2[[#This Row],[Cost (kWh)]],"")</f>
        <v/>
      </c>
      <c r="M913" s="6" t="str">
        <f>IF(Table2[[#This Row],[Tag]]="1",Table2[[#This Row],[Charging]]*Table2[[#This Row],[Cost (kWh)]],"")</f>
        <v/>
      </c>
    </row>
    <row r="914" spans="3:13" x14ac:dyDescent="0.2">
      <c r="C914" s="1" t="s">
        <v>2136</v>
      </c>
      <c r="D914" s="5" t="s">
        <v>8</v>
      </c>
      <c r="E914" s="5">
        <v>19</v>
      </c>
      <c r="F914" s="12">
        <v>0</v>
      </c>
      <c r="G914" s="5" t="s">
        <v>2139</v>
      </c>
      <c r="H914" s="5">
        <v>64</v>
      </c>
      <c r="I914" s="5" t="s">
        <v>2140</v>
      </c>
      <c r="J914" s="6">
        <v>0.24906</v>
      </c>
      <c r="K914" s="6" t="str">
        <f>IF(Table2[[#This Row],[Charging]]&gt;0,"1","0")</f>
        <v>0</v>
      </c>
      <c r="L914" s="6" t="str">
        <f>IF(Table2[[#This Row],[Tag]]="1",Table2[[#This Row],[Cost (kWh)]],"")</f>
        <v/>
      </c>
      <c r="M914" s="6" t="str">
        <f>IF(Table2[[#This Row],[Tag]]="1",Table2[[#This Row],[Charging]]*Table2[[#This Row],[Cost (kWh)]],"")</f>
        <v/>
      </c>
    </row>
    <row r="915" spans="3:13" x14ac:dyDescent="0.2">
      <c r="C915" s="1" t="s">
        <v>2136</v>
      </c>
      <c r="D915" s="5" t="s">
        <v>8</v>
      </c>
      <c r="E915" s="5">
        <v>20</v>
      </c>
      <c r="F915" s="12">
        <v>0</v>
      </c>
      <c r="G915" s="5" t="s">
        <v>2139</v>
      </c>
      <c r="H915" s="5">
        <v>64</v>
      </c>
      <c r="I915" s="5" t="s">
        <v>2140</v>
      </c>
      <c r="J915" s="6">
        <v>0.26445000000000002</v>
      </c>
      <c r="K915" s="6" t="str">
        <f>IF(Table2[[#This Row],[Charging]]&gt;0,"1","0")</f>
        <v>0</v>
      </c>
      <c r="L915" s="6" t="str">
        <f>IF(Table2[[#This Row],[Tag]]="1",Table2[[#This Row],[Cost (kWh)]],"")</f>
        <v/>
      </c>
      <c r="M915" s="6" t="str">
        <f>IF(Table2[[#This Row],[Tag]]="1",Table2[[#This Row],[Charging]]*Table2[[#This Row],[Cost (kWh)]],"")</f>
        <v/>
      </c>
    </row>
    <row r="916" spans="3:13" x14ac:dyDescent="0.2">
      <c r="C916" s="1" t="s">
        <v>2136</v>
      </c>
      <c r="D916" s="5" t="s">
        <v>8</v>
      </c>
      <c r="E916" s="5">
        <v>21</v>
      </c>
      <c r="F916" s="12">
        <v>0</v>
      </c>
      <c r="G916" s="5" t="s">
        <v>2139</v>
      </c>
      <c r="H916" s="5">
        <v>64</v>
      </c>
      <c r="I916" s="5" t="s">
        <v>2140</v>
      </c>
      <c r="J916" s="6">
        <v>0.27989999999999998</v>
      </c>
      <c r="K916" s="6" t="str">
        <f>IF(Table2[[#This Row],[Charging]]&gt;0,"1","0")</f>
        <v>0</v>
      </c>
      <c r="L916" s="6" t="str">
        <f>IF(Table2[[#This Row],[Tag]]="1",Table2[[#This Row],[Cost (kWh)]],"")</f>
        <v/>
      </c>
      <c r="M916" s="6" t="str">
        <f>IF(Table2[[#This Row],[Tag]]="1",Table2[[#This Row],[Charging]]*Table2[[#This Row],[Cost (kWh)]],"")</f>
        <v/>
      </c>
    </row>
    <row r="917" spans="3:13" x14ac:dyDescent="0.2">
      <c r="C917" s="1" t="s">
        <v>2136</v>
      </c>
      <c r="D917" s="5" t="s">
        <v>8</v>
      </c>
      <c r="E917" s="5">
        <v>22</v>
      </c>
      <c r="F917" s="12">
        <v>0</v>
      </c>
      <c r="G917" s="5" t="s">
        <v>2139</v>
      </c>
      <c r="H917" s="5">
        <v>64</v>
      </c>
      <c r="I917" s="5" t="s">
        <v>2140</v>
      </c>
      <c r="J917" s="6">
        <v>0.27778000000000003</v>
      </c>
      <c r="K917" s="6" t="str">
        <f>IF(Table2[[#This Row],[Charging]]&gt;0,"1","0")</f>
        <v>0</v>
      </c>
      <c r="L917" s="6" t="str">
        <f>IF(Table2[[#This Row],[Tag]]="1",Table2[[#This Row],[Cost (kWh)]],"")</f>
        <v/>
      </c>
      <c r="M917" s="6" t="str">
        <f>IF(Table2[[#This Row],[Tag]]="1",Table2[[#This Row],[Charging]]*Table2[[#This Row],[Cost (kWh)]],"")</f>
        <v/>
      </c>
    </row>
    <row r="918" spans="3:13" x14ac:dyDescent="0.2">
      <c r="C918" s="1" t="s">
        <v>2136</v>
      </c>
      <c r="D918" s="5" t="s">
        <v>8</v>
      </c>
      <c r="E918" s="5">
        <v>23</v>
      </c>
      <c r="F918" s="12">
        <v>0</v>
      </c>
      <c r="G918" s="5" t="s">
        <v>2139</v>
      </c>
      <c r="H918" s="5">
        <v>64</v>
      </c>
      <c r="I918" s="5" t="s">
        <v>2140</v>
      </c>
      <c r="J918" s="6">
        <v>0.27573999999999999</v>
      </c>
      <c r="K918" s="6" t="str">
        <f>IF(Table2[[#This Row],[Charging]]&gt;0,"1","0")</f>
        <v>0</v>
      </c>
      <c r="L918" s="6" t="str">
        <f>IF(Table2[[#This Row],[Tag]]="1",Table2[[#This Row],[Cost (kWh)]],"")</f>
        <v/>
      </c>
      <c r="M918" s="6" t="str">
        <f>IF(Table2[[#This Row],[Tag]]="1",Table2[[#This Row],[Charging]]*Table2[[#This Row],[Cost (kWh)]],"")</f>
        <v/>
      </c>
    </row>
    <row r="919" spans="3:13" x14ac:dyDescent="0.2">
      <c r="C919" s="1" t="s">
        <v>2136</v>
      </c>
      <c r="D919" s="5" t="s">
        <v>8</v>
      </c>
      <c r="E919" s="5">
        <v>24</v>
      </c>
      <c r="F919" s="12">
        <v>0</v>
      </c>
      <c r="G919" s="5" t="s">
        <v>2139</v>
      </c>
      <c r="H919" s="5">
        <v>64</v>
      </c>
      <c r="I919" s="5" t="s">
        <v>2140</v>
      </c>
      <c r="J919" s="6">
        <v>0.25320999999999999</v>
      </c>
      <c r="K919" s="6" t="str">
        <f>IF(Table2[[#This Row],[Charging]]&gt;0,"1","0")</f>
        <v>0</v>
      </c>
      <c r="L919" s="6" t="str">
        <f>IF(Table2[[#This Row],[Tag]]="1",Table2[[#This Row],[Cost (kWh)]],"")</f>
        <v/>
      </c>
      <c r="M919" s="6" t="str">
        <f>IF(Table2[[#This Row],[Tag]]="1",Table2[[#This Row],[Charging]]*Table2[[#This Row],[Cost (kWh)]],"")</f>
        <v/>
      </c>
    </row>
    <row r="920" spans="3:13" x14ac:dyDescent="0.2">
      <c r="C920" s="1" t="s">
        <v>2136</v>
      </c>
      <c r="D920" s="5" t="s">
        <v>9</v>
      </c>
      <c r="E920" s="5" t="s">
        <v>2</v>
      </c>
      <c r="F920" s="12">
        <v>0</v>
      </c>
      <c r="G920" s="5" t="s">
        <v>2139</v>
      </c>
      <c r="H920" s="5">
        <v>64</v>
      </c>
      <c r="I920" s="5" t="s">
        <v>2140</v>
      </c>
      <c r="J920" s="6">
        <v>0.24512</v>
      </c>
      <c r="K920" s="6" t="str">
        <f>IF(Table2[[#This Row],[Charging]]&gt;0,"1","0")</f>
        <v>0</v>
      </c>
      <c r="L920" s="6" t="str">
        <f>IF(Table2[[#This Row],[Tag]]="1",Table2[[#This Row],[Cost (kWh)]],"")</f>
        <v/>
      </c>
      <c r="M920" s="6" t="str">
        <f>IF(Table2[[#This Row],[Tag]]="1",Table2[[#This Row],[Charging]]*Table2[[#This Row],[Cost (kWh)]],"")</f>
        <v/>
      </c>
    </row>
    <row r="921" spans="3:13" x14ac:dyDescent="0.2">
      <c r="C921" s="1" t="s">
        <v>2136</v>
      </c>
      <c r="D921" s="5" t="s">
        <v>9</v>
      </c>
      <c r="E921" s="5" t="s">
        <v>3</v>
      </c>
      <c r="F921" s="12">
        <v>0</v>
      </c>
      <c r="G921" s="5" t="s">
        <v>2139</v>
      </c>
      <c r="H921" s="5">
        <v>64</v>
      </c>
      <c r="I921" s="5" t="s">
        <v>2140</v>
      </c>
      <c r="J921" s="6">
        <v>0.23902000000000001</v>
      </c>
      <c r="K921" s="6" t="str">
        <f>IF(Table2[[#This Row],[Charging]]&gt;0,"1","0")</f>
        <v>0</v>
      </c>
      <c r="L921" s="6" t="str">
        <f>IF(Table2[[#This Row],[Tag]]="1",Table2[[#This Row],[Cost (kWh)]],"")</f>
        <v/>
      </c>
      <c r="M921" s="6" t="str">
        <f>IF(Table2[[#This Row],[Tag]]="1",Table2[[#This Row],[Charging]]*Table2[[#This Row],[Cost (kWh)]],"")</f>
        <v/>
      </c>
    </row>
    <row r="922" spans="3:13" x14ac:dyDescent="0.2">
      <c r="C922" s="1" t="s">
        <v>2136</v>
      </c>
      <c r="D922" s="5" t="s">
        <v>9</v>
      </c>
      <c r="E922" s="5" t="s">
        <v>4</v>
      </c>
      <c r="F922" s="12">
        <v>0</v>
      </c>
      <c r="G922" s="5" t="s">
        <v>2139</v>
      </c>
      <c r="H922" s="5">
        <v>64</v>
      </c>
      <c r="I922" s="5" t="s">
        <v>2140</v>
      </c>
      <c r="J922" s="6">
        <v>0.23782</v>
      </c>
      <c r="K922" s="6" t="str">
        <f>IF(Table2[[#This Row],[Charging]]&gt;0,"1","0")</f>
        <v>0</v>
      </c>
      <c r="L922" s="6" t="str">
        <f>IF(Table2[[#This Row],[Tag]]="1",Table2[[#This Row],[Cost (kWh)]],"")</f>
        <v/>
      </c>
      <c r="M922" s="6" t="str">
        <f>IF(Table2[[#This Row],[Tag]]="1",Table2[[#This Row],[Charging]]*Table2[[#This Row],[Cost (kWh)]],"")</f>
        <v/>
      </c>
    </row>
    <row r="923" spans="3:13" x14ac:dyDescent="0.2">
      <c r="C923" s="1" t="s">
        <v>2136</v>
      </c>
      <c r="D923" s="5" t="s">
        <v>9</v>
      </c>
      <c r="E923" s="5" t="s">
        <v>5</v>
      </c>
      <c r="F923" s="12">
        <v>0</v>
      </c>
      <c r="G923" s="5" t="s">
        <v>2139</v>
      </c>
      <c r="H923" s="5">
        <v>64</v>
      </c>
      <c r="I923" s="5" t="s">
        <v>2140</v>
      </c>
      <c r="J923" s="6">
        <v>0.23637</v>
      </c>
      <c r="K923" s="6" t="str">
        <f>IF(Table2[[#This Row],[Charging]]&gt;0,"1","0")</f>
        <v>0</v>
      </c>
      <c r="L923" s="6" t="str">
        <f>IF(Table2[[#This Row],[Tag]]="1",Table2[[#This Row],[Cost (kWh)]],"")</f>
        <v/>
      </c>
      <c r="M923" s="6" t="str">
        <f>IF(Table2[[#This Row],[Tag]]="1",Table2[[#This Row],[Charging]]*Table2[[#This Row],[Cost (kWh)]],"")</f>
        <v/>
      </c>
    </row>
    <row r="924" spans="3:13" x14ac:dyDescent="0.2">
      <c r="C924" s="1" t="s">
        <v>2136</v>
      </c>
      <c r="D924" s="5" t="s">
        <v>9</v>
      </c>
      <c r="E924" s="5" t="s">
        <v>6</v>
      </c>
      <c r="F924" s="12">
        <v>0</v>
      </c>
      <c r="G924" s="5" t="s">
        <v>2139</v>
      </c>
      <c r="H924" s="5">
        <v>64</v>
      </c>
      <c r="I924" s="5" t="s">
        <v>2140</v>
      </c>
      <c r="J924" s="6">
        <v>0.23734</v>
      </c>
      <c r="K924" s="6" t="str">
        <f>IF(Table2[[#This Row],[Charging]]&gt;0,"1","0")</f>
        <v>0</v>
      </c>
      <c r="L924" s="6" t="str">
        <f>IF(Table2[[#This Row],[Tag]]="1",Table2[[#This Row],[Cost (kWh)]],"")</f>
        <v/>
      </c>
      <c r="M924" s="6" t="str">
        <f>IF(Table2[[#This Row],[Tag]]="1",Table2[[#This Row],[Charging]]*Table2[[#This Row],[Cost (kWh)]],"")</f>
        <v/>
      </c>
    </row>
    <row r="925" spans="3:13" x14ac:dyDescent="0.2">
      <c r="C925" s="1" t="s">
        <v>2136</v>
      </c>
      <c r="D925" s="5" t="s">
        <v>9</v>
      </c>
      <c r="E925" s="5" t="s">
        <v>7</v>
      </c>
      <c r="F925" s="12">
        <v>0</v>
      </c>
      <c r="G925" s="5" t="s">
        <v>2139</v>
      </c>
      <c r="H925" s="5">
        <v>64</v>
      </c>
      <c r="I925" s="5" t="s">
        <v>2140</v>
      </c>
      <c r="J925" s="6">
        <v>0.23930999999999999</v>
      </c>
      <c r="K925" s="6" t="str">
        <f>IF(Table2[[#This Row],[Charging]]&gt;0,"1","0")</f>
        <v>0</v>
      </c>
      <c r="L925" s="6" t="str">
        <f>IF(Table2[[#This Row],[Tag]]="1",Table2[[#This Row],[Cost (kWh)]],"")</f>
        <v/>
      </c>
      <c r="M925" s="6" t="str">
        <f>IF(Table2[[#This Row],[Tag]]="1",Table2[[#This Row],[Charging]]*Table2[[#This Row],[Cost (kWh)]],"")</f>
        <v/>
      </c>
    </row>
    <row r="926" spans="3:13" x14ac:dyDescent="0.2">
      <c r="C926" s="1" t="s">
        <v>2136</v>
      </c>
      <c r="D926" s="5" t="s">
        <v>9</v>
      </c>
      <c r="E926" s="5" t="s">
        <v>8</v>
      </c>
      <c r="F926" s="12">
        <v>0</v>
      </c>
      <c r="G926" s="5" t="s">
        <v>2139</v>
      </c>
      <c r="H926" s="5">
        <v>64</v>
      </c>
      <c r="I926" s="5" t="s">
        <v>2140</v>
      </c>
      <c r="J926" s="6">
        <v>0.26778000000000002</v>
      </c>
      <c r="K926" s="6" t="str">
        <f>IF(Table2[[#This Row],[Charging]]&gt;0,"1","0")</f>
        <v>0</v>
      </c>
      <c r="L926" s="6" t="str">
        <f>IF(Table2[[#This Row],[Tag]]="1",Table2[[#This Row],[Cost (kWh)]],"")</f>
        <v/>
      </c>
      <c r="M926" s="6" t="str">
        <f>IF(Table2[[#This Row],[Tag]]="1",Table2[[#This Row],[Charging]]*Table2[[#This Row],[Cost (kWh)]],"")</f>
        <v/>
      </c>
    </row>
    <row r="927" spans="3:13" x14ac:dyDescent="0.2">
      <c r="C927" s="1" t="s">
        <v>2136</v>
      </c>
      <c r="D927" s="5" t="s">
        <v>9</v>
      </c>
      <c r="E927" s="5" t="s">
        <v>9</v>
      </c>
      <c r="F927" s="12">
        <v>0</v>
      </c>
      <c r="G927" s="5" t="s">
        <v>2141</v>
      </c>
      <c r="H927" s="5">
        <v>58.5</v>
      </c>
      <c r="I927" s="5" t="s">
        <v>2139</v>
      </c>
      <c r="J927" s="6">
        <v>0.29243000000000002</v>
      </c>
      <c r="K927" s="6" t="str">
        <f>IF(Table2[[#This Row],[Charging]]&gt;0,"1","0")</f>
        <v>0</v>
      </c>
      <c r="L927" s="6" t="str">
        <f>IF(Table2[[#This Row],[Tag]]="1",Table2[[#This Row],[Cost (kWh)]],"")</f>
        <v/>
      </c>
      <c r="M927" s="6" t="str">
        <f>IF(Table2[[#This Row],[Tag]]="1",Table2[[#This Row],[Charging]]*Table2[[#This Row],[Cost (kWh)]],"")</f>
        <v/>
      </c>
    </row>
    <row r="928" spans="3:13" x14ac:dyDescent="0.2">
      <c r="C928" s="1" t="s">
        <v>2136</v>
      </c>
      <c r="D928" s="5" t="s">
        <v>9</v>
      </c>
      <c r="E928" s="5" t="s">
        <v>10</v>
      </c>
      <c r="F928" s="12">
        <v>0</v>
      </c>
      <c r="G928" s="5" t="s">
        <v>2139</v>
      </c>
      <c r="H928" s="5">
        <v>58.5</v>
      </c>
      <c r="I928" s="5" t="s">
        <v>2139</v>
      </c>
      <c r="J928" s="6">
        <v>0.33495000000000003</v>
      </c>
      <c r="K928" s="6" t="str">
        <f>IF(Table2[[#This Row],[Charging]]&gt;0,"1","0")</f>
        <v>0</v>
      </c>
      <c r="L928" s="6" t="str">
        <f>IF(Table2[[#This Row],[Tag]]="1",Table2[[#This Row],[Cost (kWh)]],"")</f>
        <v/>
      </c>
      <c r="M928" s="6" t="str">
        <f>IF(Table2[[#This Row],[Tag]]="1",Table2[[#This Row],[Charging]]*Table2[[#This Row],[Cost (kWh)]],"")</f>
        <v/>
      </c>
    </row>
    <row r="929" spans="3:13" x14ac:dyDescent="0.2">
      <c r="C929" s="1" t="s">
        <v>2136</v>
      </c>
      <c r="D929" s="5" t="s">
        <v>9</v>
      </c>
      <c r="E929" s="5">
        <v>10</v>
      </c>
      <c r="F929" s="12">
        <v>0</v>
      </c>
      <c r="G929" s="5" t="s">
        <v>2139</v>
      </c>
      <c r="H929" s="5">
        <v>58.5</v>
      </c>
      <c r="I929" s="5" t="s">
        <v>2139</v>
      </c>
      <c r="J929" s="6">
        <v>0.31002000000000002</v>
      </c>
      <c r="K929" s="6" t="str">
        <f>IF(Table2[[#This Row],[Charging]]&gt;0,"1","0")</f>
        <v>0</v>
      </c>
      <c r="L929" s="6" t="str">
        <f>IF(Table2[[#This Row],[Tag]]="1",Table2[[#This Row],[Cost (kWh)]],"")</f>
        <v/>
      </c>
      <c r="M929" s="6" t="str">
        <f>IF(Table2[[#This Row],[Tag]]="1",Table2[[#This Row],[Charging]]*Table2[[#This Row],[Cost (kWh)]],"")</f>
        <v/>
      </c>
    </row>
    <row r="930" spans="3:13" x14ac:dyDescent="0.2">
      <c r="C930" s="1" t="s">
        <v>2136</v>
      </c>
      <c r="D930" s="5" t="s">
        <v>9</v>
      </c>
      <c r="E930" s="5">
        <v>11</v>
      </c>
      <c r="F930" s="12">
        <v>0</v>
      </c>
      <c r="G930" s="5" t="s">
        <v>2139</v>
      </c>
      <c r="H930" s="5">
        <v>58.5</v>
      </c>
      <c r="I930" s="5" t="s">
        <v>2139</v>
      </c>
      <c r="J930" s="6">
        <v>0.30041000000000001</v>
      </c>
      <c r="K930" s="6" t="str">
        <f>IF(Table2[[#This Row],[Charging]]&gt;0,"1","0")</f>
        <v>0</v>
      </c>
      <c r="L930" s="6" t="str">
        <f>IF(Table2[[#This Row],[Tag]]="1",Table2[[#This Row],[Cost (kWh)]],"")</f>
        <v/>
      </c>
      <c r="M930" s="6" t="str">
        <f>IF(Table2[[#This Row],[Tag]]="1",Table2[[#This Row],[Charging]]*Table2[[#This Row],[Cost (kWh)]],"")</f>
        <v/>
      </c>
    </row>
    <row r="931" spans="3:13" x14ac:dyDescent="0.2">
      <c r="C931" s="1" t="s">
        <v>2136</v>
      </c>
      <c r="D931" s="5" t="s">
        <v>9</v>
      </c>
      <c r="E931" s="5">
        <v>12</v>
      </c>
      <c r="F931" s="12">
        <v>0</v>
      </c>
      <c r="G931" s="5" t="s">
        <v>2139</v>
      </c>
      <c r="H931" s="5">
        <v>58.5</v>
      </c>
      <c r="I931" s="5" t="s">
        <v>2139</v>
      </c>
      <c r="J931" s="6">
        <v>0.29754999999999998</v>
      </c>
      <c r="K931" s="6" t="str">
        <f>IF(Table2[[#This Row],[Charging]]&gt;0,"1","0")</f>
        <v>0</v>
      </c>
      <c r="L931" s="6" t="str">
        <f>IF(Table2[[#This Row],[Tag]]="1",Table2[[#This Row],[Cost (kWh)]],"")</f>
        <v/>
      </c>
      <c r="M931" s="6" t="str">
        <f>IF(Table2[[#This Row],[Tag]]="1",Table2[[#This Row],[Charging]]*Table2[[#This Row],[Cost (kWh)]],"")</f>
        <v/>
      </c>
    </row>
    <row r="932" spans="3:13" x14ac:dyDescent="0.2">
      <c r="C932" s="1" t="s">
        <v>2136</v>
      </c>
      <c r="D932" s="5" t="s">
        <v>9</v>
      </c>
      <c r="E932" s="5">
        <v>13</v>
      </c>
      <c r="F932" s="12">
        <v>0</v>
      </c>
      <c r="G932" s="5" t="s">
        <v>2139</v>
      </c>
      <c r="H932" s="5">
        <v>58.5</v>
      </c>
      <c r="I932" s="5" t="s">
        <v>2139</v>
      </c>
      <c r="J932" s="6">
        <v>0.28478999999999999</v>
      </c>
      <c r="K932" s="6" t="str">
        <f>IF(Table2[[#This Row],[Charging]]&gt;0,"1","0")</f>
        <v>0</v>
      </c>
      <c r="L932" s="6" t="str">
        <f>IF(Table2[[#This Row],[Tag]]="1",Table2[[#This Row],[Cost (kWh)]],"")</f>
        <v/>
      </c>
      <c r="M932" s="6" t="str">
        <f>IF(Table2[[#This Row],[Tag]]="1",Table2[[#This Row],[Charging]]*Table2[[#This Row],[Cost (kWh)]],"")</f>
        <v/>
      </c>
    </row>
    <row r="933" spans="3:13" x14ac:dyDescent="0.2">
      <c r="C933" s="1" t="s">
        <v>2136</v>
      </c>
      <c r="D933" s="5" t="s">
        <v>9</v>
      </c>
      <c r="E933" s="5">
        <v>14</v>
      </c>
      <c r="F933" s="12">
        <v>0</v>
      </c>
      <c r="G933" s="5" t="s">
        <v>2139</v>
      </c>
      <c r="H933" s="5">
        <v>58.5</v>
      </c>
      <c r="I933" s="5" t="s">
        <v>2139</v>
      </c>
      <c r="J933" s="6">
        <v>0.28199000000000002</v>
      </c>
      <c r="K933" s="6" t="str">
        <f>IF(Table2[[#This Row],[Charging]]&gt;0,"1","0")</f>
        <v>0</v>
      </c>
      <c r="L933" s="6" t="str">
        <f>IF(Table2[[#This Row],[Tag]]="1",Table2[[#This Row],[Cost (kWh)]],"")</f>
        <v/>
      </c>
      <c r="M933" s="6" t="str">
        <f>IF(Table2[[#This Row],[Tag]]="1",Table2[[#This Row],[Charging]]*Table2[[#This Row],[Cost (kWh)]],"")</f>
        <v/>
      </c>
    </row>
    <row r="934" spans="3:13" x14ac:dyDescent="0.2">
      <c r="C934" s="1" t="s">
        <v>2136</v>
      </c>
      <c r="D934" s="5" t="s">
        <v>9</v>
      </c>
      <c r="E934" s="5">
        <v>15</v>
      </c>
      <c r="F934" s="12">
        <v>0</v>
      </c>
      <c r="G934" s="5" t="s">
        <v>2139</v>
      </c>
      <c r="H934" s="5">
        <v>58.5</v>
      </c>
      <c r="I934" s="5" t="s">
        <v>2139</v>
      </c>
      <c r="J934" s="6">
        <v>0.28097</v>
      </c>
      <c r="K934" s="6" t="str">
        <f>IF(Table2[[#This Row],[Charging]]&gt;0,"1","0")</f>
        <v>0</v>
      </c>
      <c r="L934" s="6" t="str">
        <f>IF(Table2[[#This Row],[Tag]]="1",Table2[[#This Row],[Cost (kWh)]],"")</f>
        <v/>
      </c>
      <c r="M934" s="6" t="str">
        <f>IF(Table2[[#This Row],[Tag]]="1",Table2[[#This Row],[Charging]]*Table2[[#This Row],[Cost (kWh)]],"")</f>
        <v/>
      </c>
    </row>
    <row r="935" spans="3:13" x14ac:dyDescent="0.2">
      <c r="C935" s="1" t="s">
        <v>2136</v>
      </c>
      <c r="D935" s="5" t="s">
        <v>9</v>
      </c>
      <c r="E935" s="5">
        <v>16</v>
      </c>
      <c r="F935" s="12">
        <v>0</v>
      </c>
      <c r="G935" s="5" t="s">
        <v>2139</v>
      </c>
      <c r="H935" s="5">
        <v>58.5</v>
      </c>
      <c r="I935" s="5" t="s">
        <v>2139</v>
      </c>
      <c r="J935" s="6">
        <v>0.28292</v>
      </c>
      <c r="K935" s="6" t="str">
        <f>IF(Table2[[#This Row],[Charging]]&gt;0,"1","0")</f>
        <v>0</v>
      </c>
      <c r="L935" s="6" t="str">
        <f>IF(Table2[[#This Row],[Tag]]="1",Table2[[#This Row],[Cost (kWh)]],"")</f>
        <v/>
      </c>
      <c r="M935" s="6" t="str">
        <f>IF(Table2[[#This Row],[Tag]]="1",Table2[[#This Row],[Charging]]*Table2[[#This Row],[Cost (kWh)]],"")</f>
        <v/>
      </c>
    </row>
    <row r="936" spans="3:13" x14ac:dyDescent="0.2">
      <c r="C936" s="1" t="s">
        <v>2136</v>
      </c>
      <c r="D936" s="5" t="s">
        <v>9</v>
      </c>
      <c r="E936" s="5">
        <v>17</v>
      </c>
      <c r="F936" s="12">
        <v>0</v>
      </c>
      <c r="G936" s="5" t="s">
        <v>2141</v>
      </c>
      <c r="H936" s="5">
        <v>53</v>
      </c>
      <c r="I936" s="5" t="s">
        <v>2139</v>
      </c>
      <c r="J936" s="6">
        <v>0.28778999999999999</v>
      </c>
      <c r="K936" s="6" t="str">
        <f>IF(Table2[[#This Row],[Charging]]&gt;0,"1","0")</f>
        <v>0</v>
      </c>
      <c r="L936" s="6" t="str">
        <f>IF(Table2[[#This Row],[Tag]]="1",Table2[[#This Row],[Cost (kWh)]],"")</f>
        <v/>
      </c>
      <c r="M936" s="6" t="str">
        <f>IF(Table2[[#This Row],[Tag]]="1",Table2[[#This Row],[Charging]]*Table2[[#This Row],[Cost (kWh)]],"")</f>
        <v/>
      </c>
    </row>
    <row r="937" spans="3:13" x14ac:dyDescent="0.2">
      <c r="C937" s="1" t="s">
        <v>2136</v>
      </c>
      <c r="D937" s="5" t="s">
        <v>9</v>
      </c>
      <c r="E937" s="5">
        <v>18</v>
      </c>
      <c r="F937" s="12">
        <v>0</v>
      </c>
      <c r="G937" s="5" t="s">
        <v>2139</v>
      </c>
      <c r="H937" s="5">
        <v>53</v>
      </c>
      <c r="I937" s="5" t="s">
        <v>2140</v>
      </c>
      <c r="J937" s="6">
        <v>0.28783999999999998</v>
      </c>
      <c r="K937" s="6" t="str">
        <f>IF(Table2[[#This Row],[Charging]]&gt;0,"1","0")</f>
        <v>0</v>
      </c>
      <c r="L937" s="6" t="str">
        <f>IF(Table2[[#This Row],[Tag]]="1",Table2[[#This Row],[Cost (kWh)]],"")</f>
        <v/>
      </c>
      <c r="M937" s="6" t="str">
        <f>IF(Table2[[#This Row],[Tag]]="1",Table2[[#This Row],[Charging]]*Table2[[#This Row],[Cost (kWh)]],"")</f>
        <v/>
      </c>
    </row>
    <row r="938" spans="3:13" x14ac:dyDescent="0.2">
      <c r="C938" s="1" t="s">
        <v>2136</v>
      </c>
      <c r="D938" s="5" t="s">
        <v>9</v>
      </c>
      <c r="E938" s="5">
        <v>19</v>
      </c>
      <c r="F938" s="12">
        <v>0</v>
      </c>
      <c r="G938" s="5" t="s">
        <v>2139</v>
      </c>
      <c r="H938" s="5">
        <v>53</v>
      </c>
      <c r="I938" s="5" t="s">
        <v>2140</v>
      </c>
      <c r="J938" s="6">
        <v>0.27717999999999998</v>
      </c>
      <c r="K938" s="6" t="str">
        <f>IF(Table2[[#This Row],[Charging]]&gt;0,"1","0")</f>
        <v>0</v>
      </c>
      <c r="L938" s="6" t="str">
        <f>IF(Table2[[#This Row],[Tag]]="1",Table2[[#This Row],[Cost (kWh)]],"")</f>
        <v/>
      </c>
      <c r="M938" s="6" t="str">
        <f>IF(Table2[[#This Row],[Tag]]="1",Table2[[#This Row],[Charging]]*Table2[[#This Row],[Cost (kWh)]],"")</f>
        <v/>
      </c>
    </row>
    <row r="939" spans="3:13" x14ac:dyDescent="0.2">
      <c r="C939" s="1" t="s">
        <v>2136</v>
      </c>
      <c r="D939" s="5" t="s">
        <v>9</v>
      </c>
      <c r="E939" s="5">
        <v>20</v>
      </c>
      <c r="F939" s="12">
        <v>0</v>
      </c>
      <c r="G939" s="5" t="s">
        <v>2139</v>
      </c>
      <c r="H939" s="5">
        <v>53</v>
      </c>
      <c r="I939" s="5" t="s">
        <v>2140</v>
      </c>
      <c r="J939" s="6">
        <v>0.27501999999999999</v>
      </c>
      <c r="K939" s="6" t="str">
        <f>IF(Table2[[#This Row],[Charging]]&gt;0,"1","0")</f>
        <v>0</v>
      </c>
      <c r="L939" s="6" t="str">
        <f>IF(Table2[[#This Row],[Tag]]="1",Table2[[#This Row],[Cost (kWh)]],"")</f>
        <v/>
      </c>
      <c r="M939" s="6" t="str">
        <f>IF(Table2[[#This Row],[Tag]]="1",Table2[[#This Row],[Charging]]*Table2[[#This Row],[Cost (kWh)]],"")</f>
        <v/>
      </c>
    </row>
    <row r="940" spans="3:13" x14ac:dyDescent="0.2">
      <c r="C940" s="1" t="s">
        <v>2136</v>
      </c>
      <c r="D940" s="5" t="s">
        <v>9</v>
      </c>
      <c r="E940" s="5">
        <v>21</v>
      </c>
      <c r="F940" s="12">
        <v>0</v>
      </c>
      <c r="G940" s="5" t="s">
        <v>2139</v>
      </c>
      <c r="H940" s="5">
        <v>53</v>
      </c>
      <c r="I940" s="5" t="s">
        <v>2140</v>
      </c>
      <c r="J940" s="6">
        <v>0.27500000000000002</v>
      </c>
      <c r="K940" s="6" t="str">
        <f>IF(Table2[[#This Row],[Charging]]&gt;0,"1","0")</f>
        <v>0</v>
      </c>
      <c r="L940" s="6" t="str">
        <f>IF(Table2[[#This Row],[Tag]]="1",Table2[[#This Row],[Cost (kWh)]],"")</f>
        <v/>
      </c>
      <c r="M940" s="6" t="str">
        <f>IF(Table2[[#This Row],[Tag]]="1",Table2[[#This Row],[Charging]]*Table2[[#This Row],[Cost (kWh)]],"")</f>
        <v/>
      </c>
    </row>
    <row r="941" spans="3:13" x14ac:dyDescent="0.2">
      <c r="C941" s="1" t="s">
        <v>2136</v>
      </c>
      <c r="D941" s="5" t="s">
        <v>9</v>
      </c>
      <c r="E941" s="5">
        <v>22</v>
      </c>
      <c r="F941" s="12">
        <v>0</v>
      </c>
      <c r="G941" s="5" t="s">
        <v>2139</v>
      </c>
      <c r="H941" s="5">
        <v>53</v>
      </c>
      <c r="I941" s="5" t="s">
        <v>2140</v>
      </c>
      <c r="J941" s="6">
        <v>0.28871000000000002</v>
      </c>
      <c r="K941" s="6" t="str">
        <f>IF(Table2[[#This Row],[Charging]]&gt;0,"1","0")</f>
        <v>0</v>
      </c>
      <c r="L941" s="6" t="str">
        <f>IF(Table2[[#This Row],[Tag]]="1",Table2[[#This Row],[Cost (kWh)]],"")</f>
        <v/>
      </c>
      <c r="M941" s="6" t="str">
        <f>IF(Table2[[#This Row],[Tag]]="1",Table2[[#This Row],[Charging]]*Table2[[#This Row],[Cost (kWh)]],"")</f>
        <v/>
      </c>
    </row>
    <row r="942" spans="3:13" x14ac:dyDescent="0.2">
      <c r="C942" s="1" t="s">
        <v>2136</v>
      </c>
      <c r="D942" s="5" t="s">
        <v>9</v>
      </c>
      <c r="E942" s="5">
        <v>23</v>
      </c>
      <c r="F942" s="12">
        <v>0</v>
      </c>
      <c r="G942" s="5" t="s">
        <v>2139</v>
      </c>
      <c r="H942" s="5">
        <v>53</v>
      </c>
      <c r="I942" s="5" t="s">
        <v>2140</v>
      </c>
      <c r="J942" s="6">
        <v>0.27260000000000001</v>
      </c>
      <c r="K942" s="6" t="str">
        <f>IF(Table2[[#This Row],[Charging]]&gt;0,"1","0")</f>
        <v>0</v>
      </c>
      <c r="L942" s="6" t="str">
        <f>IF(Table2[[#This Row],[Tag]]="1",Table2[[#This Row],[Cost (kWh)]],"")</f>
        <v/>
      </c>
      <c r="M942" s="6" t="str">
        <f>IF(Table2[[#This Row],[Tag]]="1",Table2[[#This Row],[Charging]]*Table2[[#This Row],[Cost (kWh)]],"")</f>
        <v/>
      </c>
    </row>
    <row r="943" spans="3:13" x14ac:dyDescent="0.2">
      <c r="C943" s="10" t="s">
        <v>2136</v>
      </c>
      <c r="D943" s="11" t="s">
        <v>9</v>
      </c>
      <c r="E943" s="11">
        <v>24</v>
      </c>
      <c r="F943" s="12">
        <v>7.5</v>
      </c>
      <c r="G943" s="5" t="s">
        <v>2139</v>
      </c>
      <c r="H943" s="5">
        <v>60.5</v>
      </c>
      <c r="I943" s="5" t="s">
        <v>2140</v>
      </c>
      <c r="J943" s="6">
        <v>0.24560999999999999</v>
      </c>
      <c r="K943" s="6" t="str">
        <f>IF(Table2[[#This Row],[Charging]]&gt;0,"1","0")</f>
        <v>1</v>
      </c>
      <c r="L943" s="6">
        <f>IF(Table2[[#This Row],[Tag]]="1",Table2[[#This Row],[Cost (kWh)]],"")</f>
        <v>0.24560999999999999</v>
      </c>
      <c r="M943" s="6">
        <f>IF(Table2[[#This Row],[Tag]]="1",Table2[[#This Row],[Charging]]*Table2[[#This Row],[Cost (kWh)]],"")</f>
        <v>1.8420749999999999</v>
      </c>
    </row>
    <row r="944" spans="3:13" x14ac:dyDescent="0.2">
      <c r="C944" s="1" t="s">
        <v>2136</v>
      </c>
      <c r="D944" s="5" t="s">
        <v>10</v>
      </c>
      <c r="E944" s="5" t="s">
        <v>2</v>
      </c>
      <c r="F944" s="12">
        <v>0</v>
      </c>
      <c r="G944" s="5" t="s">
        <v>2139</v>
      </c>
      <c r="H944" s="5">
        <v>60.5</v>
      </c>
      <c r="I944" s="5" t="s">
        <v>2140</v>
      </c>
      <c r="J944" s="6">
        <v>0.26494000000000001</v>
      </c>
      <c r="K944" s="6" t="str">
        <f>IF(Table2[[#This Row],[Charging]]&gt;0,"1","0")</f>
        <v>0</v>
      </c>
      <c r="L944" s="6" t="str">
        <f>IF(Table2[[#This Row],[Tag]]="1",Table2[[#This Row],[Cost (kWh)]],"")</f>
        <v/>
      </c>
      <c r="M944" s="6" t="str">
        <f>IF(Table2[[#This Row],[Tag]]="1",Table2[[#This Row],[Charging]]*Table2[[#This Row],[Cost (kWh)]],"")</f>
        <v/>
      </c>
    </row>
    <row r="945" spans="3:13" x14ac:dyDescent="0.2">
      <c r="C945" s="1" t="s">
        <v>2136</v>
      </c>
      <c r="D945" s="5" t="s">
        <v>10</v>
      </c>
      <c r="E945" s="5" t="s">
        <v>3</v>
      </c>
      <c r="F945" s="12">
        <v>0</v>
      </c>
      <c r="G945" s="5" t="s">
        <v>2139</v>
      </c>
      <c r="H945" s="5">
        <v>60.5</v>
      </c>
      <c r="I945" s="5" t="s">
        <v>2140</v>
      </c>
      <c r="J945" s="6">
        <v>0.26062000000000002</v>
      </c>
      <c r="K945" s="6" t="str">
        <f>IF(Table2[[#This Row],[Charging]]&gt;0,"1","0")</f>
        <v>0</v>
      </c>
      <c r="L945" s="6" t="str">
        <f>IF(Table2[[#This Row],[Tag]]="1",Table2[[#This Row],[Cost (kWh)]],"")</f>
        <v/>
      </c>
      <c r="M945" s="6" t="str">
        <f>IF(Table2[[#This Row],[Tag]]="1",Table2[[#This Row],[Charging]]*Table2[[#This Row],[Cost (kWh)]],"")</f>
        <v/>
      </c>
    </row>
    <row r="946" spans="3:13" x14ac:dyDescent="0.2">
      <c r="C946" s="1" t="s">
        <v>2136</v>
      </c>
      <c r="D946" s="5" t="s">
        <v>10</v>
      </c>
      <c r="E946" s="5" t="s">
        <v>4</v>
      </c>
      <c r="F946" s="12">
        <v>0</v>
      </c>
      <c r="G946" s="5" t="s">
        <v>2139</v>
      </c>
      <c r="H946" s="5">
        <v>60.5</v>
      </c>
      <c r="I946" s="5" t="s">
        <v>2140</v>
      </c>
      <c r="J946" s="6">
        <v>0.25952999999999998</v>
      </c>
      <c r="K946" s="6" t="str">
        <f>IF(Table2[[#This Row],[Charging]]&gt;0,"1","0")</f>
        <v>0</v>
      </c>
      <c r="L946" s="6" t="str">
        <f>IF(Table2[[#This Row],[Tag]]="1",Table2[[#This Row],[Cost (kWh)]],"")</f>
        <v/>
      </c>
      <c r="M946" s="6" t="str">
        <f>IF(Table2[[#This Row],[Tag]]="1",Table2[[#This Row],[Charging]]*Table2[[#This Row],[Cost (kWh)]],"")</f>
        <v/>
      </c>
    </row>
    <row r="947" spans="3:13" x14ac:dyDescent="0.2">
      <c r="C947" s="1" t="s">
        <v>2136</v>
      </c>
      <c r="D947" s="5" t="s">
        <v>10</v>
      </c>
      <c r="E947" s="5" t="s">
        <v>5</v>
      </c>
      <c r="F947" s="12">
        <v>0</v>
      </c>
      <c r="G947" s="5" t="s">
        <v>2139</v>
      </c>
      <c r="H947" s="5">
        <v>60.5</v>
      </c>
      <c r="I947" s="5" t="s">
        <v>2140</v>
      </c>
      <c r="J947" s="6">
        <v>0.25391000000000002</v>
      </c>
      <c r="K947" s="6" t="str">
        <f>IF(Table2[[#This Row],[Charging]]&gt;0,"1","0")</f>
        <v>0</v>
      </c>
      <c r="L947" s="6" t="str">
        <f>IF(Table2[[#This Row],[Tag]]="1",Table2[[#This Row],[Cost (kWh)]],"")</f>
        <v/>
      </c>
      <c r="M947" s="6" t="str">
        <f>IF(Table2[[#This Row],[Tag]]="1",Table2[[#This Row],[Charging]]*Table2[[#This Row],[Cost (kWh)]],"")</f>
        <v/>
      </c>
    </row>
    <row r="948" spans="3:13" x14ac:dyDescent="0.2">
      <c r="C948" s="1" t="s">
        <v>2136</v>
      </c>
      <c r="D948" s="5" t="s">
        <v>10</v>
      </c>
      <c r="E948" s="5" t="s">
        <v>6</v>
      </c>
      <c r="F948" s="12">
        <v>0</v>
      </c>
      <c r="G948" s="5" t="s">
        <v>2139</v>
      </c>
      <c r="H948" s="5">
        <v>60.5</v>
      </c>
      <c r="I948" s="5" t="s">
        <v>2140</v>
      </c>
      <c r="J948" s="6">
        <v>0.25503999999999999</v>
      </c>
      <c r="K948" s="6" t="str">
        <f>IF(Table2[[#This Row],[Charging]]&gt;0,"1","0")</f>
        <v>0</v>
      </c>
      <c r="L948" s="6" t="str">
        <f>IF(Table2[[#This Row],[Tag]]="1",Table2[[#This Row],[Cost (kWh)]],"")</f>
        <v/>
      </c>
      <c r="M948" s="6" t="str">
        <f>IF(Table2[[#This Row],[Tag]]="1",Table2[[#This Row],[Charging]]*Table2[[#This Row],[Cost (kWh)]],"")</f>
        <v/>
      </c>
    </row>
    <row r="949" spans="3:13" x14ac:dyDescent="0.2">
      <c r="C949" s="1" t="s">
        <v>2136</v>
      </c>
      <c r="D949" s="5" t="s">
        <v>10</v>
      </c>
      <c r="E949" s="5" t="s">
        <v>7</v>
      </c>
      <c r="F949" s="12">
        <v>0</v>
      </c>
      <c r="G949" s="5" t="s">
        <v>2139</v>
      </c>
      <c r="H949" s="5">
        <v>60.5</v>
      </c>
      <c r="I949" s="5" t="s">
        <v>2140</v>
      </c>
      <c r="J949" s="6">
        <v>0.26012000000000002</v>
      </c>
      <c r="K949" s="6" t="str">
        <f>IF(Table2[[#This Row],[Charging]]&gt;0,"1","0")</f>
        <v>0</v>
      </c>
      <c r="L949" s="6" t="str">
        <f>IF(Table2[[#This Row],[Tag]]="1",Table2[[#This Row],[Cost (kWh)]],"")</f>
        <v/>
      </c>
      <c r="M949" s="6" t="str">
        <f>IF(Table2[[#This Row],[Tag]]="1",Table2[[#This Row],[Charging]]*Table2[[#This Row],[Cost (kWh)]],"")</f>
        <v/>
      </c>
    </row>
    <row r="950" spans="3:13" x14ac:dyDescent="0.2">
      <c r="C950" s="1" t="s">
        <v>2136</v>
      </c>
      <c r="D950" s="5" t="s">
        <v>10</v>
      </c>
      <c r="E950" s="5" t="s">
        <v>8</v>
      </c>
      <c r="F950" s="12">
        <v>0</v>
      </c>
      <c r="G950" s="5" t="s">
        <v>2139</v>
      </c>
      <c r="H950" s="5">
        <v>60.5</v>
      </c>
      <c r="I950" s="5" t="s">
        <v>2140</v>
      </c>
      <c r="J950" s="6">
        <v>0.26055</v>
      </c>
      <c r="K950" s="6" t="str">
        <f>IF(Table2[[#This Row],[Charging]]&gt;0,"1","0")</f>
        <v>0</v>
      </c>
      <c r="L950" s="6" t="str">
        <f>IF(Table2[[#This Row],[Tag]]="1",Table2[[#This Row],[Cost (kWh)]],"")</f>
        <v/>
      </c>
      <c r="M950" s="6" t="str">
        <f>IF(Table2[[#This Row],[Tag]]="1",Table2[[#This Row],[Charging]]*Table2[[#This Row],[Cost (kWh)]],"")</f>
        <v/>
      </c>
    </row>
    <row r="951" spans="3:13" x14ac:dyDescent="0.2">
      <c r="C951" s="1" t="s">
        <v>2136</v>
      </c>
      <c r="D951" s="5" t="s">
        <v>10</v>
      </c>
      <c r="E951" s="5" t="s">
        <v>9</v>
      </c>
      <c r="F951" s="12">
        <v>0</v>
      </c>
      <c r="G951" s="5" t="s">
        <v>2141</v>
      </c>
      <c r="H951" s="5">
        <v>55</v>
      </c>
      <c r="I951" s="5" t="s">
        <v>2139</v>
      </c>
      <c r="J951" s="6">
        <v>0.27449000000000001</v>
      </c>
      <c r="K951" s="6" t="str">
        <f>IF(Table2[[#This Row],[Charging]]&gt;0,"1","0")</f>
        <v>0</v>
      </c>
      <c r="L951" s="6" t="str">
        <f>IF(Table2[[#This Row],[Tag]]="1",Table2[[#This Row],[Cost (kWh)]],"")</f>
        <v/>
      </c>
      <c r="M951" s="6" t="str">
        <f>IF(Table2[[#This Row],[Tag]]="1",Table2[[#This Row],[Charging]]*Table2[[#This Row],[Cost (kWh)]],"")</f>
        <v/>
      </c>
    </row>
    <row r="952" spans="3:13" x14ac:dyDescent="0.2">
      <c r="C952" s="1" t="s">
        <v>2136</v>
      </c>
      <c r="D952" s="5" t="s">
        <v>10</v>
      </c>
      <c r="E952" s="5" t="s">
        <v>10</v>
      </c>
      <c r="F952" s="12">
        <v>0</v>
      </c>
      <c r="G952" s="5" t="s">
        <v>2139</v>
      </c>
      <c r="H952" s="5">
        <v>55</v>
      </c>
      <c r="I952" s="5" t="s">
        <v>2139</v>
      </c>
      <c r="J952" s="6">
        <v>0.29508000000000001</v>
      </c>
      <c r="K952" s="6" t="str">
        <f>IF(Table2[[#This Row],[Charging]]&gt;0,"1","0")</f>
        <v>0</v>
      </c>
      <c r="L952" s="6" t="str">
        <f>IF(Table2[[#This Row],[Tag]]="1",Table2[[#This Row],[Cost (kWh)]],"")</f>
        <v/>
      </c>
      <c r="M952" s="6" t="str">
        <f>IF(Table2[[#This Row],[Tag]]="1",Table2[[#This Row],[Charging]]*Table2[[#This Row],[Cost (kWh)]],"")</f>
        <v/>
      </c>
    </row>
    <row r="953" spans="3:13" x14ac:dyDescent="0.2">
      <c r="C953" s="1" t="s">
        <v>2136</v>
      </c>
      <c r="D953" s="5" t="s">
        <v>10</v>
      </c>
      <c r="E953" s="5">
        <v>10</v>
      </c>
      <c r="F953" s="12">
        <v>0</v>
      </c>
      <c r="G953" s="5" t="s">
        <v>2139</v>
      </c>
      <c r="H953" s="5">
        <v>55</v>
      </c>
      <c r="I953" s="5" t="s">
        <v>2139</v>
      </c>
      <c r="J953" s="6">
        <v>0.30686999999999998</v>
      </c>
      <c r="K953" s="6" t="str">
        <f>IF(Table2[[#This Row],[Charging]]&gt;0,"1","0")</f>
        <v>0</v>
      </c>
      <c r="L953" s="6" t="str">
        <f>IF(Table2[[#This Row],[Tag]]="1",Table2[[#This Row],[Cost (kWh)]],"")</f>
        <v/>
      </c>
      <c r="M953" s="6" t="str">
        <f>IF(Table2[[#This Row],[Tag]]="1",Table2[[#This Row],[Charging]]*Table2[[#This Row],[Cost (kWh)]],"")</f>
        <v/>
      </c>
    </row>
    <row r="954" spans="3:13" x14ac:dyDescent="0.2">
      <c r="C954" s="1" t="s">
        <v>2136</v>
      </c>
      <c r="D954" s="5" t="s">
        <v>10</v>
      </c>
      <c r="E954" s="5">
        <v>11</v>
      </c>
      <c r="F954" s="12">
        <v>0</v>
      </c>
      <c r="G954" s="5" t="s">
        <v>2139</v>
      </c>
      <c r="H954" s="5">
        <v>55</v>
      </c>
      <c r="I954" s="5" t="s">
        <v>2139</v>
      </c>
      <c r="J954" s="6">
        <v>0.30264999999999997</v>
      </c>
      <c r="K954" s="6" t="str">
        <f>IF(Table2[[#This Row],[Charging]]&gt;0,"1","0")</f>
        <v>0</v>
      </c>
      <c r="L954" s="6" t="str">
        <f>IF(Table2[[#This Row],[Tag]]="1",Table2[[#This Row],[Cost (kWh)]],"")</f>
        <v/>
      </c>
      <c r="M954" s="6" t="str">
        <f>IF(Table2[[#This Row],[Tag]]="1",Table2[[#This Row],[Charging]]*Table2[[#This Row],[Cost (kWh)]],"")</f>
        <v/>
      </c>
    </row>
    <row r="955" spans="3:13" x14ac:dyDescent="0.2">
      <c r="C955" s="1" t="s">
        <v>2136</v>
      </c>
      <c r="D955" s="5" t="s">
        <v>10</v>
      </c>
      <c r="E955" s="5">
        <v>12</v>
      </c>
      <c r="F955" s="12">
        <v>0</v>
      </c>
      <c r="G955" s="5" t="s">
        <v>2139</v>
      </c>
      <c r="H955" s="5">
        <v>55</v>
      </c>
      <c r="I955" s="5" t="s">
        <v>2139</v>
      </c>
      <c r="J955" s="6">
        <v>0.27566000000000002</v>
      </c>
      <c r="K955" s="6" t="str">
        <f>IF(Table2[[#This Row],[Charging]]&gt;0,"1","0")</f>
        <v>0</v>
      </c>
      <c r="L955" s="6" t="str">
        <f>IF(Table2[[#This Row],[Tag]]="1",Table2[[#This Row],[Cost (kWh)]],"")</f>
        <v/>
      </c>
      <c r="M955" s="6" t="str">
        <f>IF(Table2[[#This Row],[Tag]]="1",Table2[[#This Row],[Charging]]*Table2[[#This Row],[Cost (kWh)]],"")</f>
        <v/>
      </c>
    </row>
    <row r="956" spans="3:13" x14ac:dyDescent="0.2">
      <c r="C956" s="1" t="s">
        <v>2136</v>
      </c>
      <c r="D956" s="5" t="s">
        <v>10</v>
      </c>
      <c r="E956" s="5">
        <v>13</v>
      </c>
      <c r="F956" s="12">
        <v>0</v>
      </c>
      <c r="G956" s="5" t="s">
        <v>2139</v>
      </c>
      <c r="H956" s="5">
        <v>55</v>
      </c>
      <c r="I956" s="5" t="s">
        <v>2139</v>
      </c>
      <c r="J956" s="6">
        <v>0.27090999999999998</v>
      </c>
      <c r="K956" s="6" t="str">
        <f>IF(Table2[[#This Row],[Charging]]&gt;0,"1","0")</f>
        <v>0</v>
      </c>
      <c r="L956" s="6" t="str">
        <f>IF(Table2[[#This Row],[Tag]]="1",Table2[[#This Row],[Cost (kWh)]],"")</f>
        <v/>
      </c>
      <c r="M956" s="6" t="str">
        <f>IF(Table2[[#This Row],[Tag]]="1",Table2[[#This Row],[Charging]]*Table2[[#This Row],[Cost (kWh)]],"")</f>
        <v/>
      </c>
    </row>
    <row r="957" spans="3:13" x14ac:dyDescent="0.2">
      <c r="C957" s="1" t="s">
        <v>2136</v>
      </c>
      <c r="D957" s="5" t="s">
        <v>10</v>
      </c>
      <c r="E957" s="5">
        <v>14</v>
      </c>
      <c r="F957" s="12">
        <v>0</v>
      </c>
      <c r="G957" s="5" t="s">
        <v>2139</v>
      </c>
      <c r="H957" s="5">
        <v>55</v>
      </c>
      <c r="I957" s="5" t="s">
        <v>2139</v>
      </c>
      <c r="J957" s="6">
        <v>0.25894</v>
      </c>
      <c r="K957" s="6" t="str">
        <f>IF(Table2[[#This Row],[Charging]]&gt;0,"1","0")</f>
        <v>0</v>
      </c>
      <c r="L957" s="6" t="str">
        <f>IF(Table2[[#This Row],[Tag]]="1",Table2[[#This Row],[Cost (kWh)]],"")</f>
        <v/>
      </c>
      <c r="M957" s="6" t="str">
        <f>IF(Table2[[#This Row],[Tag]]="1",Table2[[#This Row],[Charging]]*Table2[[#This Row],[Cost (kWh)]],"")</f>
        <v/>
      </c>
    </row>
    <row r="958" spans="3:13" x14ac:dyDescent="0.2">
      <c r="C958" s="1" t="s">
        <v>2136</v>
      </c>
      <c r="D958" s="5" t="s">
        <v>10</v>
      </c>
      <c r="E958" s="5">
        <v>15</v>
      </c>
      <c r="F958" s="12">
        <v>0</v>
      </c>
      <c r="G958" s="5" t="s">
        <v>2139</v>
      </c>
      <c r="H958" s="5">
        <v>55</v>
      </c>
      <c r="I958" s="5" t="s">
        <v>2139</v>
      </c>
      <c r="J958" s="6">
        <v>0.26063999999999998</v>
      </c>
      <c r="K958" s="6" t="str">
        <f>IF(Table2[[#This Row],[Charging]]&gt;0,"1","0")</f>
        <v>0</v>
      </c>
      <c r="L958" s="6" t="str">
        <f>IF(Table2[[#This Row],[Tag]]="1",Table2[[#This Row],[Cost (kWh)]],"")</f>
        <v/>
      </c>
      <c r="M958" s="6" t="str">
        <f>IF(Table2[[#This Row],[Tag]]="1",Table2[[#This Row],[Charging]]*Table2[[#This Row],[Cost (kWh)]],"")</f>
        <v/>
      </c>
    </row>
    <row r="959" spans="3:13" x14ac:dyDescent="0.2">
      <c r="C959" s="1" t="s">
        <v>2136</v>
      </c>
      <c r="D959" s="5" t="s">
        <v>10</v>
      </c>
      <c r="E959" s="5">
        <v>16</v>
      </c>
      <c r="F959" s="12">
        <v>0</v>
      </c>
      <c r="G959" s="5" t="s">
        <v>2139</v>
      </c>
      <c r="H959" s="5">
        <v>55</v>
      </c>
      <c r="I959" s="5" t="s">
        <v>2139</v>
      </c>
      <c r="J959" s="6">
        <v>0.26049</v>
      </c>
      <c r="K959" s="6" t="str">
        <f>IF(Table2[[#This Row],[Charging]]&gt;0,"1","0")</f>
        <v>0</v>
      </c>
      <c r="L959" s="6" t="str">
        <f>IF(Table2[[#This Row],[Tag]]="1",Table2[[#This Row],[Cost (kWh)]],"")</f>
        <v/>
      </c>
      <c r="M959" s="6" t="str">
        <f>IF(Table2[[#This Row],[Tag]]="1",Table2[[#This Row],[Charging]]*Table2[[#This Row],[Cost (kWh)]],"")</f>
        <v/>
      </c>
    </row>
    <row r="960" spans="3:13" x14ac:dyDescent="0.2">
      <c r="C960" s="1" t="s">
        <v>2136</v>
      </c>
      <c r="D960" s="5" t="s">
        <v>10</v>
      </c>
      <c r="E960" s="5">
        <v>17</v>
      </c>
      <c r="F960" s="12">
        <v>0</v>
      </c>
      <c r="G960" s="5" t="s">
        <v>2141</v>
      </c>
      <c r="H960" s="5">
        <v>49.5</v>
      </c>
      <c r="I960" s="5" t="s">
        <v>2139</v>
      </c>
      <c r="J960" s="6">
        <v>0.27294000000000002</v>
      </c>
      <c r="K960" s="6" t="str">
        <f>IF(Table2[[#This Row],[Charging]]&gt;0,"1","0")</f>
        <v>0</v>
      </c>
      <c r="L960" s="6" t="str">
        <f>IF(Table2[[#This Row],[Tag]]="1",Table2[[#This Row],[Cost (kWh)]],"")</f>
        <v/>
      </c>
      <c r="M960" s="6" t="str">
        <f>IF(Table2[[#This Row],[Tag]]="1",Table2[[#This Row],[Charging]]*Table2[[#This Row],[Cost (kWh)]],"")</f>
        <v/>
      </c>
    </row>
    <row r="961" spans="3:13" x14ac:dyDescent="0.2">
      <c r="C961" s="1" t="s">
        <v>2136</v>
      </c>
      <c r="D961" s="5" t="s">
        <v>10</v>
      </c>
      <c r="E961" s="5">
        <v>18</v>
      </c>
      <c r="F961" s="12">
        <v>0</v>
      </c>
      <c r="G961" s="5" t="s">
        <v>2139</v>
      </c>
      <c r="H961" s="5">
        <v>49.5</v>
      </c>
      <c r="I961" s="5" t="s">
        <v>2140</v>
      </c>
      <c r="J961" s="6">
        <v>0.27499000000000001</v>
      </c>
      <c r="K961" s="6" t="str">
        <f>IF(Table2[[#This Row],[Charging]]&gt;0,"1","0")</f>
        <v>0</v>
      </c>
      <c r="L961" s="6" t="str">
        <f>IF(Table2[[#This Row],[Tag]]="1",Table2[[#This Row],[Cost (kWh)]],"")</f>
        <v/>
      </c>
      <c r="M961" s="6" t="str">
        <f>IF(Table2[[#This Row],[Tag]]="1",Table2[[#This Row],[Charging]]*Table2[[#This Row],[Cost (kWh)]],"")</f>
        <v/>
      </c>
    </row>
    <row r="962" spans="3:13" x14ac:dyDescent="0.2">
      <c r="C962" s="1" t="s">
        <v>2136</v>
      </c>
      <c r="D962" s="5" t="s">
        <v>10</v>
      </c>
      <c r="E962" s="5">
        <v>19</v>
      </c>
      <c r="F962" s="12">
        <v>0</v>
      </c>
      <c r="G962" s="5" t="s">
        <v>2139</v>
      </c>
      <c r="H962" s="5">
        <v>49.5</v>
      </c>
      <c r="I962" s="5" t="s">
        <v>2140</v>
      </c>
      <c r="J962" s="6">
        <v>0.27366000000000001</v>
      </c>
      <c r="K962" s="6" t="str">
        <f>IF(Table2[[#This Row],[Charging]]&gt;0,"1","0")</f>
        <v>0</v>
      </c>
      <c r="L962" s="6" t="str">
        <f>IF(Table2[[#This Row],[Tag]]="1",Table2[[#This Row],[Cost (kWh)]],"")</f>
        <v/>
      </c>
      <c r="M962" s="6" t="str">
        <f>IF(Table2[[#This Row],[Tag]]="1",Table2[[#This Row],[Charging]]*Table2[[#This Row],[Cost (kWh)]],"")</f>
        <v/>
      </c>
    </row>
    <row r="963" spans="3:13" x14ac:dyDescent="0.2">
      <c r="C963" s="1" t="s">
        <v>2136</v>
      </c>
      <c r="D963" s="5" t="s">
        <v>10</v>
      </c>
      <c r="E963" s="5">
        <v>20</v>
      </c>
      <c r="F963" s="12">
        <v>0</v>
      </c>
      <c r="G963" s="5" t="s">
        <v>2139</v>
      </c>
      <c r="H963" s="5">
        <v>49.5</v>
      </c>
      <c r="I963" s="5" t="s">
        <v>2140</v>
      </c>
      <c r="J963" s="6">
        <v>0.27446999999999999</v>
      </c>
      <c r="K963" s="6" t="str">
        <f>IF(Table2[[#This Row],[Charging]]&gt;0,"1","0")</f>
        <v>0</v>
      </c>
      <c r="L963" s="6" t="str">
        <f>IF(Table2[[#This Row],[Tag]]="1",Table2[[#This Row],[Cost (kWh)]],"")</f>
        <v/>
      </c>
      <c r="M963" s="6" t="str">
        <f>IF(Table2[[#This Row],[Tag]]="1",Table2[[#This Row],[Charging]]*Table2[[#This Row],[Cost (kWh)]],"")</f>
        <v/>
      </c>
    </row>
    <row r="964" spans="3:13" x14ac:dyDescent="0.2">
      <c r="C964" s="1" t="s">
        <v>2136</v>
      </c>
      <c r="D964" s="5" t="s">
        <v>10</v>
      </c>
      <c r="E964" s="5">
        <v>21</v>
      </c>
      <c r="F964" s="12">
        <v>0</v>
      </c>
      <c r="G964" s="5" t="s">
        <v>2139</v>
      </c>
      <c r="H964" s="5">
        <v>49.5</v>
      </c>
      <c r="I964" s="5" t="s">
        <v>2140</v>
      </c>
      <c r="J964" s="6">
        <v>0.26277</v>
      </c>
      <c r="K964" s="6" t="str">
        <f>IF(Table2[[#This Row],[Charging]]&gt;0,"1","0")</f>
        <v>0</v>
      </c>
      <c r="L964" s="6" t="str">
        <f>IF(Table2[[#This Row],[Tag]]="1",Table2[[#This Row],[Cost (kWh)]],"")</f>
        <v/>
      </c>
      <c r="M964" s="6" t="str">
        <f>IF(Table2[[#This Row],[Tag]]="1",Table2[[#This Row],[Charging]]*Table2[[#This Row],[Cost (kWh)]],"")</f>
        <v/>
      </c>
    </row>
    <row r="965" spans="3:13" x14ac:dyDescent="0.2">
      <c r="C965" s="1" t="s">
        <v>2136</v>
      </c>
      <c r="D965" s="5" t="s">
        <v>10</v>
      </c>
      <c r="E965" s="5">
        <v>22</v>
      </c>
      <c r="F965" s="12">
        <v>0</v>
      </c>
      <c r="G965" s="5" t="s">
        <v>2139</v>
      </c>
      <c r="H965" s="5">
        <v>49.5</v>
      </c>
      <c r="I965" s="5" t="s">
        <v>2140</v>
      </c>
      <c r="J965" s="6">
        <v>0.26296000000000003</v>
      </c>
      <c r="K965" s="6" t="str">
        <f>IF(Table2[[#This Row],[Charging]]&gt;0,"1","0")</f>
        <v>0</v>
      </c>
      <c r="L965" s="6" t="str">
        <f>IF(Table2[[#This Row],[Tag]]="1",Table2[[#This Row],[Cost (kWh)]],"")</f>
        <v/>
      </c>
      <c r="M965" s="6" t="str">
        <f>IF(Table2[[#This Row],[Tag]]="1",Table2[[#This Row],[Charging]]*Table2[[#This Row],[Cost (kWh)]],"")</f>
        <v/>
      </c>
    </row>
    <row r="966" spans="3:13" x14ac:dyDescent="0.2">
      <c r="C966" s="1" t="s">
        <v>2136</v>
      </c>
      <c r="D966" s="5" t="s">
        <v>10</v>
      </c>
      <c r="E966" s="5">
        <v>23</v>
      </c>
      <c r="F966" s="12">
        <v>0</v>
      </c>
      <c r="G966" s="5" t="s">
        <v>2139</v>
      </c>
      <c r="H966" s="5">
        <v>49.5</v>
      </c>
      <c r="I966" s="5" t="s">
        <v>2140</v>
      </c>
      <c r="J966" s="6">
        <v>0.26207999999999998</v>
      </c>
      <c r="K966" s="6" t="str">
        <f>IF(Table2[[#This Row],[Charging]]&gt;0,"1","0")</f>
        <v>0</v>
      </c>
      <c r="L966" s="6" t="str">
        <f>IF(Table2[[#This Row],[Tag]]="1",Table2[[#This Row],[Cost (kWh)]],"")</f>
        <v/>
      </c>
      <c r="M966" s="6" t="str">
        <f>IF(Table2[[#This Row],[Tag]]="1",Table2[[#This Row],[Charging]]*Table2[[#This Row],[Cost (kWh)]],"")</f>
        <v/>
      </c>
    </row>
    <row r="967" spans="3:13" x14ac:dyDescent="0.2">
      <c r="C967" s="1" t="s">
        <v>2136</v>
      </c>
      <c r="D967" s="5" t="s">
        <v>10</v>
      </c>
      <c r="E967" s="5">
        <v>24</v>
      </c>
      <c r="F967" s="12">
        <v>0</v>
      </c>
      <c r="G967" s="5" t="s">
        <v>2139</v>
      </c>
      <c r="H967" s="5">
        <v>49.5</v>
      </c>
      <c r="I967" s="5" t="s">
        <v>2140</v>
      </c>
      <c r="J967" s="6">
        <v>0.26052999999999998</v>
      </c>
      <c r="K967" s="6" t="str">
        <f>IF(Table2[[#This Row],[Charging]]&gt;0,"1","0")</f>
        <v>0</v>
      </c>
      <c r="L967" s="6" t="str">
        <f>IF(Table2[[#This Row],[Tag]]="1",Table2[[#This Row],[Cost (kWh)]],"")</f>
        <v/>
      </c>
      <c r="M967" s="6" t="str">
        <f>IF(Table2[[#This Row],[Tag]]="1",Table2[[#This Row],[Charging]]*Table2[[#This Row],[Cost (kWh)]],"")</f>
        <v/>
      </c>
    </row>
    <row r="968" spans="3:13" x14ac:dyDescent="0.2">
      <c r="C968" s="1" t="s">
        <v>2136</v>
      </c>
      <c r="D968" s="5">
        <v>10</v>
      </c>
      <c r="E968" s="5" t="s">
        <v>2</v>
      </c>
      <c r="F968" s="12">
        <v>0</v>
      </c>
      <c r="G968" s="5" t="s">
        <v>2139</v>
      </c>
      <c r="H968" s="5">
        <v>49.5</v>
      </c>
      <c r="I968" s="5" t="s">
        <v>2140</v>
      </c>
      <c r="J968" s="6">
        <v>0.25452999999999998</v>
      </c>
      <c r="K968" s="6" t="str">
        <f>IF(Table2[[#This Row],[Charging]]&gt;0,"1","0")</f>
        <v>0</v>
      </c>
      <c r="L968" s="6" t="str">
        <f>IF(Table2[[#This Row],[Tag]]="1",Table2[[#This Row],[Cost (kWh)]],"")</f>
        <v/>
      </c>
      <c r="M968" s="6" t="str">
        <f>IF(Table2[[#This Row],[Tag]]="1",Table2[[#This Row],[Charging]]*Table2[[#This Row],[Cost (kWh)]],"")</f>
        <v/>
      </c>
    </row>
    <row r="969" spans="3:13" x14ac:dyDescent="0.2">
      <c r="C969" s="1" t="s">
        <v>2136</v>
      </c>
      <c r="D969" s="5">
        <v>10</v>
      </c>
      <c r="E969" s="5" t="s">
        <v>3</v>
      </c>
      <c r="F969" s="12">
        <v>0</v>
      </c>
      <c r="G969" s="5" t="s">
        <v>2139</v>
      </c>
      <c r="H969" s="5">
        <v>49.5</v>
      </c>
      <c r="I969" s="5" t="s">
        <v>2140</v>
      </c>
      <c r="J969" s="6">
        <v>0.25273000000000001</v>
      </c>
      <c r="K969" s="6" t="str">
        <f>IF(Table2[[#This Row],[Charging]]&gt;0,"1","0")</f>
        <v>0</v>
      </c>
      <c r="L969" s="6" t="str">
        <f>IF(Table2[[#This Row],[Tag]]="1",Table2[[#This Row],[Cost (kWh)]],"")</f>
        <v/>
      </c>
      <c r="M969" s="6" t="str">
        <f>IF(Table2[[#This Row],[Tag]]="1",Table2[[#This Row],[Charging]]*Table2[[#This Row],[Cost (kWh)]],"")</f>
        <v/>
      </c>
    </row>
    <row r="970" spans="3:13" x14ac:dyDescent="0.2">
      <c r="C970" s="1" t="s">
        <v>2136</v>
      </c>
      <c r="D970" s="5">
        <v>10</v>
      </c>
      <c r="E970" s="5" t="s">
        <v>4</v>
      </c>
      <c r="F970" s="12">
        <v>0</v>
      </c>
      <c r="G970" s="5" t="s">
        <v>2139</v>
      </c>
      <c r="H970" s="5">
        <v>49.5</v>
      </c>
      <c r="I970" s="5" t="s">
        <v>2140</v>
      </c>
      <c r="J970" s="6">
        <v>0.25244</v>
      </c>
      <c r="K970" s="6" t="str">
        <f>IF(Table2[[#This Row],[Charging]]&gt;0,"1","0")</f>
        <v>0</v>
      </c>
      <c r="L970" s="6" t="str">
        <f>IF(Table2[[#This Row],[Tag]]="1",Table2[[#This Row],[Cost (kWh)]],"")</f>
        <v/>
      </c>
      <c r="M970" s="6" t="str">
        <f>IF(Table2[[#This Row],[Tag]]="1",Table2[[#This Row],[Charging]]*Table2[[#This Row],[Cost (kWh)]],"")</f>
        <v/>
      </c>
    </row>
    <row r="971" spans="3:13" x14ac:dyDescent="0.2">
      <c r="C971" s="1" t="s">
        <v>2136</v>
      </c>
      <c r="D971" s="5">
        <v>10</v>
      </c>
      <c r="E971" s="5" t="s">
        <v>5</v>
      </c>
      <c r="F971" s="12">
        <v>0</v>
      </c>
      <c r="G971" s="5" t="s">
        <v>2139</v>
      </c>
      <c r="H971" s="5">
        <v>49.5</v>
      </c>
      <c r="I971" s="5" t="s">
        <v>2140</v>
      </c>
      <c r="J971" s="6">
        <v>0.25235000000000002</v>
      </c>
      <c r="K971" s="6" t="str">
        <f>IF(Table2[[#This Row],[Charging]]&gt;0,"1","0")</f>
        <v>0</v>
      </c>
      <c r="L971" s="6" t="str">
        <f>IF(Table2[[#This Row],[Tag]]="1",Table2[[#This Row],[Cost (kWh)]],"")</f>
        <v/>
      </c>
      <c r="M971" s="6" t="str">
        <f>IF(Table2[[#This Row],[Tag]]="1",Table2[[#This Row],[Charging]]*Table2[[#This Row],[Cost (kWh)]],"")</f>
        <v/>
      </c>
    </row>
    <row r="972" spans="3:13" x14ac:dyDescent="0.2">
      <c r="C972" s="1" t="s">
        <v>2136</v>
      </c>
      <c r="D972" s="5">
        <v>10</v>
      </c>
      <c r="E972" s="5" t="s">
        <v>6</v>
      </c>
      <c r="F972" s="12">
        <v>0</v>
      </c>
      <c r="G972" s="5" t="s">
        <v>2139</v>
      </c>
      <c r="H972" s="5">
        <v>49.5</v>
      </c>
      <c r="I972" s="5" t="s">
        <v>2140</v>
      </c>
      <c r="J972" s="6">
        <v>0.25239</v>
      </c>
      <c r="K972" s="6" t="str">
        <f>IF(Table2[[#This Row],[Charging]]&gt;0,"1","0")</f>
        <v>0</v>
      </c>
      <c r="L972" s="6" t="str">
        <f>IF(Table2[[#This Row],[Tag]]="1",Table2[[#This Row],[Cost (kWh)]],"")</f>
        <v/>
      </c>
      <c r="M972" s="6" t="str">
        <f>IF(Table2[[#This Row],[Tag]]="1",Table2[[#This Row],[Charging]]*Table2[[#This Row],[Cost (kWh)]],"")</f>
        <v/>
      </c>
    </row>
    <row r="973" spans="3:13" x14ac:dyDescent="0.2">
      <c r="C973" s="1" t="s">
        <v>2136</v>
      </c>
      <c r="D973" s="5">
        <v>10</v>
      </c>
      <c r="E973" s="5" t="s">
        <v>7</v>
      </c>
      <c r="F973" s="12">
        <v>0</v>
      </c>
      <c r="G973" s="5" t="s">
        <v>2139</v>
      </c>
      <c r="H973" s="5">
        <v>49.5</v>
      </c>
      <c r="I973" s="5" t="s">
        <v>2140</v>
      </c>
      <c r="J973" s="6">
        <v>0.25202000000000002</v>
      </c>
      <c r="K973" s="6" t="str">
        <f>IF(Table2[[#This Row],[Charging]]&gt;0,"1","0")</f>
        <v>0</v>
      </c>
      <c r="L973" s="6" t="str">
        <f>IF(Table2[[#This Row],[Tag]]="1",Table2[[#This Row],[Cost (kWh)]],"")</f>
        <v/>
      </c>
      <c r="M973" s="6" t="str">
        <f>IF(Table2[[#This Row],[Tag]]="1",Table2[[#This Row],[Charging]]*Table2[[#This Row],[Cost (kWh)]],"")</f>
        <v/>
      </c>
    </row>
    <row r="974" spans="3:13" x14ac:dyDescent="0.2">
      <c r="C974" s="1" t="s">
        <v>2136</v>
      </c>
      <c r="D974" s="5">
        <v>10</v>
      </c>
      <c r="E974" s="5" t="s">
        <v>8</v>
      </c>
      <c r="F974" s="12">
        <v>0</v>
      </c>
      <c r="G974" s="5" t="s">
        <v>2139</v>
      </c>
      <c r="H974" s="5">
        <v>49.5</v>
      </c>
      <c r="I974" s="5" t="s">
        <v>2140</v>
      </c>
      <c r="J974" s="6">
        <v>0.25713999999999998</v>
      </c>
      <c r="K974" s="6" t="str">
        <f>IF(Table2[[#This Row],[Charging]]&gt;0,"1","0")</f>
        <v>0</v>
      </c>
      <c r="L974" s="6" t="str">
        <f>IF(Table2[[#This Row],[Tag]]="1",Table2[[#This Row],[Cost (kWh)]],"")</f>
        <v/>
      </c>
      <c r="M974" s="6" t="str">
        <f>IF(Table2[[#This Row],[Tag]]="1",Table2[[#This Row],[Charging]]*Table2[[#This Row],[Cost (kWh)]],"")</f>
        <v/>
      </c>
    </row>
    <row r="975" spans="3:13" x14ac:dyDescent="0.2">
      <c r="C975" s="1" t="s">
        <v>2136</v>
      </c>
      <c r="D975" s="5">
        <v>10</v>
      </c>
      <c r="E975" s="5" t="s">
        <v>9</v>
      </c>
      <c r="F975" s="12">
        <v>0</v>
      </c>
      <c r="G975" s="5" t="s">
        <v>2141</v>
      </c>
      <c r="H975" s="5">
        <v>44</v>
      </c>
      <c r="I975" s="5" t="s">
        <v>2139</v>
      </c>
      <c r="J975" s="6">
        <v>0.26524999999999999</v>
      </c>
      <c r="K975" s="6" t="str">
        <f>IF(Table2[[#This Row],[Charging]]&gt;0,"1","0")</f>
        <v>0</v>
      </c>
      <c r="L975" s="6" t="str">
        <f>IF(Table2[[#This Row],[Tag]]="1",Table2[[#This Row],[Cost (kWh)]],"")</f>
        <v/>
      </c>
      <c r="M975" s="6" t="str">
        <f>IF(Table2[[#This Row],[Tag]]="1",Table2[[#This Row],[Charging]]*Table2[[#This Row],[Cost (kWh)]],"")</f>
        <v/>
      </c>
    </row>
    <row r="976" spans="3:13" x14ac:dyDescent="0.2">
      <c r="C976" s="1" t="s">
        <v>2136</v>
      </c>
      <c r="D976" s="5">
        <v>10</v>
      </c>
      <c r="E976" s="5" t="s">
        <v>10</v>
      </c>
      <c r="F976" s="12">
        <v>0</v>
      </c>
      <c r="G976" s="5" t="s">
        <v>2139</v>
      </c>
      <c r="H976" s="5">
        <v>44</v>
      </c>
      <c r="I976" s="5" t="s">
        <v>2139</v>
      </c>
      <c r="J976" s="6">
        <v>0.27127000000000001</v>
      </c>
      <c r="K976" s="6" t="str">
        <f>IF(Table2[[#This Row],[Charging]]&gt;0,"1","0")</f>
        <v>0</v>
      </c>
      <c r="L976" s="6" t="str">
        <f>IF(Table2[[#This Row],[Tag]]="1",Table2[[#This Row],[Cost (kWh)]],"")</f>
        <v/>
      </c>
      <c r="M976" s="6" t="str">
        <f>IF(Table2[[#This Row],[Tag]]="1",Table2[[#This Row],[Charging]]*Table2[[#This Row],[Cost (kWh)]],"")</f>
        <v/>
      </c>
    </row>
    <row r="977" spans="3:13" x14ac:dyDescent="0.2">
      <c r="C977" s="1" t="s">
        <v>2136</v>
      </c>
      <c r="D977" s="5">
        <v>10</v>
      </c>
      <c r="E977" s="5">
        <v>10</v>
      </c>
      <c r="F977" s="12">
        <v>0</v>
      </c>
      <c r="G977" s="5" t="s">
        <v>2139</v>
      </c>
      <c r="H977" s="5">
        <v>44</v>
      </c>
      <c r="I977" s="5" t="s">
        <v>2139</v>
      </c>
      <c r="J977" s="6">
        <v>0.28494999999999998</v>
      </c>
      <c r="K977" s="6" t="str">
        <f>IF(Table2[[#This Row],[Charging]]&gt;0,"1","0")</f>
        <v>0</v>
      </c>
      <c r="L977" s="6" t="str">
        <f>IF(Table2[[#This Row],[Tag]]="1",Table2[[#This Row],[Cost (kWh)]],"")</f>
        <v/>
      </c>
      <c r="M977" s="6" t="str">
        <f>IF(Table2[[#This Row],[Tag]]="1",Table2[[#This Row],[Charging]]*Table2[[#This Row],[Cost (kWh)]],"")</f>
        <v/>
      </c>
    </row>
    <row r="978" spans="3:13" x14ac:dyDescent="0.2">
      <c r="C978" s="1" t="s">
        <v>2136</v>
      </c>
      <c r="D978" s="5">
        <v>10</v>
      </c>
      <c r="E978" s="5">
        <v>11</v>
      </c>
      <c r="F978" s="12">
        <v>0</v>
      </c>
      <c r="G978" s="5" t="s">
        <v>2139</v>
      </c>
      <c r="H978" s="5">
        <v>44</v>
      </c>
      <c r="I978" s="5" t="s">
        <v>2139</v>
      </c>
      <c r="J978" s="6">
        <v>0.29333999999999999</v>
      </c>
      <c r="K978" s="6" t="str">
        <f>IF(Table2[[#This Row],[Charging]]&gt;0,"1","0")</f>
        <v>0</v>
      </c>
      <c r="L978" s="6" t="str">
        <f>IF(Table2[[#This Row],[Tag]]="1",Table2[[#This Row],[Cost (kWh)]],"")</f>
        <v/>
      </c>
      <c r="M978" s="6" t="str">
        <f>IF(Table2[[#This Row],[Tag]]="1",Table2[[#This Row],[Charging]]*Table2[[#This Row],[Cost (kWh)]],"")</f>
        <v/>
      </c>
    </row>
    <row r="979" spans="3:13" x14ac:dyDescent="0.2">
      <c r="C979" s="1" t="s">
        <v>2136</v>
      </c>
      <c r="D979" s="5">
        <v>10</v>
      </c>
      <c r="E979" s="5">
        <v>12</v>
      </c>
      <c r="F979" s="12">
        <v>0</v>
      </c>
      <c r="G979" s="5" t="s">
        <v>2139</v>
      </c>
      <c r="H979" s="5">
        <v>44</v>
      </c>
      <c r="I979" s="5" t="s">
        <v>2139</v>
      </c>
      <c r="J979" s="6">
        <v>0.28489999999999999</v>
      </c>
      <c r="K979" s="6" t="str">
        <f>IF(Table2[[#This Row],[Charging]]&gt;0,"1","0")</f>
        <v>0</v>
      </c>
      <c r="L979" s="6" t="str">
        <f>IF(Table2[[#This Row],[Tag]]="1",Table2[[#This Row],[Cost (kWh)]],"")</f>
        <v/>
      </c>
      <c r="M979" s="6" t="str">
        <f>IF(Table2[[#This Row],[Tag]]="1",Table2[[#This Row],[Charging]]*Table2[[#This Row],[Cost (kWh)]],"")</f>
        <v/>
      </c>
    </row>
    <row r="980" spans="3:13" x14ac:dyDescent="0.2">
      <c r="C980" s="1" t="s">
        <v>2136</v>
      </c>
      <c r="D980" s="5">
        <v>10</v>
      </c>
      <c r="E980" s="5">
        <v>13</v>
      </c>
      <c r="F980" s="12">
        <v>0</v>
      </c>
      <c r="G980" s="5" t="s">
        <v>2139</v>
      </c>
      <c r="H980" s="5">
        <v>44</v>
      </c>
      <c r="I980" s="5" t="s">
        <v>2139</v>
      </c>
      <c r="J980" s="6">
        <v>0.27422999999999997</v>
      </c>
      <c r="K980" s="6" t="str">
        <f>IF(Table2[[#This Row],[Charging]]&gt;0,"1","0")</f>
        <v>0</v>
      </c>
      <c r="L980" s="6" t="str">
        <f>IF(Table2[[#This Row],[Tag]]="1",Table2[[#This Row],[Cost (kWh)]],"")</f>
        <v/>
      </c>
      <c r="M980" s="6" t="str">
        <f>IF(Table2[[#This Row],[Tag]]="1",Table2[[#This Row],[Charging]]*Table2[[#This Row],[Cost (kWh)]],"")</f>
        <v/>
      </c>
    </row>
    <row r="981" spans="3:13" x14ac:dyDescent="0.2">
      <c r="C981" s="1" t="s">
        <v>2136</v>
      </c>
      <c r="D981" s="5">
        <v>10</v>
      </c>
      <c r="E981" s="5">
        <v>14</v>
      </c>
      <c r="F981" s="12">
        <v>0</v>
      </c>
      <c r="G981" s="5" t="s">
        <v>2139</v>
      </c>
      <c r="H981" s="5">
        <v>44</v>
      </c>
      <c r="I981" s="5" t="s">
        <v>2139</v>
      </c>
      <c r="J981" s="6">
        <v>0.25352000000000002</v>
      </c>
      <c r="K981" s="6" t="str">
        <f>IF(Table2[[#This Row],[Charging]]&gt;0,"1","0")</f>
        <v>0</v>
      </c>
      <c r="L981" s="6" t="str">
        <f>IF(Table2[[#This Row],[Tag]]="1",Table2[[#This Row],[Cost (kWh)]],"")</f>
        <v/>
      </c>
      <c r="M981" s="6" t="str">
        <f>IF(Table2[[#This Row],[Tag]]="1",Table2[[#This Row],[Charging]]*Table2[[#This Row],[Cost (kWh)]],"")</f>
        <v/>
      </c>
    </row>
    <row r="982" spans="3:13" x14ac:dyDescent="0.2">
      <c r="C982" s="1" t="s">
        <v>2136</v>
      </c>
      <c r="D982" s="5">
        <v>10</v>
      </c>
      <c r="E982" s="5">
        <v>15</v>
      </c>
      <c r="F982" s="12">
        <v>0</v>
      </c>
      <c r="G982" s="5" t="s">
        <v>2139</v>
      </c>
      <c r="H982" s="5">
        <v>44</v>
      </c>
      <c r="I982" s="5" t="s">
        <v>2139</v>
      </c>
      <c r="J982" s="6">
        <v>0.25447999999999998</v>
      </c>
      <c r="K982" s="6" t="str">
        <f>IF(Table2[[#This Row],[Charging]]&gt;0,"1","0")</f>
        <v>0</v>
      </c>
      <c r="L982" s="6" t="str">
        <f>IF(Table2[[#This Row],[Tag]]="1",Table2[[#This Row],[Cost (kWh)]],"")</f>
        <v/>
      </c>
      <c r="M982" s="6" t="str">
        <f>IF(Table2[[#This Row],[Tag]]="1",Table2[[#This Row],[Charging]]*Table2[[#This Row],[Cost (kWh)]],"")</f>
        <v/>
      </c>
    </row>
    <row r="983" spans="3:13" x14ac:dyDescent="0.2">
      <c r="C983" s="1" t="s">
        <v>2136</v>
      </c>
      <c r="D983" s="5">
        <v>10</v>
      </c>
      <c r="E983" s="5">
        <v>16</v>
      </c>
      <c r="F983" s="12">
        <v>0</v>
      </c>
      <c r="G983" s="5" t="s">
        <v>2139</v>
      </c>
      <c r="H983" s="5">
        <v>44</v>
      </c>
      <c r="I983" s="5" t="s">
        <v>2139</v>
      </c>
      <c r="J983" s="6">
        <v>0.26343</v>
      </c>
      <c r="K983" s="6" t="str">
        <f>IF(Table2[[#This Row],[Charging]]&gt;0,"1","0")</f>
        <v>0</v>
      </c>
      <c r="L983" s="6" t="str">
        <f>IF(Table2[[#This Row],[Tag]]="1",Table2[[#This Row],[Cost (kWh)]],"")</f>
        <v/>
      </c>
      <c r="M983" s="6" t="str">
        <f>IF(Table2[[#This Row],[Tag]]="1",Table2[[#This Row],[Charging]]*Table2[[#This Row],[Cost (kWh)]],"")</f>
        <v/>
      </c>
    </row>
    <row r="984" spans="3:13" x14ac:dyDescent="0.2">
      <c r="C984" s="1" t="s">
        <v>2136</v>
      </c>
      <c r="D984" s="5">
        <v>10</v>
      </c>
      <c r="E984" s="5">
        <v>17</v>
      </c>
      <c r="F984" s="12">
        <v>0</v>
      </c>
      <c r="G984" s="5" t="s">
        <v>2141</v>
      </c>
      <c r="H984" s="5">
        <v>38.5</v>
      </c>
      <c r="I984" s="5" t="s">
        <v>2139</v>
      </c>
      <c r="J984" s="6">
        <v>0.26317000000000002</v>
      </c>
      <c r="K984" s="6" t="str">
        <f>IF(Table2[[#This Row],[Charging]]&gt;0,"1","0")</f>
        <v>0</v>
      </c>
      <c r="L984" s="6" t="str">
        <f>IF(Table2[[#This Row],[Tag]]="1",Table2[[#This Row],[Cost (kWh)]],"")</f>
        <v/>
      </c>
      <c r="M984" s="6" t="str">
        <f>IF(Table2[[#This Row],[Tag]]="1",Table2[[#This Row],[Charging]]*Table2[[#This Row],[Cost (kWh)]],"")</f>
        <v/>
      </c>
    </row>
    <row r="985" spans="3:13" x14ac:dyDescent="0.2">
      <c r="C985" s="1" t="s">
        <v>2136</v>
      </c>
      <c r="D985" s="5">
        <v>10</v>
      </c>
      <c r="E985" s="5">
        <v>18</v>
      </c>
      <c r="F985" s="12">
        <v>0</v>
      </c>
      <c r="G985" s="5" t="s">
        <v>2139</v>
      </c>
      <c r="H985" s="5">
        <v>38.5</v>
      </c>
      <c r="I985" s="5" t="s">
        <v>2140</v>
      </c>
      <c r="J985" s="6">
        <v>0.26329000000000002</v>
      </c>
      <c r="K985" s="6" t="str">
        <f>IF(Table2[[#This Row],[Charging]]&gt;0,"1","0")</f>
        <v>0</v>
      </c>
      <c r="L985" s="6" t="str">
        <f>IF(Table2[[#This Row],[Tag]]="1",Table2[[#This Row],[Cost (kWh)]],"")</f>
        <v/>
      </c>
      <c r="M985" s="6" t="str">
        <f>IF(Table2[[#This Row],[Tag]]="1",Table2[[#This Row],[Charging]]*Table2[[#This Row],[Cost (kWh)]],"")</f>
        <v/>
      </c>
    </row>
    <row r="986" spans="3:13" x14ac:dyDescent="0.2">
      <c r="C986" s="1" t="s">
        <v>2136</v>
      </c>
      <c r="D986" s="5">
        <v>10</v>
      </c>
      <c r="E986" s="5">
        <v>19</v>
      </c>
      <c r="F986" s="12">
        <v>0</v>
      </c>
      <c r="G986" s="5" t="s">
        <v>2139</v>
      </c>
      <c r="H986" s="5">
        <v>38.5</v>
      </c>
      <c r="I986" s="5" t="s">
        <v>2140</v>
      </c>
      <c r="J986" s="6">
        <v>0.26328000000000001</v>
      </c>
      <c r="K986" s="6" t="str">
        <f>IF(Table2[[#This Row],[Charging]]&gt;0,"1","0")</f>
        <v>0</v>
      </c>
      <c r="L986" s="6" t="str">
        <f>IF(Table2[[#This Row],[Tag]]="1",Table2[[#This Row],[Cost (kWh)]],"")</f>
        <v/>
      </c>
      <c r="M986" s="6" t="str">
        <f>IF(Table2[[#This Row],[Tag]]="1",Table2[[#This Row],[Charging]]*Table2[[#This Row],[Cost (kWh)]],"")</f>
        <v/>
      </c>
    </row>
    <row r="987" spans="3:13" x14ac:dyDescent="0.2">
      <c r="C987" s="1" t="s">
        <v>2136</v>
      </c>
      <c r="D987" s="5">
        <v>10</v>
      </c>
      <c r="E987" s="5">
        <v>20</v>
      </c>
      <c r="F987" s="12">
        <v>0</v>
      </c>
      <c r="G987" s="5" t="s">
        <v>2139</v>
      </c>
      <c r="H987" s="5">
        <v>38.5</v>
      </c>
      <c r="I987" s="5" t="s">
        <v>2140</v>
      </c>
      <c r="J987" s="6">
        <v>0.26252999999999999</v>
      </c>
      <c r="K987" s="6" t="str">
        <f>IF(Table2[[#This Row],[Charging]]&gt;0,"1","0")</f>
        <v>0</v>
      </c>
      <c r="L987" s="6" t="str">
        <f>IF(Table2[[#This Row],[Tag]]="1",Table2[[#This Row],[Cost (kWh)]],"")</f>
        <v/>
      </c>
      <c r="M987" s="6" t="str">
        <f>IF(Table2[[#This Row],[Tag]]="1",Table2[[#This Row],[Charging]]*Table2[[#This Row],[Cost (kWh)]],"")</f>
        <v/>
      </c>
    </row>
    <row r="988" spans="3:13" x14ac:dyDescent="0.2">
      <c r="C988" s="1" t="s">
        <v>2136</v>
      </c>
      <c r="D988" s="5">
        <v>10</v>
      </c>
      <c r="E988" s="5">
        <v>21</v>
      </c>
      <c r="F988" s="12">
        <v>0</v>
      </c>
      <c r="G988" s="5" t="s">
        <v>2139</v>
      </c>
      <c r="H988" s="5">
        <v>38.5</v>
      </c>
      <c r="I988" s="5" t="s">
        <v>2140</v>
      </c>
      <c r="J988" s="6">
        <v>0.26212999999999997</v>
      </c>
      <c r="K988" s="6" t="str">
        <f>IF(Table2[[#This Row],[Charging]]&gt;0,"1","0")</f>
        <v>0</v>
      </c>
      <c r="L988" s="6" t="str">
        <f>IF(Table2[[#This Row],[Tag]]="1",Table2[[#This Row],[Cost (kWh)]],"")</f>
        <v/>
      </c>
      <c r="M988" s="6" t="str">
        <f>IF(Table2[[#This Row],[Tag]]="1",Table2[[#This Row],[Charging]]*Table2[[#This Row],[Cost (kWh)]],"")</f>
        <v/>
      </c>
    </row>
    <row r="989" spans="3:13" x14ac:dyDescent="0.2">
      <c r="C989" s="1" t="s">
        <v>2136</v>
      </c>
      <c r="D989" s="5">
        <v>10</v>
      </c>
      <c r="E989" s="5">
        <v>22</v>
      </c>
      <c r="F989" s="12">
        <v>0</v>
      </c>
      <c r="G989" s="5" t="s">
        <v>2139</v>
      </c>
      <c r="H989" s="5">
        <v>38.5</v>
      </c>
      <c r="I989" s="5" t="s">
        <v>2140</v>
      </c>
      <c r="J989" s="6">
        <v>0.26302999999999999</v>
      </c>
      <c r="K989" s="6" t="str">
        <f>IF(Table2[[#This Row],[Charging]]&gt;0,"1","0")</f>
        <v>0</v>
      </c>
      <c r="L989" s="6" t="str">
        <f>IF(Table2[[#This Row],[Tag]]="1",Table2[[#This Row],[Cost (kWh)]],"")</f>
        <v/>
      </c>
      <c r="M989" s="6" t="str">
        <f>IF(Table2[[#This Row],[Tag]]="1",Table2[[#This Row],[Charging]]*Table2[[#This Row],[Cost (kWh)]],"")</f>
        <v/>
      </c>
    </row>
    <row r="990" spans="3:13" x14ac:dyDescent="0.2">
      <c r="C990" s="1" t="s">
        <v>2136</v>
      </c>
      <c r="D990" s="5">
        <v>10</v>
      </c>
      <c r="E990" s="5">
        <v>23</v>
      </c>
      <c r="F990" s="12">
        <v>0</v>
      </c>
      <c r="G990" s="5" t="s">
        <v>2139</v>
      </c>
      <c r="H990" s="5">
        <v>38.5</v>
      </c>
      <c r="I990" s="5" t="s">
        <v>2140</v>
      </c>
      <c r="J990" s="6">
        <v>0.26062000000000002</v>
      </c>
      <c r="K990" s="6" t="str">
        <f>IF(Table2[[#This Row],[Charging]]&gt;0,"1","0")</f>
        <v>0</v>
      </c>
      <c r="L990" s="6" t="str">
        <f>IF(Table2[[#This Row],[Tag]]="1",Table2[[#This Row],[Cost (kWh)]],"")</f>
        <v/>
      </c>
      <c r="M990" s="6" t="str">
        <f>IF(Table2[[#This Row],[Tag]]="1",Table2[[#This Row],[Charging]]*Table2[[#This Row],[Cost (kWh)]],"")</f>
        <v/>
      </c>
    </row>
    <row r="991" spans="3:13" x14ac:dyDescent="0.2">
      <c r="C991" s="1" t="s">
        <v>2136</v>
      </c>
      <c r="D991" s="5">
        <v>10</v>
      </c>
      <c r="E991" s="5">
        <v>24</v>
      </c>
      <c r="F991" s="12">
        <v>0</v>
      </c>
      <c r="G991" s="5" t="s">
        <v>2139</v>
      </c>
      <c r="H991" s="5">
        <v>38.5</v>
      </c>
      <c r="I991" s="5" t="s">
        <v>2140</v>
      </c>
      <c r="J991" s="6">
        <v>0.25712000000000002</v>
      </c>
      <c r="K991" s="6" t="str">
        <f>IF(Table2[[#This Row],[Charging]]&gt;0,"1","0")</f>
        <v>0</v>
      </c>
      <c r="L991" s="6" t="str">
        <f>IF(Table2[[#This Row],[Tag]]="1",Table2[[#This Row],[Cost (kWh)]],"")</f>
        <v/>
      </c>
      <c r="M991" s="6" t="str">
        <f>IF(Table2[[#This Row],[Tag]]="1",Table2[[#This Row],[Charging]]*Table2[[#This Row],[Cost (kWh)]],"")</f>
        <v/>
      </c>
    </row>
    <row r="992" spans="3:13" x14ac:dyDescent="0.2">
      <c r="C992" s="1" t="s">
        <v>2136</v>
      </c>
      <c r="D992" s="5">
        <v>11</v>
      </c>
      <c r="E992" s="5" t="s">
        <v>2</v>
      </c>
      <c r="F992" s="12">
        <v>0</v>
      </c>
      <c r="G992" s="5" t="s">
        <v>2139</v>
      </c>
      <c r="H992" s="5">
        <v>38.5</v>
      </c>
      <c r="I992" s="5" t="s">
        <v>2140</v>
      </c>
      <c r="J992" s="6">
        <v>0.25176999999999999</v>
      </c>
      <c r="K992" s="6" t="str">
        <f>IF(Table2[[#This Row],[Charging]]&gt;0,"1","0")</f>
        <v>0</v>
      </c>
      <c r="L992" s="6" t="str">
        <f>IF(Table2[[#This Row],[Tag]]="1",Table2[[#This Row],[Cost (kWh)]],"")</f>
        <v/>
      </c>
      <c r="M992" s="6" t="str">
        <f>IF(Table2[[#This Row],[Tag]]="1",Table2[[#This Row],[Charging]]*Table2[[#This Row],[Cost (kWh)]],"")</f>
        <v/>
      </c>
    </row>
    <row r="993" spans="3:13" x14ac:dyDescent="0.2">
      <c r="C993" s="1" t="s">
        <v>2136</v>
      </c>
      <c r="D993" s="5">
        <v>11</v>
      </c>
      <c r="E993" s="5" t="s">
        <v>3</v>
      </c>
      <c r="F993" s="12">
        <v>0</v>
      </c>
      <c r="G993" s="5" t="s">
        <v>2139</v>
      </c>
      <c r="H993" s="5">
        <v>38.5</v>
      </c>
      <c r="I993" s="5" t="s">
        <v>2140</v>
      </c>
      <c r="J993" s="6">
        <v>0.24911</v>
      </c>
      <c r="K993" s="6" t="str">
        <f>IF(Table2[[#This Row],[Charging]]&gt;0,"1","0")</f>
        <v>0</v>
      </c>
      <c r="L993" s="6" t="str">
        <f>IF(Table2[[#This Row],[Tag]]="1",Table2[[#This Row],[Cost (kWh)]],"")</f>
        <v/>
      </c>
      <c r="M993" s="6" t="str">
        <f>IF(Table2[[#This Row],[Tag]]="1",Table2[[#This Row],[Charging]]*Table2[[#This Row],[Cost (kWh)]],"")</f>
        <v/>
      </c>
    </row>
    <row r="994" spans="3:13" x14ac:dyDescent="0.2">
      <c r="C994" s="1" t="s">
        <v>2136</v>
      </c>
      <c r="D994" s="5">
        <v>11</v>
      </c>
      <c r="E994" s="5" t="s">
        <v>4</v>
      </c>
      <c r="F994" s="12">
        <v>0</v>
      </c>
      <c r="G994" s="5" t="s">
        <v>2139</v>
      </c>
      <c r="H994" s="5">
        <v>38.5</v>
      </c>
      <c r="I994" s="5" t="s">
        <v>2140</v>
      </c>
      <c r="J994" s="6">
        <v>0.24798000000000001</v>
      </c>
      <c r="K994" s="6" t="str">
        <f>IF(Table2[[#This Row],[Charging]]&gt;0,"1","0")</f>
        <v>0</v>
      </c>
      <c r="L994" s="6" t="str">
        <f>IF(Table2[[#This Row],[Tag]]="1",Table2[[#This Row],[Cost (kWh)]],"")</f>
        <v/>
      </c>
      <c r="M994" s="6" t="str">
        <f>IF(Table2[[#This Row],[Tag]]="1",Table2[[#This Row],[Charging]]*Table2[[#This Row],[Cost (kWh)]],"")</f>
        <v/>
      </c>
    </row>
    <row r="995" spans="3:13" x14ac:dyDescent="0.2">
      <c r="C995" s="10" t="s">
        <v>2136</v>
      </c>
      <c r="D995" s="11">
        <v>11</v>
      </c>
      <c r="E995" s="11" t="s">
        <v>5</v>
      </c>
      <c r="F995" s="12">
        <v>2.5</v>
      </c>
      <c r="G995" s="5" t="s">
        <v>2139</v>
      </c>
      <c r="H995" s="5">
        <v>41</v>
      </c>
      <c r="I995" s="5" t="s">
        <v>2140</v>
      </c>
      <c r="J995" s="6">
        <v>0.24790000000000001</v>
      </c>
      <c r="K995" s="6" t="str">
        <f>IF(Table2[[#This Row],[Charging]]&gt;0,"1","0")</f>
        <v>1</v>
      </c>
      <c r="L995" s="6">
        <f>IF(Table2[[#This Row],[Tag]]="1",Table2[[#This Row],[Cost (kWh)]],"")</f>
        <v>0.24790000000000001</v>
      </c>
      <c r="M995" s="6">
        <f>IF(Table2[[#This Row],[Tag]]="1",Table2[[#This Row],[Charging]]*Table2[[#This Row],[Cost (kWh)]],"")</f>
        <v>0.61975000000000002</v>
      </c>
    </row>
    <row r="996" spans="3:13" x14ac:dyDescent="0.2">
      <c r="C996" s="10" t="s">
        <v>2136</v>
      </c>
      <c r="D996" s="11">
        <v>11</v>
      </c>
      <c r="E996" s="11" t="s">
        <v>6</v>
      </c>
      <c r="F996" s="12">
        <v>7.5</v>
      </c>
      <c r="G996" s="5" t="s">
        <v>2139</v>
      </c>
      <c r="H996" s="5">
        <v>48.5</v>
      </c>
      <c r="I996" s="5" t="s">
        <v>2140</v>
      </c>
      <c r="J996" s="6">
        <v>0.24787999999999999</v>
      </c>
      <c r="K996" s="6" t="str">
        <f>IF(Table2[[#This Row],[Charging]]&gt;0,"1","0")</f>
        <v>1</v>
      </c>
      <c r="L996" s="6">
        <f>IF(Table2[[#This Row],[Tag]]="1",Table2[[#This Row],[Cost (kWh)]],"")</f>
        <v>0.24787999999999999</v>
      </c>
      <c r="M996" s="6">
        <f>IF(Table2[[#This Row],[Tag]]="1",Table2[[#This Row],[Charging]]*Table2[[#This Row],[Cost (kWh)]],"")</f>
        <v>1.8591</v>
      </c>
    </row>
    <row r="997" spans="3:13" x14ac:dyDescent="0.2">
      <c r="C997" s="1" t="s">
        <v>2136</v>
      </c>
      <c r="D997" s="5">
        <v>11</v>
      </c>
      <c r="E997" s="5" t="s">
        <v>7</v>
      </c>
      <c r="F997" s="12">
        <v>0</v>
      </c>
      <c r="G997" s="5" t="s">
        <v>2139</v>
      </c>
      <c r="H997" s="5">
        <v>48.5</v>
      </c>
      <c r="I997" s="5" t="s">
        <v>2140</v>
      </c>
      <c r="J997" s="6">
        <v>0.24879000000000001</v>
      </c>
      <c r="K997" s="6" t="str">
        <f>IF(Table2[[#This Row],[Charging]]&gt;0,"1","0")</f>
        <v>0</v>
      </c>
      <c r="L997" s="6" t="str">
        <f>IF(Table2[[#This Row],[Tag]]="1",Table2[[#This Row],[Cost (kWh)]],"")</f>
        <v/>
      </c>
      <c r="M997" s="6" t="str">
        <f>IF(Table2[[#This Row],[Tag]]="1",Table2[[#This Row],[Charging]]*Table2[[#This Row],[Cost (kWh)]],"")</f>
        <v/>
      </c>
    </row>
    <row r="998" spans="3:13" x14ac:dyDescent="0.2">
      <c r="C998" s="1" t="s">
        <v>2136</v>
      </c>
      <c r="D998" s="5">
        <v>11</v>
      </c>
      <c r="E998" s="5" t="s">
        <v>8</v>
      </c>
      <c r="F998" s="12">
        <v>0</v>
      </c>
      <c r="G998" s="5" t="s">
        <v>2139</v>
      </c>
      <c r="H998" s="5">
        <v>48.5</v>
      </c>
      <c r="I998" s="5" t="s">
        <v>2140</v>
      </c>
      <c r="J998" s="6">
        <v>0.25629999999999997</v>
      </c>
      <c r="K998" s="6" t="str">
        <f>IF(Table2[[#This Row],[Charging]]&gt;0,"1","0")</f>
        <v>0</v>
      </c>
      <c r="L998" s="6" t="str">
        <f>IF(Table2[[#This Row],[Tag]]="1",Table2[[#This Row],[Cost (kWh)]],"")</f>
        <v/>
      </c>
      <c r="M998" s="6" t="str">
        <f>IF(Table2[[#This Row],[Tag]]="1",Table2[[#This Row],[Charging]]*Table2[[#This Row],[Cost (kWh)]],"")</f>
        <v/>
      </c>
    </row>
    <row r="999" spans="3:13" x14ac:dyDescent="0.2">
      <c r="C999" s="1" t="s">
        <v>2136</v>
      </c>
      <c r="D999" s="5">
        <v>11</v>
      </c>
      <c r="E999" s="5" t="s">
        <v>9</v>
      </c>
      <c r="F999" s="12">
        <v>0</v>
      </c>
      <c r="G999" s="5" t="s">
        <v>2141</v>
      </c>
      <c r="H999" s="5">
        <v>43</v>
      </c>
      <c r="I999" s="5" t="s">
        <v>2139</v>
      </c>
      <c r="J999" s="6">
        <v>0.26127</v>
      </c>
      <c r="K999" s="6" t="str">
        <f>IF(Table2[[#This Row],[Charging]]&gt;0,"1","0")</f>
        <v>0</v>
      </c>
      <c r="L999" s="6" t="str">
        <f>IF(Table2[[#This Row],[Tag]]="1",Table2[[#This Row],[Cost (kWh)]],"")</f>
        <v/>
      </c>
      <c r="M999" s="6" t="str">
        <f>IF(Table2[[#This Row],[Tag]]="1",Table2[[#This Row],[Charging]]*Table2[[#This Row],[Cost (kWh)]],"")</f>
        <v/>
      </c>
    </row>
    <row r="1000" spans="3:13" x14ac:dyDescent="0.2">
      <c r="C1000" s="1" t="s">
        <v>2136</v>
      </c>
      <c r="D1000" s="5">
        <v>11</v>
      </c>
      <c r="E1000" s="5" t="s">
        <v>10</v>
      </c>
      <c r="F1000" s="12">
        <v>0</v>
      </c>
      <c r="G1000" s="5" t="s">
        <v>2139</v>
      </c>
      <c r="H1000" s="5">
        <v>43</v>
      </c>
      <c r="I1000" s="5" t="s">
        <v>2139</v>
      </c>
      <c r="J1000" s="6">
        <v>0.26088</v>
      </c>
      <c r="K1000" s="6" t="str">
        <f>IF(Table2[[#This Row],[Charging]]&gt;0,"1","0")</f>
        <v>0</v>
      </c>
      <c r="L1000" s="6" t="str">
        <f>IF(Table2[[#This Row],[Tag]]="1",Table2[[#This Row],[Cost (kWh)]],"")</f>
        <v/>
      </c>
      <c r="M1000" s="6" t="str">
        <f>IF(Table2[[#This Row],[Tag]]="1",Table2[[#This Row],[Charging]]*Table2[[#This Row],[Cost (kWh)]],"")</f>
        <v/>
      </c>
    </row>
    <row r="1001" spans="3:13" x14ac:dyDescent="0.2">
      <c r="C1001" s="1" t="s">
        <v>2136</v>
      </c>
      <c r="D1001" s="5">
        <v>11</v>
      </c>
      <c r="E1001" s="5">
        <v>10</v>
      </c>
      <c r="F1001" s="12">
        <v>0</v>
      </c>
      <c r="G1001" s="5" t="s">
        <v>2139</v>
      </c>
      <c r="H1001" s="5">
        <v>43</v>
      </c>
      <c r="I1001" s="5" t="s">
        <v>2139</v>
      </c>
      <c r="J1001" s="6">
        <v>0.25967000000000001</v>
      </c>
      <c r="K1001" s="6" t="str">
        <f>IF(Table2[[#This Row],[Charging]]&gt;0,"1","0")</f>
        <v>0</v>
      </c>
      <c r="L1001" s="6" t="str">
        <f>IF(Table2[[#This Row],[Tag]]="1",Table2[[#This Row],[Cost (kWh)]],"")</f>
        <v/>
      </c>
      <c r="M1001" s="6" t="str">
        <f>IF(Table2[[#This Row],[Tag]]="1",Table2[[#This Row],[Charging]]*Table2[[#This Row],[Cost (kWh)]],"")</f>
        <v/>
      </c>
    </row>
    <row r="1002" spans="3:13" x14ac:dyDescent="0.2">
      <c r="C1002" s="1" t="s">
        <v>2136</v>
      </c>
      <c r="D1002" s="5">
        <v>11</v>
      </c>
      <c r="E1002" s="5">
        <v>11</v>
      </c>
      <c r="F1002" s="12">
        <v>0</v>
      </c>
      <c r="G1002" s="5" t="s">
        <v>2139</v>
      </c>
      <c r="H1002" s="5">
        <v>43</v>
      </c>
      <c r="I1002" s="5" t="s">
        <v>2139</v>
      </c>
      <c r="J1002" s="6">
        <v>0.25988</v>
      </c>
      <c r="K1002" s="6" t="str">
        <f>IF(Table2[[#This Row],[Charging]]&gt;0,"1","0")</f>
        <v>0</v>
      </c>
      <c r="L1002" s="6" t="str">
        <f>IF(Table2[[#This Row],[Tag]]="1",Table2[[#This Row],[Cost (kWh)]],"")</f>
        <v/>
      </c>
      <c r="M1002" s="6" t="str">
        <f>IF(Table2[[#This Row],[Tag]]="1",Table2[[#This Row],[Charging]]*Table2[[#This Row],[Cost (kWh)]],"")</f>
        <v/>
      </c>
    </row>
    <row r="1003" spans="3:13" x14ac:dyDescent="0.2">
      <c r="C1003" s="1" t="s">
        <v>2136</v>
      </c>
      <c r="D1003" s="5">
        <v>11</v>
      </c>
      <c r="E1003" s="5">
        <v>12</v>
      </c>
      <c r="F1003" s="12">
        <v>0</v>
      </c>
      <c r="G1003" s="5" t="s">
        <v>2139</v>
      </c>
      <c r="H1003" s="5">
        <v>43</v>
      </c>
      <c r="I1003" s="5" t="s">
        <v>2139</v>
      </c>
      <c r="J1003" s="6">
        <v>0.26246999999999998</v>
      </c>
      <c r="K1003" s="6" t="str">
        <f>IF(Table2[[#This Row],[Charging]]&gt;0,"1","0")</f>
        <v>0</v>
      </c>
      <c r="L1003" s="6" t="str">
        <f>IF(Table2[[#This Row],[Tag]]="1",Table2[[#This Row],[Cost (kWh)]],"")</f>
        <v/>
      </c>
      <c r="M1003" s="6" t="str">
        <f>IF(Table2[[#This Row],[Tag]]="1",Table2[[#This Row],[Charging]]*Table2[[#This Row],[Cost (kWh)]],"")</f>
        <v/>
      </c>
    </row>
    <row r="1004" spans="3:13" x14ac:dyDescent="0.2">
      <c r="C1004" s="1" t="s">
        <v>2136</v>
      </c>
      <c r="D1004" s="5">
        <v>11</v>
      </c>
      <c r="E1004" s="5">
        <v>13</v>
      </c>
      <c r="F1004" s="12">
        <v>0</v>
      </c>
      <c r="G1004" s="5" t="s">
        <v>2139</v>
      </c>
      <c r="H1004" s="5">
        <v>43</v>
      </c>
      <c r="I1004" s="5" t="s">
        <v>2139</v>
      </c>
      <c r="J1004" s="6">
        <v>0.2621</v>
      </c>
      <c r="K1004" s="6" t="str">
        <f>IF(Table2[[#This Row],[Charging]]&gt;0,"1","0")</f>
        <v>0</v>
      </c>
      <c r="L1004" s="6" t="str">
        <f>IF(Table2[[#This Row],[Tag]]="1",Table2[[#This Row],[Cost (kWh)]],"")</f>
        <v/>
      </c>
      <c r="M1004" s="6" t="str">
        <f>IF(Table2[[#This Row],[Tag]]="1",Table2[[#This Row],[Charging]]*Table2[[#This Row],[Cost (kWh)]],"")</f>
        <v/>
      </c>
    </row>
    <row r="1005" spans="3:13" x14ac:dyDescent="0.2">
      <c r="C1005" s="1" t="s">
        <v>2136</v>
      </c>
      <c r="D1005" s="5">
        <v>11</v>
      </c>
      <c r="E1005" s="5">
        <v>14</v>
      </c>
      <c r="F1005" s="12">
        <v>0</v>
      </c>
      <c r="G1005" s="5" t="s">
        <v>2139</v>
      </c>
      <c r="H1005" s="5">
        <v>43</v>
      </c>
      <c r="I1005" s="5" t="s">
        <v>2139</v>
      </c>
      <c r="J1005" s="6">
        <v>0.26072000000000001</v>
      </c>
      <c r="K1005" s="6" t="str">
        <f>IF(Table2[[#This Row],[Charging]]&gt;0,"1","0")</f>
        <v>0</v>
      </c>
      <c r="L1005" s="6" t="str">
        <f>IF(Table2[[#This Row],[Tag]]="1",Table2[[#This Row],[Cost (kWh)]],"")</f>
        <v/>
      </c>
      <c r="M1005" s="6" t="str">
        <f>IF(Table2[[#This Row],[Tag]]="1",Table2[[#This Row],[Charging]]*Table2[[#This Row],[Cost (kWh)]],"")</f>
        <v/>
      </c>
    </row>
    <row r="1006" spans="3:13" x14ac:dyDescent="0.2">
      <c r="C1006" s="1" t="s">
        <v>2136</v>
      </c>
      <c r="D1006" s="5">
        <v>11</v>
      </c>
      <c r="E1006" s="5">
        <v>15</v>
      </c>
      <c r="F1006" s="12">
        <v>0</v>
      </c>
      <c r="G1006" s="5" t="s">
        <v>2139</v>
      </c>
      <c r="H1006" s="5">
        <v>43</v>
      </c>
      <c r="I1006" s="5" t="s">
        <v>2139</v>
      </c>
      <c r="J1006" s="6">
        <v>0.26499</v>
      </c>
      <c r="K1006" s="6" t="str">
        <f>IF(Table2[[#This Row],[Charging]]&gt;0,"1","0")</f>
        <v>0</v>
      </c>
      <c r="L1006" s="6" t="str">
        <f>IF(Table2[[#This Row],[Tag]]="1",Table2[[#This Row],[Cost (kWh)]],"")</f>
        <v/>
      </c>
      <c r="M1006" s="6" t="str">
        <f>IF(Table2[[#This Row],[Tag]]="1",Table2[[#This Row],[Charging]]*Table2[[#This Row],[Cost (kWh)]],"")</f>
        <v/>
      </c>
    </row>
    <row r="1007" spans="3:13" x14ac:dyDescent="0.2">
      <c r="C1007" s="1" t="s">
        <v>2136</v>
      </c>
      <c r="D1007" s="5">
        <v>11</v>
      </c>
      <c r="E1007" s="5">
        <v>16</v>
      </c>
      <c r="F1007" s="12">
        <v>0</v>
      </c>
      <c r="G1007" s="5" t="s">
        <v>2139</v>
      </c>
      <c r="H1007" s="5">
        <v>43</v>
      </c>
      <c r="I1007" s="5" t="s">
        <v>2139</v>
      </c>
      <c r="J1007" s="6">
        <v>0.26153999999999999</v>
      </c>
      <c r="K1007" s="6" t="str">
        <f>IF(Table2[[#This Row],[Charging]]&gt;0,"1","0")</f>
        <v>0</v>
      </c>
      <c r="L1007" s="6" t="str">
        <f>IF(Table2[[#This Row],[Tag]]="1",Table2[[#This Row],[Cost (kWh)]],"")</f>
        <v/>
      </c>
      <c r="M1007" s="6" t="str">
        <f>IF(Table2[[#This Row],[Tag]]="1",Table2[[#This Row],[Charging]]*Table2[[#This Row],[Cost (kWh)]],"")</f>
        <v/>
      </c>
    </row>
    <row r="1008" spans="3:13" x14ac:dyDescent="0.2">
      <c r="C1008" s="1" t="s">
        <v>2136</v>
      </c>
      <c r="D1008" s="5">
        <v>11</v>
      </c>
      <c r="E1008" s="5">
        <v>17</v>
      </c>
      <c r="F1008" s="12">
        <v>0</v>
      </c>
      <c r="G1008" s="5" t="s">
        <v>2141</v>
      </c>
      <c r="H1008" s="5">
        <v>37.5</v>
      </c>
      <c r="I1008" s="5" t="s">
        <v>2139</v>
      </c>
      <c r="J1008" s="6">
        <v>0.26090000000000002</v>
      </c>
      <c r="K1008" s="6" t="str">
        <f>IF(Table2[[#This Row],[Charging]]&gt;0,"1","0")</f>
        <v>0</v>
      </c>
      <c r="L1008" s="6" t="str">
        <f>IF(Table2[[#This Row],[Tag]]="1",Table2[[#This Row],[Cost (kWh)]],"")</f>
        <v/>
      </c>
      <c r="M1008" s="6" t="str">
        <f>IF(Table2[[#This Row],[Tag]]="1",Table2[[#This Row],[Charging]]*Table2[[#This Row],[Cost (kWh)]],"")</f>
        <v/>
      </c>
    </row>
    <row r="1009" spans="3:13" x14ac:dyDescent="0.2">
      <c r="C1009" s="1" t="s">
        <v>2136</v>
      </c>
      <c r="D1009" s="5">
        <v>11</v>
      </c>
      <c r="E1009" s="5">
        <v>18</v>
      </c>
      <c r="F1009" s="12">
        <v>0</v>
      </c>
      <c r="G1009" s="5" t="s">
        <v>2139</v>
      </c>
      <c r="H1009" s="5">
        <v>37.5</v>
      </c>
      <c r="I1009" s="5" t="s">
        <v>2140</v>
      </c>
      <c r="J1009" s="6">
        <v>0.26397999999999999</v>
      </c>
      <c r="K1009" s="6" t="str">
        <f>IF(Table2[[#This Row],[Charging]]&gt;0,"1","0")</f>
        <v>0</v>
      </c>
      <c r="L1009" s="6" t="str">
        <f>IF(Table2[[#This Row],[Tag]]="1",Table2[[#This Row],[Cost (kWh)]],"")</f>
        <v/>
      </c>
      <c r="M1009" s="6" t="str">
        <f>IF(Table2[[#This Row],[Tag]]="1",Table2[[#This Row],[Charging]]*Table2[[#This Row],[Cost (kWh)]],"")</f>
        <v/>
      </c>
    </row>
    <row r="1010" spans="3:13" x14ac:dyDescent="0.2">
      <c r="C1010" s="1" t="s">
        <v>2136</v>
      </c>
      <c r="D1010" s="5">
        <v>11</v>
      </c>
      <c r="E1010" s="5">
        <v>19</v>
      </c>
      <c r="F1010" s="12">
        <v>0</v>
      </c>
      <c r="G1010" s="5" t="s">
        <v>2139</v>
      </c>
      <c r="H1010" s="5">
        <v>37.5</v>
      </c>
      <c r="I1010" s="5" t="s">
        <v>2140</v>
      </c>
      <c r="J1010" s="6">
        <v>0.26229999999999998</v>
      </c>
      <c r="K1010" s="6" t="str">
        <f>IF(Table2[[#This Row],[Charging]]&gt;0,"1","0")</f>
        <v>0</v>
      </c>
      <c r="L1010" s="6" t="str">
        <f>IF(Table2[[#This Row],[Tag]]="1",Table2[[#This Row],[Cost (kWh)]],"")</f>
        <v/>
      </c>
      <c r="M1010" s="6" t="str">
        <f>IF(Table2[[#This Row],[Tag]]="1",Table2[[#This Row],[Charging]]*Table2[[#This Row],[Cost (kWh)]],"")</f>
        <v/>
      </c>
    </row>
    <row r="1011" spans="3:13" x14ac:dyDescent="0.2">
      <c r="C1011" s="1" t="s">
        <v>2136</v>
      </c>
      <c r="D1011" s="5">
        <v>11</v>
      </c>
      <c r="E1011" s="5">
        <v>20</v>
      </c>
      <c r="F1011" s="12">
        <v>0</v>
      </c>
      <c r="G1011" s="5" t="s">
        <v>2139</v>
      </c>
      <c r="H1011" s="5">
        <v>37.5</v>
      </c>
      <c r="I1011" s="5" t="s">
        <v>2140</v>
      </c>
      <c r="J1011" s="6">
        <v>0.26101999999999997</v>
      </c>
      <c r="K1011" s="6" t="str">
        <f>IF(Table2[[#This Row],[Charging]]&gt;0,"1","0")</f>
        <v>0</v>
      </c>
      <c r="L1011" s="6" t="str">
        <f>IF(Table2[[#This Row],[Tag]]="1",Table2[[#This Row],[Cost (kWh)]],"")</f>
        <v/>
      </c>
      <c r="M1011" s="6" t="str">
        <f>IF(Table2[[#This Row],[Tag]]="1",Table2[[#This Row],[Charging]]*Table2[[#This Row],[Cost (kWh)]],"")</f>
        <v/>
      </c>
    </row>
    <row r="1012" spans="3:13" x14ac:dyDescent="0.2">
      <c r="C1012" s="1" t="s">
        <v>2136</v>
      </c>
      <c r="D1012" s="5">
        <v>11</v>
      </c>
      <c r="E1012" s="5">
        <v>21</v>
      </c>
      <c r="F1012" s="12">
        <v>0</v>
      </c>
      <c r="G1012" s="5" t="s">
        <v>2139</v>
      </c>
      <c r="H1012" s="5">
        <v>37.5</v>
      </c>
      <c r="I1012" s="5" t="s">
        <v>2140</v>
      </c>
      <c r="J1012" s="6">
        <v>0.25773000000000001</v>
      </c>
      <c r="K1012" s="6" t="str">
        <f>IF(Table2[[#This Row],[Charging]]&gt;0,"1","0")</f>
        <v>0</v>
      </c>
      <c r="L1012" s="6" t="str">
        <f>IF(Table2[[#This Row],[Tag]]="1",Table2[[#This Row],[Cost (kWh)]],"")</f>
        <v/>
      </c>
      <c r="M1012" s="6" t="str">
        <f>IF(Table2[[#This Row],[Tag]]="1",Table2[[#This Row],[Charging]]*Table2[[#This Row],[Cost (kWh)]],"")</f>
        <v/>
      </c>
    </row>
    <row r="1013" spans="3:13" x14ac:dyDescent="0.2">
      <c r="C1013" s="1" t="s">
        <v>2136</v>
      </c>
      <c r="D1013" s="5">
        <v>11</v>
      </c>
      <c r="E1013" s="5">
        <v>22</v>
      </c>
      <c r="F1013" s="12">
        <v>0</v>
      </c>
      <c r="G1013" s="5" t="s">
        <v>2139</v>
      </c>
      <c r="H1013" s="5">
        <v>37.5</v>
      </c>
      <c r="I1013" s="5" t="s">
        <v>2140</v>
      </c>
      <c r="J1013" s="6">
        <v>0.25819999999999999</v>
      </c>
      <c r="K1013" s="6" t="str">
        <f>IF(Table2[[#This Row],[Charging]]&gt;0,"1","0")</f>
        <v>0</v>
      </c>
      <c r="L1013" s="6" t="str">
        <f>IF(Table2[[#This Row],[Tag]]="1",Table2[[#This Row],[Cost (kWh)]],"")</f>
        <v/>
      </c>
      <c r="M1013" s="6" t="str">
        <f>IF(Table2[[#This Row],[Tag]]="1",Table2[[#This Row],[Charging]]*Table2[[#This Row],[Cost (kWh)]],"")</f>
        <v/>
      </c>
    </row>
    <row r="1014" spans="3:13" x14ac:dyDescent="0.2">
      <c r="C1014" s="1" t="s">
        <v>2136</v>
      </c>
      <c r="D1014" s="5">
        <v>11</v>
      </c>
      <c r="E1014" s="5">
        <v>23</v>
      </c>
      <c r="F1014" s="12">
        <v>0</v>
      </c>
      <c r="G1014" s="5" t="s">
        <v>2139</v>
      </c>
      <c r="H1014" s="5">
        <v>37.5</v>
      </c>
      <c r="I1014" s="5" t="s">
        <v>2140</v>
      </c>
      <c r="J1014" s="6">
        <v>0.25663999999999998</v>
      </c>
      <c r="K1014" s="6" t="str">
        <f>IF(Table2[[#This Row],[Charging]]&gt;0,"1","0")</f>
        <v>0</v>
      </c>
      <c r="L1014" s="6" t="str">
        <f>IF(Table2[[#This Row],[Tag]]="1",Table2[[#This Row],[Cost (kWh)]],"")</f>
        <v/>
      </c>
      <c r="M1014" s="6" t="str">
        <f>IF(Table2[[#This Row],[Tag]]="1",Table2[[#This Row],[Charging]]*Table2[[#This Row],[Cost (kWh)]],"")</f>
        <v/>
      </c>
    </row>
    <row r="1015" spans="3:13" x14ac:dyDescent="0.2">
      <c r="C1015" s="1" t="s">
        <v>2136</v>
      </c>
      <c r="D1015" s="5">
        <v>11</v>
      </c>
      <c r="E1015" s="5">
        <v>24</v>
      </c>
      <c r="F1015" s="12">
        <v>0</v>
      </c>
      <c r="G1015" s="5" t="s">
        <v>2139</v>
      </c>
      <c r="H1015" s="5">
        <v>37.5</v>
      </c>
      <c r="I1015" s="5" t="s">
        <v>2140</v>
      </c>
      <c r="J1015" s="6">
        <v>0.26644000000000001</v>
      </c>
      <c r="K1015" s="6" t="str">
        <f>IF(Table2[[#This Row],[Charging]]&gt;0,"1","0")</f>
        <v>0</v>
      </c>
      <c r="L1015" s="6" t="str">
        <f>IF(Table2[[#This Row],[Tag]]="1",Table2[[#This Row],[Cost (kWh)]],"")</f>
        <v/>
      </c>
      <c r="M1015" s="6" t="str">
        <f>IF(Table2[[#This Row],[Tag]]="1",Table2[[#This Row],[Charging]]*Table2[[#This Row],[Cost (kWh)]],"")</f>
        <v/>
      </c>
    </row>
    <row r="1016" spans="3:13" x14ac:dyDescent="0.2">
      <c r="C1016" s="1" t="s">
        <v>2136</v>
      </c>
      <c r="D1016" s="5">
        <v>12</v>
      </c>
      <c r="E1016" s="5" t="s">
        <v>2</v>
      </c>
      <c r="F1016" s="12">
        <v>0</v>
      </c>
      <c r="G1016" s="5" t="s">
        <v>2139</v>
      </c>
      <c r="H1016" s="5">
        <v>37.5</v>
      </c>
      <c r="I1016" s="5" t="s">
        <v>2140</v>
      </c>
      <c r="J1016" s="6">
        <v>0.26490999999999998</v>
      </c>
      <c r="K1016" s="6" t="str">
        <f>IF(Table2[[#This Row],[Charging]]&gt;0,"1","0")</f>
        <v>0</v>
      </c>
      <c r="L1016" s="6" t="str">
        <f>IF(Table2[[#This Row],[Tag]]="1",Table2[[#This Row],[Cost (kWh)]],"")</f>
        <v/>
      </c>
      <c r="M1016" s="6" t="str">
        <f>IF(Table2[[#This Row],[Tag]]="1",Table2[[#This Row],[Charging]]*Table2[[#This Row],[Cost (kWh)]],"")</f>
        <v/>
      </c>
    </row>
    <row r="1017" spans="3:13" x14ac:dyDescent="0.2">
      <c r="C1017" s="1" t="s">
        <v>2136</v>
      </c>
      <c r="D1017" s="5">
        <v>12</v>
      </c>
      <c r="E1017" s="5" t="s">
        <v>3</v>
      </c>
      <c r="F1017" s="12">
        <v>0</v>
      </c>
      <c r="G1017" s="5" t="s">
        <v>2139</v>
      </c>
      <c r="H1017" s="5">
        <v>37.5</v>
      </c>
      <c r="I1017" s="5" t="s">
        <v>2140</v>
      </c>
      <c r="J1017" s="6">
        <v>0.25775999999999999</v>
      </c>
      <c r="K1017" s="6" t="str">
        <f>IF(Table2[[#This Row],[Charging]]&gt;0,"1","0")</f>
        <v>0</v>
      </c>
      <c r="L1017" s="6" t="str">
        <f>IF(Table2[[#This Row],[Tag]]="1",Table2[[#This Row],[Cost (kWh)]],"")</f>
        <v/>
      </c>
      <c r="M1017" s="6" t="str">
        <f>IF(Table2[[#This Row],[Tag]]="1",Table2[[#This Row],[Charging]]*Table2[[#This Row],[Cost (kWh)]],"")</f>
        <v/>
      </c>
    </row>
    <row r="1018" spans="3:13" x14ac:dyDescent="0.2">
      <c r="C1018" s="1" t="s">
        <v>2136</v>
      </c>
      <c r="D1018" s="5">
        <v>12</v>
      </c>
      <c r="E1018" s="5" t="s">
        <v>4</v>
      </c>
      <c r="F1018" s="12">
        <v>0</v>
      </c>
      <c r="G1018" s="5" t="s">
        <v>2139</v>
      </c>
      <c r="H1018" s="5">
        <v>37.5</v>
      </c>
      <c r="I1018" s="5" t="s">
        <v>2140</v>
      </c>
      <c r="J1018" s="6">
        <v>0.25446000000000002</v>
      </c>
      <c r="K1018" s="6" t="str">
        <f>IF(Table2[[#This Row],[Charging]]&gt;0,"1","0")</f>
        <v>0</v>
      </c>
      <c r="L1018" s="6" t="str">
        <f>IF(Table2[[#This Row],[Tag]]="1",Table2[[#This Row],[Cost (kWh)]],"")</f>
        <v/>
      </c>
      <c r="M1018" s="6" t="str">
        <f>IF(Table2[[#This Row],[Tag]]="1",Table2[[#This Row],[Charging]]*Table2[[#This Row],[Cost (kWh)]],"")</f>
        <v/>
      </c>
    </row>
    <row r="1019" spans="3:13" x14ac:dyDescent="0.2">
      <c r="C1019" s="1" t="s">
        <v>2136</v>
      </c>
      <c r="D1019" s="5">
        <v>12</v>
      </c>
      <c r="E1019" s="5" t="s">
        <v>5</v>
      </c>
      <c r="F1019" s="12">
        <v>0</v>
      </c>
      <c r="G1019" s="5" t="s">
        <v>2139</v>
      </c>
      <c r="H1019" s="5">
        <v>37.5</v>
      </c>
      <c r="I1019" s="5" t="s">
        <v>2140</v>
      </c>
      <c r="J1019" s="6">
        <v>0.25324000000000002</v>
      </c>
      <c r="K1019" s="6" t="str">
        <f>IF(Table2[[#This Row],[Charging]]&gt;0,"1","0")</f>
        <v>0</v>
      </c>
      <c r="L1019" s="6" t="str">
        <f>IF(Table2[[#This Row],[Tag]]="1",Table2[[#This Row],[Cost (kWh)]],"")</f>
        <v/>
      </c>
      <c r="M1019" s="6" t="str">
        <f>IF(Table2[[#This Row],[Tag]]="1",Table2[[#This Row],[Charging]]*Table2[[#This Row],[Cost (kWh)]],"")</f>
        <v/>
      </c>
    </row>
    <row r="1020" spans="3:13" x14ac:dyDescent="0.2">
      <c r="C1020" s="1" t="s">
        <v>2136</v>
      </c>
      <c r="D1020" s="5">
        <v>12</v>
      </c>
      <c r="E1020" s="5" t="s">
        <v>6</v>
      </c>
      <c r="F1020" s="12">
        <v>0</v>
      </c>
      <c r="G1020" s="5" t="s">
        <v>2139</v>
      </c>
      <c r="H1020" s="5">
        <v>37.5</v>
      </c>
      <c r="I1020" s="5" t="s">
        <v>2140</v>
      </c>
      <c r="J1020" s="6">
        <v>0.25514999999999999</v>
      </c>
      <c r="K1020" s="6" t="str">
        <f>IF(Table2[[#This Row],[Charging]]&gt;0,"1","0")</f>
        <v>0</v>
      </c>
      <c r="L1020" s="6" t="str">
        <f>IF(Table2[[#This Row],[Tag]]="1",Table2[[#This Row],[Cost (kWh)]],"")</f>
        <v/>
      </c>
      <c r="M1020" s="6" t="str">
        <f>IF(Table2[[#This Row],[Tag]]="1",Table2[[#This Row],[Charging]]*Table2[[#This Row],[Cost (kWh)]],"")</f>
        <v/>
      </c>
    </row>
    <row r="1021" spans="3:13" x14ac:dyDescent="0.2">
      <c r="C1021" s="1" t="s">
        <v>2136</v>
      </c>
      <c r="D1021" s="5">
        <v>12</v>
      </c>
      <c r="E1021" s="5" t="s">
        <v>7</v>
      </c>
      <c r="F1021" s="12">
        <v>0</v>
      </c>
      <c r="G1021" s="5" t="s">
        <v>2139</v>
      </c>
      <c r="H1021" s="5">
        <v>37.5</v>
      </c>
      <c r="I1021" s="5" t="s">
        <v>2140</v>
      </c>
      <c r="J1021" s="6">
        <v>0.25995000000000001</v>
      </c>
      <c r="K1021" s="6" t="str">
        <f>IF(Table2[[#This Row],[Charging]]&gt;0,"1","0")</f>
        <v>0</v>
      </c>
      <c r="L1021" s="6" t="str">
        <f>IF(Table2[[#This Row],[Tag]]="1",Table2[[#This Row],[Cost (kWh)]],"")</f>
        <v/>
      </c>
      <c r="M1021" s="6" t="str">
        <f>IF(Table2[[#This Row],[Tag]]="1",Table2[[#This Row],[Charging]]*Table2[[#This Row],[Cost (kWh)]],"")</f>
        <v/>
      </c>
    </row>
    <row r="1022" spans="3:13" x14ac:dyDescent="0.2">
      <c r="C1022" s="1" t="s">
        <v>2136</v>
      </c>
      <c r="D1022" s="5">
        <v>12</v>
      </c>
      <c r="E1022" s="5" t="s">
        <v>8</v>
      </c>
      <c r="F1022" s="12">
        <v>0</v>
      </c>
      <c r="G1022" s="5" t="s">
        <v>2139</v>
      </c>
      <c r="H1022" s="5">
        <v>37.5</v>
      </c>
      <c r="I1022" s="5" t="s">
        <v>2140</v>
      </c>
      <c r="J1022" s="6">
        <v>0.26493</v>
      </c>
      <c r="K1022" s="6" t="str">
        <f>IF(Table2[[#This Row],[Charging]]&gt;0,"1","0")</f>
        <v>0</v>
      </c>
      <c r="L1022" s="6" t="str">
        <f>IF(Table2[[#This Row],[Tag]]="1",Table2[[#This Row],[Cost (kWh)]],"")</f>
        <v/>
      </c>
      <c r="M1022" s="6" t="str">
        <f>IF(Table2[[#This Row],[Tag]]="1",Table2[[#This Row],[Charging]]*Table2[[#This Row],[Cost (kWh)]],"")</f>
        <v/>
      </c>
    </row>
    <row r="1023" spans="3:13" x14ac:dyDescent="0.2">
      <c r="C1023" s="1" t="s">
        <v>2136</v>
      </c>
      <c r="D1023" s="5">
        <v>12</v>
      </c>
      <c r="E1023" s="5" t="s">
        <v>9</v>
      </c>
      <c r="F1023" s="12">
        <v>0</v>
      </c>
      <c r="G1023" s="5" t="s">
        <v>2141</v>
      </c>
      <c r="H1023" s="5">
        <v>32</v>
      </c>
      <c r="I1023" s="5" t="s">
        <v>2139</v>
      </c>
      <c r="J1023" s="6">
        <v>0.31406000000000001</v>
      </c>
      <c r="K1023" s="6" t="str">
        <f>IF(Table2[[#This Row],[Charging]]&gt;0,"1","0")</f>
        <v>0</v>
      </c>
      <c r="L1023" s="6" t="str">
        <f>IF(Table2[[#This Row],[Tag]]="1",Table2[[#This Row],[Cost (kWh)]],"")</f>
        <v/>
      </c>
      <c r="M1023" s="6" t="str">
        <f>IF(Table2[[#This Row],[Tag]]="1",Table2[[#This Row],[Charging]]*Table2[[#This Row],[Cost (kWh)]],"")</f>
        <v/>
      </c>
    </row>
    <row r="1024" spans="3:13" x14ac:dyDescent="0.2">
      <c r="C1024" s="1" t="s">
        <v>2136</v>
      </c>
      <c r="D1024" s="5">
        <v>12</v>
      </c>
      <c r="E1024" s="5" t="s">
        <v>10</v>
      </c>
      <c r="F1024" s="12">
        <v>0</v>
      </c>
      <c r="G1024" s="5" t="s">
        <v>2139</v>
      </c>
      <c r="H1024" s="5">
        <v>32</v>
      </c>
      <c r="I1024" s="5" t="s">
        <v>2139</v>
      </c>
      <c r="J1024" s="6">
        <v>0.34523999999999999</v>
      </c>
      <c r="K1024" s="6" t="str">
        <f>IF(Table2[[#This Row],[Charging]]&gt;0,"1","0")</f>
        <v>0</v>
      </c>
      <c r="L1024" s="6" t="str">
        <f>IF(Table2[[#This Row],[Tag]]="1",Table2[[#This Row],[Cost (kWh)]],"")</f>
        <v/>
      </c>
      <c r="M1024" s="6" t="str">
        <f>IF(Table2[[#This Row],[Tag]]="1",Table2[[#This Row],[Charging]]*Table2[[#This Row],[Cost (kWh)]],"")</f>
        <v/>
      </c>
    </row>
    <row r="1025" spans="3:13" x14ac:dyDescent="0.2">
      <c r="C1025" s="1" t="s">
        <v>2136</v>
      </c>
      <c r="D1025" s="5">
        <v>12</v>
      </c>
      <c r="E1025" s="5">
        <v>10</v>
      </c>
      <c r="F1025" s="12">
        <v>0</v>
      </c>
      <c r="G1025" s="5" t="s">
        <v>2139</v>
      </c>
      <c r="H1025" s="5">
        <v>32</v>
      </c>
      <c r="I1025" s="5" t="s">
        <v>2139</v>
      </c>
      <c r="J1025" s="6">
        <v>0.35415999999999997</v>
      </c>
      <c r="K1025" s="6" t="str">
        <f>IF(Table2[[#This Row],[Charging]]&gt;0,"1","0")</f>
        <v>0</v>
      </c>
      <c r="L1025" s="6" t="str">
        <f>IF(Table2[[#This Row],[Tag]]="1",Table2[[#This Row],[Cost (kWh)]],"")</f>
        <v/>
      </c>
      <c r="M1025" s="6" t="str">
        <f>IF(Table2[[#This Row],[Tag]]="1",Table2[[#This Row],[Charging]]*Table2[[#This Row],[Cost (kWh)]],"")</f>
        <v/>
      </c>
    </row>
    <row r="1026" spans="3:13" x14ac:dyDescent="0.2">
      <c r="C1026" s="1" t="s">
        <v>2136</v>
      </c>
      <c r="D1026" s="5">
        <v>12</v>
      </c>
      <c r="E1026" s="5">
        <v>11</v>
      </c>
      <c r="F1026" s="12">
        <v>0</v>
      </c>
      <c r="G1026" s="5" t="s">
        <v>2139</v>
      </c>
      <c r="H1026" s="5">
        <v>32</v>
      </c>
      <c r="I1026" s="5" t="s">
        <v>2139</v>
      </c>
      <c r="J1026" s="6">
        <v>0.35116000000000003</v>
      </c>
      <c r="K1026" s="6" t="str">
        <f>IF(Table2[[#This Row],[Charging]]&gt;0,"1","0")</f>
        <v>0</v>
      </c>
      <c r="L1026" s="6" t="str">
        <f>IF(Table2[[#This Row],[Tag]]="1",Table2[[#This Row],[Cost (kWh)]],"")</f>
        <v/>
      </c>
      <c r="M1026" s="6" t="str">
        <f>IF(Table2[[#This Row],[Tag]]="1",Table2[[#This Row],[Charging]]*Table2[[#This Row],[Cost (kWh)]],"")</f>
        <v/>
      </c>
    </row>
    <row r="1027" spans="3:13" x14ac:dyDescent="0.2">
      <c r="C1027" s="1" t="s">
        <v>2136</v>
      </c>
      <c r="D1027" s="5">
        <v>12</v>
      </c>
      <c r="E1027" s="5">
        <v>12</v>
      </c>
      <c r="F1027" s="12">
        <v>0</v>
      </c>
      <c r="G1027" s="5" t="s">
        <v>2139</v>
      </c>
      <c r="H1027" s="5">
        <v>32</v>
      </c>
      <c r="I1027" s="5" t="s">
        <v>2139</v>
      </c>
      <c r="J1027" s="6">
        <v>0.32183</v>
      </c>
      <c r="K1027" s="6" t="str">
        <f>IF(Table2[[#This Row],[Charging]]&gt;0,"1","0")</f>
        <v>0</v>
      </c>
      <c r="L1027" s="6" t="str">
        <f>IF(Table2[[#This Row],[Tag]]="1",Table2[[#This Row],[Cost (kWh)]],"")</f>
        <v/>
      </c>
      <c r="M1027" s="6" t="str">
        <f>IF(Table2[[#This Row],[Tag]]="1",Table2[[#This Row],[Charging]]*Table2[[#This Row],[Cost (kWh)]],"")</f>
        <v/>
      </c>
    </row>
    <row r="1028" spans="3:13" x14ac:dyDescent="0.2">
      <c r="C1028" s="1" t="s">
        <v>2136</v>
      </c>
      <c r="D1028" s="5">
        <v>12</v>
      </c>
      <c r="E1028" s="5">
        <v>13</v>
      </c>
      <c r="F1028" s="12">
        <v>0</v>
      </c>
      <c r="G1028" s="5" t="s">
        <v>2139</v>
      </c>
      <c r="H1028" s="5">
        <v>32</v>
      </c>
      <c r="I1028" s="5" t="s">
        <v>2139</v>
      </c>
      <c r="J1028" s="6">
        <v>0.29415999999999998</v>
      </c>
      <c r="K1028" s="6" t="str">
        <f>IF(Table2[[#This Row],[Charging]]&gt;0,"1","0")</f>
        <v>0</v>
      </c>
      <c r="L1028" s="6" t="str">
        <f>IF(Table2[[#This Row],[Tag]]="1",Table2[[#This Row],[Cost (kWh)]],"")</f>
        <v/>
      </c>
      <c r="M1028" s="6" t="str">
        <f>IF(Table2[[#This Row],[Tag]]="1",Table2[[#This Row],[Charging]]*Table2[[#This Row],[Cost (kWh)]],"")</f>
        <v/>
      </c>
    </row>
    <row r="1029" spans="3:13" x14ac:dyDescent="0.2">
      <c r="C1029" s="1" t="s">
        <v>2136</v>
      </c>
      <c r="D1029" s="5">
        <v>12</v>
      </c>
      <c r="E1029" s="5">
        <v>14</v>
      </c>
      <c r="F1029" s="12">
        <v>0</v>
      </c>
      <c r="G1029" s="5" t="s">
        <v>2139</v>
      </c>
      <c r="H1029" s="5">
        <v>32</v>
      </c>
      <c r="I1029" s="5" t="s">
        <v>2139</v>
      </c>
      <c r="J1029" s="6">
        <v>0.28993000000000002</v>
      </c>
      <c r="K1029" s="6" t="str">
        <f>IF(Table2[[#This Row],[Charging]]&gt;0,"1","0")</f>
        <v>0</v>
      </c>
      <c r="L1029" s="6" t="str">
        <f>IF(Table2[[#This Row],[Tag]]="1",Table2[[#This Row],[Cost (kWh)]],"")</f>
        <v/>
      </c>
      <c r="M1029" s="6" t="str">
        <f>IF(Table2[[#This Row],[Tag]]="1",Table2[[#This Row],[Charging]]*Table2[[#This Row],[Cost (kWh)]],"")</f>
        <v/>
      </c>
    </row>
    <row r="1030" spans="3:13" x14ac:dyDescent="0.2">
      <c r="C1030" s="1" t="s">
        <v>2136</v>
      </c>
      <c r="D1030" s="5">
        <v>12</v>
      </c>
      <c r="E1030" s="5">
        <v>15</v>
      </c>
      <c r="F1030" s="12">
        <v>0</v>
      </c>
      <c r="G1030" s="5" t="s">
        <v>2139</v>
      </c>
      <c r="H1030" s="5">
        <v>32</v>
      </c>
      <c r="I1030" s="5" t="s">
        <v>2139</v>
      </c>
      <c r="J1030" s="6">
        <v>0.28749000000000002</v>
      </c>
      <c r="K1030" s="6" t="str">
        <f>IF(Table2[[#This Row],[Charging]]&gt;0,"1","0")</f>
        <v>0</v>
      </c>
      <c r="L1030" s="6" t="str">
        <f>IF(Table2[[#This Row],[Tag]]="1",Table2[[#This Row],[Cost (kWh)]],"")</f>
        <v/>
      </c>
      <c r="M1030" s="6" t="str">
        <f>IF(Table2[[#This Row],[Tag]]="1",Table2[[#This Row],[Charging]]*Table2[[#This Row],[Cost (kWh)]],"")</f>
        <v/>
      </c>
    </row>
    <row r="1031" spans="3:13" x14ac:dyDescent="0.2">
      <c r="C1031" s="1" t="s">
        <v>2136</v>
      </c>
      <c r="D1031" s="5">
        <v>12</v>
      </c>
      <c r="E1031" s="5">
        <v>16</v>
      </c>
      <c r="F1031" s="12">
        <v>0</v>
      </c>
      <c r="G1031" s="5" t="s">
        <v>2139</v>
      </c>
      <c r="H1031" s="5">
        <v>32</v>
      </c>
      <c r="I1031" s="5" t="s">
        <v>2139</v>
      </c>
      <c r="J1031" s="6">
        <v>0.25996999999999998</v>
      </c>
      <c r="K1031" s="6" t="str">
        <f>IF(Table2[[#This Row],[Charging]]&gt;0,"1","0")</f>
        <v>0</v>
      </c>
      <c r="L1031" s="6" t="str">
        <f>IF(Table2[[#This Row],[Tag]]="1",Table2[[#This Row],[Cost (kWh)]],"")</f>
        <v/>
      </c>
      <c r="M1031" s="6" t="str">
        <f>IF(Table2[[#This Row],[Tag]]="1",Table2[[#This Row],[Charging]]*Table2[[#This Row],[Cost (kWh)]],"")</f>
        <v/>
      </c>
    </row>
    <row r="1032" spans="3:13" x14ac:dyDescent="0.2">
      <c r="C1032" s="1" t="s">
        <v>2136</v>
      </c>
      <c r="D1032" s="5">
        <v>12</v>
      </c>
      <c r="E1032" s="5">
        <v>17</v>
      </c>
      <c r="F1032" s="12">
        <v>0</v>
      </c>
      <c r="G1032" s="5" t="s">
        <v>2141</v>
      </c>
      <c r="H1032" s="5">
        <v>26.5</v>
      </c>
      <c r="I1032" s="5" t="s">
        <v>2139</v>
      </c>
      <c r="J1032" s="6">
        <v>0.26491999999999999</v>
      </c>
      <c r="K1032" s="6" t="str">
        <f>IF(Table2[[#This Row],[Charging]]&gt;0,"1","0")</f>
        <v>0</v>
      </c>
      <c r="L1032" s="6" t="str">
        <f>IF(Table2[[#This Row],[Tag]]="1",Table2[[#This Row],[Cost (kWh)]],"")</f>
        <v/>
      </c>
      <c r="M1032" s="6" t="str">
        <f>IF(Table2[[#This Row],[Tag]]="1",Table2[[#This Row],[Charging]]*Table2[[#This Row],[Cost (kWh)]],"")</f>
        <v/>
      </c>
    </row>
    <row r="1033" spans="3:13" x14ac:dyDescent="0.2">
      <c r="C1033" s="1" t="s">
        <v>2136</v>
      </c>
      <c r="D1033" s="5">
        <v>12</v>
      </c>
      <c r="E1033" s="5">
        <v>18</v>
      </c>
      <c r="F1033" s="12">
        <v>0</v>
      </c>
      <c r="G1033" s="5" t="s">
        <v>2139</v>
      </c>
      <c r="H1033" s="5">
        <v>26.5</v>
      </c>
      <c r="I1033" s="5" t="s">
        <v>2140</v>
      </c>
      <c r="J1033" s="6">
        <v>0.26295000000000002</v>
      </c>
      <c r="K1033" s="6" t="str">
        <f>IF(Table2[[#This Row],[Charging]]&gt;0,"1","0")</f>
        <v>0</v>
      </c>
      <c r="L1033" s="6" t="str">
        <f>IF(Table2[[#This Row],[Tag]]="1",Table2[[#This Row],[Cost (kWh)]],"")</f>
        <v/>
      </c>
      <c r="M1033" s="6" t="str">
        <f>IF(Table2[[#This Row],[Tag]]="1",Table2[[#This Row],[Charging]]*Table2[[#This Row],[Cost (kWh)]],"")</f>
        <v/>
      </c>
    </row>
    <row r="1034" spans="3:13" x14ac:dyDescent="0.2">
      <c r="C1034" s="1" t="s">
        <v>2136</v>
      </c>
      <c r="D1034" s="5">
        <v>12</v>
      </c>
      <c r="E1034" s="5">
        <v>19</v>
      </c>
      <c r="F1034" s="12">
        <v>0</v>
      </c>
      <c r="G1034" s="5" t="s">
        <v>2139</v>
      </c>
      <c r="H1034" s="5">
        <v>26.5</v>
      </c>
      <c r="I1034" s="5" t="s">
        <v>2140</v>
      </c>
      <c r="J1034" s="6">
        <v>0.25913000000000003</v>
      </c>
      <c r="K1034" s="6" t="str">
        <f>IF(Table2[[#This Row],[Charging]]&gt;0,"1","0")</f>
        <v>0</v>
      </c>
      <c r="L1034" s="6" t="str">
        <f>IF(Table2[[#This Row],[Tag]]="1",Table2[[#This Row],[Cost (kWh)]],"")</f>
        <v/>
      </c>
      <c r="M1034" s="6" t="str">
        <f>IF(Table2[[#This Row],[Tag]]="1",Table2[[#This Row],[Charging]]*Table2[[#This Row],[Cost (kWh)]],"")</f>
        <v/>
      </c>
    </row>
    <row r="1035" spans="3:13" x14ac:dyDescent="0.2">
      <c r="C1035" s="1" t="s">
        <v>2136</v>
      </c>
      <c r="D1035" s="5">
        <v>12</v>
      </c>
      <c r="E1035" s="5">
        <v>20</v>
      </c>
      <c r="F1035" s="12">
        <v>0</v>
      </c>
      <c r="G1035" s="5" t="s">
        <v>2139</v>
      </c>
      <c r="H1035" s="5">
        <v>26.5</v>
      </c>
      <c r="I1035" s="5" t="s">
        <v>2140</v>
      </c>
      <c r="J1035" s="6">
        <v>0.26329999999999998</v>
      </c>
      <c r="K1035" s="6" t="str">
        <f>IF(Table2[[#This Row],[Charging]]&gt;0,"1","0")</f>
        <v>0</v>
      </c>
      <c r="L1035" s="6" t="str">
        <f>IF(Table2[[#This Row],[Tag]]="1",Table2[[#This Row],[Cost (kWh)]],"")</f>
        <v/>
      </c>
      <c r="M1035" s="6" t="str">
        <f>IF(Table2[[#This Row],[Tag]]="1",Table2[[#This Row],[Charging]]*Table2[[#This Row],[Cost (kWh)]],"")</f>
        <v/>
      </c>
    </row>
    <row r="1036" spans="3:13" x14ac:dyDescent="0.2">
      <c r="C1036" s="1" t="s">
        <v>2136</v>
      </c>
      <c r="D1036" s="5">
        <v>12</v>
      </c>
      <c r="E1036" s="5">
        <v>21</v>
      </c>
      <c r="F1036" s="12">
        <v>0</v>
      </c>
      <c r="G1036" s="5" t="s">
        <v>2139</v>
      </c>
      <c r="H1036" s="5">
        <v>26.5</v>
      </c>
      <c r="I1036" s="5" t="s">
        <v>2140</v>
      </c>
      <c r="J1036" s="6">
        <v>0.25813000000000003</v>
      </c>
      <c r="K1036" s="6" t="str">
        <f>IF(Table2[[#This Row],[Charging]]&gt;0,"1","0")</f>
        <v>0</v>
      </c>
      <c r="L1036" s="6" t="str">
        <f>IF(Table2[[#This Row],[Tag]]="1",Table2[[#This Row],[Cost (kWh)]],"")</f>
        <v/>
      </c>
      <c r="M1036" s="6" t="str">
        <f>IF(Table2[[#This Row],[Tag]]="1",Table2[[#This Row],[Charging]]*Table2[[#This Row],[Cost (kWh)]],"")</f>
        <v/>
      </c>
    </row>
    <row r="1037" spans="3:13" x14ac:dyDescent="0.2">
      <c r="C1037" s="1" t="s">
        <v>2136</v>
      </c>
      <c r="D1037" s="5">
        <v>12</v>
      </c>
      <c r="E1037" s="5">
        <v>22</v>
      </c>
      <c r="F1037" s="12">
        <v>0</v>
      </c>
      <c r="G1037" s="5" t="s">
        <v>2139</v>
      </c>
      <c r="H1037" s="5">
        <v>26.5</v>
      </c>
      <c r="I1037" s="5" t="s">
        <v>2140</v>
      </c>
      <c r="J1037" s="6">
        <v>0.26405000000000001</v>
      </c>
      <c r="K1037" s="6" t="str">
        <f>IF(Table2[[#This Row],[Charging]]&gt;0,"1","0")</f>
        <v>0</v>
      </c>
      <c r="L1037" s="6" t="str">
        <f>IF(Table2[[#This Row],[Tag]]="1",Table2[[#This Row],[Cost (kWh)]],"")</f>
        <v/>
      </c>
      <c r="M1037" s="6" t="str">
        <f>IF(Table2[[#This Row],[Tag]]="1",Table2[[#This Row],[Charging]]*Table2[[#This Row],[Cost (kWh)]],"")</f>
        <v/>
      </c>
    </row>
    <row r="1038" spans="3:13" x14ac:dyDescent="0.2">
      <c r="C1038" s="1" t="s">
        <v>2136</v>
      </c>
      <c r="D1038" s="5">
        <v>12</v>
      </c>
      <c r="E1038" s="5">
        <v>23</v>
      </c>
      <c r="F1038" s="12">
        <v>0</v>
      </c>
      <c r="G1038" s="5" t="s">
        <v>2139</v>
      </c>
      <c r="H1038" s="5">
        <v>26.5</v>
      </c>
      <c r="I1038" s="5" t="s">
        <v>2140</v>
      </c>
      <c r="J1038" s="6">
        <v>0.25999</v>
      </c>
      <c r="K1038" s="6" t="str">
        <f>IF(Table2[[#This Row],[Charging]]&gt;0,"1","0")</f>
        <v>0</v>
      </c>
      <c r="L1038" s="6" t="str">
        <f>IF(Table2[[#This Row],[Tag]]="1",Table2[[#This Row],[Cost (kWh)]],"")</f>
        <v/>
      </c>
      <c r="M1038" s="6" t="str">
        <f>IF(Table2[[#This Row],[Tag]]="1",Table2[[#This Row],[Charging]]*Table2[[#This Row],[Cost (kWh)]],"")</f>
        <v/>
      </c>
    </row>
    <row r="1039" spans="3:13" x14ac:dyDescent="0.2">
      <c r="C1039" s="1" t="s">
        <v>2136</v>
      </c>
      <c r="D1039" s="5">
        <v>12</v>
      </c>
      <c r="E1039" s="5">
        <v>24</v>
      </c>
      <c r="F1039" s="12">
        <v>0</v>
      </c>
      <c r="G1039" s="5" t="s">
        <v>2139</v>
      </c>
      <c r="H1039" s="5">
        <v>26.5</v>
      </c>
      <c r="I1039" s="5" t="s">
        <v>2140</v>
      </c>
      <c r="J1039" s="6">
        <v>0.24797</v>
      </c>
      <c r="K1039" s="6" t="str">
        <f>IF(Table2[[#This Row],[Charging]]&gt;0,"1","0")</f>
        <v>0</v>
      </c>
      <c r="L1039" s="6" t="str">
        <f>IF(Table2[[#This Row],[Tag]]="1",Table2[[#This Row],[Cost (kWh)]],"")</f>
        <v/>
      </c>
      <c r="M1039" s="6" t="str">
        <f>IF(Table2[[#This Row],[Tag]]="1",Table2[[#This Row],[Charging]]*Table2[[#This Row],[Cost (kWh)]],"")</f>
        <v/>
      </c>
    </row>
    <row r="1040" spans="3:13" x14ac:dyDescent="0.2">
      <c r="C1040" s="1" t="s">
        <v>2136</v>
      </c>
      <c r="D1040" s="5">
        <v>13</v>
      </c>
      <c r="E1040" s="5" t="s">
        <v>2</v>
      </c>
      <c r="F1040" s="12">
        <v>0</v>
      </c>
      <c r="G1040" s="5" t="s">
        <v>2139</v>
      </c>
      <c r="H1040" s="5">
        <v>26.5</v>
      </c>
      <c r="I1040" s="5" t="s">
        <v>2140</v>
      </c>
      <c r="J1040" s="6">
        <v>0.27166000000000001</v>
      </c>
      <c r="K1040" s="6" t="str">
        <f>IF(Table2[[#This Row],[Charging]]&gt;0,"1","0")</f>
        <v>0</v>
      </c>
      <c r="L1040" s="6" t="str">
        <f>IF(Table2[[#This Row],[Tag]]="1",Table2[[#This Row],[Cost (kWh)]],"")</f>
        <v/>
      </c>
      <c r="M1040" s="6" t="str">
        <f>IF(Table2[[#This Row],[Tag]]="1",Table2[[#This Row],[Charging]]*Table2[[#This Row],[Cost (kWh)]],"")</f>
        <v/>
      </c>
    </row>
    <row r="1041" spans="3:13" x14ac:dyDescent="0.2">
      <c r="C1041" s="1" t="s">
        <v>2136</v>
      </c>
      <c r="D1041" s="5">
        <v>13</v>
      </c>
      <c r="E1041" s="5" t="s">
        <v>3</v>
      </c>
      <c r="F1041" s="12">
        <v>0</v>
      </c>
      <c r="G1041" s="5" t="s">
        <v>2139</v>
      </c>
      <c r="H1041" s="5">
        <v>26.5</v>
      </c>
      <c r="I1041" s="5" t="s">
        <v>2140</v>
      </c>
      <c r="J1041" s="6">
        <v>0.25901999999999997</v>
      </c>
      <c r="K1041" s="6" t="str">
        <f>IF(Table2[[#This Row],[Charging]]&gt;0,"1","0")</f>
        <v>0</v>
      </c>
      <c r="L1041" s="6" t="str">
        <f>IF(Table2[[#This Row],[Tag]]="1",Table2[[#This Row],[Cost (kWh)]],"")</f>
        <v/>
      </c>
      <c r="M1041" s="6" t="str">
        <f>IF(Table2[[#This Row],[Tag]]="1",Table2[[#This Row],[Charging]]*Table2[[#This Row],[Cost (kWh)]],"")</f>
        <v/>
      </c>
    </row>
    <row r="1042" spans="3:13" x14ac:dyDescent="0.2">
      <c r="C1042" s="1" t="s">
        <v>2136</v>
      </c>
      <c r="D1042" s="5">
        <v>13</v>
      </c>
      <c r="E1042" s="5" t="s">
        <v>4</v>
      </c>
      <c r="F1042" s="12">
        <v>0</v>
      </c>
      <c r="G1042" s="5" t="s">
        <v>2139</v>
      </c>
      <c r="H1042" s="5">
        <v>26.5</v>
      </c>
      <c r="I1042" s="5" t="s">
        <v>2140</v>
      </c>
      <c r="J1042" s="6">
        <v>0.25785999999999998</v>
      </c>
      <c r="K1042" s="6" t="str">
        <f>IF(Table2[[#This Row],[Charging]]&gt;0,"1","0")</f>
        <v>0</v>
      </c>
      <c r="L1042" s="6" t="str">
        <f>IF(Table2[[#This Row],[Tag]]="1",Table2[[#This Row],[Cost (kWh)]],"")</f>
        <v/>
      </c>
      <c r="M1042" s="6" t="str">
        <f>IF(Table2[[#This Row],[Tag]]="1",Table2[[#This Row],[Charging]]*Table2[[#This Row],[Cost (kWh)]],"")</f>
        <v/>
      </c>
    </row>
    <row r="1043" spans="3:13" x14ac:dyDescent="0.2">
      <c r="C1043" s="1" t="s">
        <v>2136</v>
      </c>
      <c r="D1043" s="5">
        <v>13</v>
      </c>
      <c r="E1043" s="5" t="s">
        <v>5</v>
      </c>
      <c r="F1043" s="12">
        <v>0</v>
      </c>
      <c r="G1043" s="5" t="s">
        <v>2139</v>
      </c>
      <c r="H1043" s="5">
        <v>26.5</v>
      </c>
      <c r="I1043" s="5" t="s">
        <v>2140</v>
      </c>
      <c r="J1043" s="6">
        <v>0.25716</v>
      </c>
      <c r="K1043" s="6" t="str">
        <f>IF(Table2[[#This Row],[Charging]]&gt;0,"1","0")</f>
        <v>0</v>
      </c>
      <c r="L1043" s="6" t="str">
        <f>IF(Table2[[#This Row],[Tag]]="1",Table2[[#This Row],[Cost (kWh)]],"")</f>
        <v/>
      </c>
      <c r="M1043" s="6" t="str">
        <f>IF(Table2[[#This Row],[Tag]]="1",Table2[[#This Row],[Charging]]*Table2[[#This Row],[Cost (kWh)]],"")</f>
        <v/>
      </c>
    </row>
    <row r="1044" spans="3:13" x14ac:dyDescent="0.2">
      <c r="C1044" s="1" t="s">
        <v>2136</v>
      </c>
      <c r="D1044" s="5">
        <v>13</v>
      </c>
      <c r="E1044" s="5" t="s">
        <v>6</v>
      </c>
      <c r="F1044" s="12">
        <v>0</v>
      </c>
      <c r="G1044" s="5" t="s">
        <v>2139</v>
      </c>
      <c r="H1044" s="5">
        <v>26.5</v>
      </c>
      <c r="I1044" s="5" t="s">
        <v>2140</v>
      </c>
      <c r="J1044" s="6">
        <v>0.25705</v>
      </c>
      <c r="K1044" s="6" t="str">
        <f>IF(Table2[[#This Row],[Charging]]&gt;0,"1","0")</f>
        <v>0</v>
      </c>
      <c r="L1044" s="6" t="str">
        <f>IF(Table2[[#This Row],[Tag]]="1",Table2[[#This Row],[Cost (kWh)]],"")</f>
        <v/>
      </c>
      <c r="M1044" s="6" t="str">
        <f>IF(Table2[[#This Row],[Tag]]="1",Table2[[#This Row],[Charging]]*Table2[[#This Row],[Cost (kWh)]],"")</f>
        <v/>
      </c>
    </row>
    <row r="1045" spans="3:13" x14ac:dyDescent="0.2">
      <c r="C1045" s="1" t="s">
        <v>2136</v>
      </c>
      <c r="D1045" s="5">
        <v>13</v>
      </c>
      <c r="E1045" s="5" t="s">
        <v>7</v>
      </c>
      <c r="F1045" s="12">
        <v>0</v>
      </c>
      <c r="G1045" s="5" t="s">
        <v>2139</v>
      </c>
      <c r="H1045" s="5">
        <v>26.5</v>
      </c>
      <c r="I1045" s="5" t="s">
        <v>2140</v>
      </c>
      <c r="J1045" s="6">
        <v>0.25768000000000002</v>
      </c>
      <c r="K1045" s="6" t="str">
        <f>IF(Table2[[#This Row],[Charging]]&gt;0,"1","0")</f>
        <v>0</v>
      </c>
      <c r="L1045" s="6" t="str">
        <f>IF(Table2[[#This Row],[Tag]]="1",Table2[[#This Row],[Cost (kWh)]],"")</f>
        <v/>
      </c>
      <c r="M1045" s="6" t="str">
        <f>IF(Table2[[#This Row],[Tag]]="1",Table2[[#This Row],[Charging]]*Table2[[#This Row],[Cost (kWh)]],"")</f>
        <v/>
      </c>
    </row>
    <row r="1046" spans="3:13" x14ac:dyDescent="0.2">
      <c r="C1046" s="1" t="s">
        <v>2136</v>
      </c>
      <c r="D1046" s="5">
        <v>13</v>
      </c>
      <c r="E1046" s="5" t="s">
        <v>8</v>
      </c>
      <c r="F1046" s="12">
        <v>0</v>
      </c>
      <c r="G1046" s="5" t="s">
        <v>2139</v>
      </c>
      <c r="H1046" s="5">
        <v>26.5</v>
      </c>
      <c r="I1046" s="5" t="s">
        <v>2140</v>
      </c>
      <c r="J1046" s="6">
        <v>0.25413999999999998</v>
      </c>
      <c r="K1046" s="6" t="str">
        <f>IF(Table2[[#This Row],[Charging]]&gt;0,"1","0")</f>
        <v>0</v>
      </c>
      <c r="L1046" s="6" t="str">
        <f>IF(Table2[[#This Row],[Tag]]="1",Table2[[#This Row],[Cost (kWh)]],"")</f>
        <v/>
      </c>
      <c r="M1046" s="6" t="str">
        <f>IF(Table2[[#This Row],[Tag]]="1",Table2[[#This Row],[Charging]]*Table2[[#This Row],[Cost (kWh)]],"")</f>
        <v/>
      </c>
    </row>
    <row r="1047" spans="3:13" x14ac:dyDescent="0.2">
      <c r="C1047" s="1" t="s">
        <v>2136</v>
      </c>
      <c r="D1047" s="5">
        <v>13</v>
      </c>
      <c r="E1047" s="5" t="s">
        <v>9</v>
      </c>
      <c r="F1047" s="12">
        <v>0</v>
      </c>
      <c r="G1047" s="5" t="s">
        <v>2139</v>
      </c>
      <c r="H1047" s="5">
        <v>26.5</v>
      </c>
      <c r="I1047" s="5" t="s">
        <v>2140</v>
      </c>
      <c r="J1047" s="6">
        <v>0.25352999999999998</v>
      </c>
      <c r="K1047" s="6" t="str">
        <f>IF(Table2[[#This Row],[Charging]]&gt;0,"1","0")</f>
        <v>0</v>
      </c>
      <c r="L1047" s="6" t="str">
        <f>IF(Table2[[#This Row],[Tag]]="1",Table2[[#This Row],[Cost (kWh)]],"")</f>
        <v/>
      </c>
      <c r="M1047" s="6" t="str">
        <f>IF(Table2[[#This Row],[Tag]]="1",Table2[[#This Row],[Charging]]*Table2[[#This Row],[Cost (kWh)]],"")</f>
        <v/>
      </c>
    </row>
    <row r="1048" spans="3:13" x14ac:dyDescent="0.2">
      <c r="C1048" s="1" t="s">
        <v>2136</v>
      </c>
      <c r="D1048" s="5">
        <v>13</v>
      </c>
      <c r="E1048" s="5" t="s">
        <v>10</v>
      </c>
      <c r="F1048" s="12">
        <v>0</v>
      </c>
      <c r="G1048" s="5" t="s">
        <v>2139</v>
      </c>
      <c r="H1048" s="5">
        <v>26.5</v>
      </c>
      <c r="I1048" s="5" t="s">
        <v>2140</v>
      </c>
      <c r="J1048" s="6">
        <v>0.25298999999999999</v>
      </c>
      <c r="K1048" s="6" t="str">
        <f>IF(Table2[[#This Row],[Charging]]&gt;0,"1","0")</f>
        <v>0</v>
      </c>
      <c r="L1048" s="6" t="str">
        <f>IF(Table2[[#This Row],[Tag]]="1",Table2[[#This Row],[Cost (kWh)]],"")</f>
        <v/>
      </c>
      <c r="M1048" s="6" t="str">
        <f>IF(Table2[[#This Row],[Tag]]="1",Table2[[#This Row],[Charging]]*Table2[[#This Row],[Cost (kWh)]],"")</f>
        <v/>
      </c>
    </row>
    <row r="1049" spans="3:13" x14ac:dyDescent="0.2">
      <c r="C1049" s="1" t="s">
        <v>2136</v>
      </c>
      <c r="D1049" s="5">
        <v>13</v>
      </c>
      <c r="E1049" s="5">
        <v>10</v>
      </c>
      <c r="F1049" s="12">
        <v>0</v>
      </c>
      <c r="G1049" s="5" t="s">
        <v>2139</v>
      </c>
      <c r="H1049" s="5">
        <v>26.5</v>
      </c>
      <c r="I1049" s="5" t="s">
        <v>2140</v>
      </c>
      <c r="J1049" s="6">
        <v>0.25872000000000001</v>
      </c>
      <c r="K1049" s="6" t="str">
        <f>IF(Table2[[#This Row],[Charging]]&gt;0,"1","0")</f>
        <v>0</v>
      </c>
      <c r="L1049" s="6" t="str">
        <f>IF(Table2[[#This Row],[Tag]]="1",Table2[[#This Row],[Cost (kWh)]],"")</f>
        <v/>
      </c>
      <c r="M1049" s="6" t="str">
        <f>IF(Table2[[#This Row],[Tag]]="1",Table2[[#This Row],[Charging]]*Table2[[#This Row],[Cost (kWh)]],"")</f>
        <v/>
      </c>
    </row>
    <row r="1050" spans="3:13" x14ac:dyDescent="0.2">
      <c r="C1050" s="1" t="s">
        <v>2136</v>
      </c>
      <c r="D1050" s="5">
        <v>13</v>
      </c>
      <c r="E1050" s="5">
        <v>11</v>
      </c>
      <c r="F1050" s="12">
        <v>0</v>
      </c>
      <c r="G1050" s="5" t="s">
        <v>2139</v>
      </c>
      <c r="H1050" s="5">
        <v>26.5</v>
      </c>
      <c r="I1050" s="5" t="s">
        <v>2140</v>
      </c>
      <c r="J1050" s="6">
        <v>0.26423000000000002</v>
      </c>
      <c r="K1050" s="6" t="str">
        <f>IF(Table2[[#This Row],[Charging]]&gt;0,"1","0")</f>
        <v>0</v>
      </c>
      <c r="L1050" s="6" t="str">
        <f>IF(Table2[[#This Row],[Tag]]="1",Table2[[#This Row],[Cost (kWh)]],"")</f>
        <v/>
      </c>
      <c r="M1050" s="6" t="str">
        <f>IF(Table2[[#This Row],[Tag]]="1",Table2[[#This Row],[Charging]]*Table2[[#This Row],[Cost (kWh)]],"")</f>
        <v/>
      </c>
    </row>
    <row r="1051" spans="3:13" x14ac:dyDescent="0.2">
      <c r="C1051" s="1" t="s">
        <v>2136</v>
      </c>
      <c r="D1051" s="5">
        <v>13</v>
      </c>
      <c r="E1051" s="5">
        <v>12</v>
      </c>
      <c r="F1051" s="12">
        <v>0</v>
      </c>
      <c r="G1051" s="5" t="s">
        <v>2139</v>
      </c>
      <c r="H1051" s="5">
        <v>26.5</v>
      </c>
      <c r="I1051" s="5" t="s">
        <v>2140</v>
      </c>
      <c r="J1051" s="6">
        <v>0.26799000000000001</v>
      </c>
      <c r="K1051" s="6" t="str">
        <f>IF(Table2[[#This Row],[Charging]]&gt;0,"1","0")</f>
        <v>0</v>
      </c>
      <c r="L1051" s="6" t="str">
        <f>IF(Table2[[#This Row],[Tag]]="1",Table2[[#This Row],[Cost (kWh)]],"")</f>
        <v/>
      </c>
      <c r="M1051" s="6" t="str">
        <f>IF(Table2[[#This Row],[Tag]]="1",Table2[[#This Row],[Charging]]*Table2[[#This Row],[Cost (kWh)]],"")</f>
        <v/>
      </c>
    </row>
    <row r="1052" spans="3:13" x14ac:dyDescent="0.2">
      <c r="C1052" s="1" t="s">
        <v>2136</v>
      </c>
      <c r="D1052" s="5">
        <v>13</v>
      </c>
      <c r="E1052" s="5">
        <v>13</v>
      </c>
      <c r="F1052" s="12">
        <v>0</v>
      </c>
      <c r="G1052" s="5" t="s">
        <v>2139</v>
      </c>
      <c r="H1052" s="5">
        <v>26.5</v>
      </c>
      <c r="I1052" s="5" t="s">
        <v>2140</v>
      </c>
      <c r="J1052" s="6">
        <v>0.25341000000000002</v>
      </c>
      <c r="K1052" s="6" t="str">
        <f>IF(Table2[[#This Row],[Charging]]&gt;0,"1","0")</f>
        <v>0</v>
      </c>
      <c r="L1052" s="6" t="str">
        <f>IF(Table2[[#This Row],[Tag]]="1",Table2[[#This Row],[Cost (kWh)]],"")</f>
        <v/>
      </c>
      <c r="M1052" s="6" t="str">
        <f>IF(Table2[[#This Row],[Tag]]="1",Table2[[#This Row],[Charging]]*Table2[[#This Row],[Cost (kWh)]],"")</f>
        <v/>
      </c>
    </row>
    <row r="1053" spans="3:13" x14ac:dyDescent="0.2">
      <c r="C1053" s="10" t="s">
        <v>2136</v>
      </c>
      <c r="D1053" s="11">
        <v>13</v>
      </c>
      <c r="E1053" s="11">
        <v>14</v>
      </c>
      <c r="F1053" s="12">
        <v>7.5</v>
      </c>
      <c r="G1053" s="5" t="s">
        <v>2139</v>
      </c>
      <c r="H1053" s="5">
        <v>34</v>
      </c>
      <c r="I1053" s="5" t="s">
        <v>2140</v>
      </c>
      <c r="J1053" s="6">
        <v>0.23685</v>
      </c>
      <c r="K1053" s="6" t="str">
        <f>IF(Table2[[#This Row],[Charging]]&gt;0,"1","0")</f>
        <v>1</v>
      </c>
      <c r="L1053" s="6">
        <f>IF(Table2[[#This Row],[Tag]]="1",Table2[[#This Row],[Cost (kWh)]],"")</f>
        <v>0.23685</v>
      </c>
      <c r="M1053" s="6">
        <f>IF(Table2[[#This Row],[Tag]]="1",Table2[[#This Row],[Charging]]*Table2[[#This Row],[Cost (kWh)]],"")</f>
        <v>1.776375</v>
      </c>
    </row>
    <row r="1054" spans="3:13" x14ac:dyDescent="0.2">
      <c r="C1054" s="1" t="s">
        <v>2136</v>
      </c>
      <c r="D1054" s="5">
        <v>13</v>
      </c>
      <c r="E1054" s="5">
        <v>15</v>
      </c>
      <c r="F1054" s="12">
        <v>0</v>
      </c>
      <c r="G1054" s="5" t="s">
        <v>2139</v>
      </c>
      <c r="H1054" s="5">
        <v>34</v>
      </c>
      <c r="I1054" s="5" t="s">
        <v>2140</v>
      </c>
      <c r="J1054" s="6">
        <v>0.25235999999999997</v>
      </c>
      <c r="K1054" s="6" t="str">
        <f>IF(Table2[[#This Row],[Charging]]&gt;0,"1","0")</f>
        <v>0</v>
      </c>
      <c r="L1054" s="6" t="str">
        <f>IF(Table2[[#This Row],[Tag]]="1",Table2[[#This Row],[Cost (kWh)]],"")</f>
        <v/>
      </c>
      <c r="M1054" s="6" t="str">
        <f>IF(Table2[[#This Row],[Tag]]="1",Table2[[#This Row],[Charging]]*Table2[[#This Row],[Cost (kWh)]],"")</f>
        <v/>
      </c>
    </row>
    <row r="1055" spans="3:13" x14ac:dyDescent="0.2">
      <c r="C1055" s="1" t="s">
        <v>2136</v>
      </c>
      <c r="D1055" s="5">
        <v>13</v>
      </c>
      <c r="E1055" s="5">
        <v>16</v>
      </c>
      <c r="F1055" s="12">
        <v>0</v>
      </c>
      <c r="G1055" s="5" t="s">
        <v>2139</v>
      </c>
      <c r="H1055" s="5">
        <v>34</v>
      </c>
      <c r="I1055" s="5" t="s">
        <v>2140</v>
      </c>
      <c r="J1055" s="6">
        <v>0.25519999999999998</v>
      </c>
      <c r="K1055" s="6" t="str">
        <f>IF(Table2[[#This Row],[Charging]]&gt;0,"1","0")</f>
        <v>0</v>
      </c>
      <c r="L1055" s="6" t="str">
        <f>IF(Table2[[#This Row],[Tag]]="1",Table2[[#This Row],[Cost (kWh)]],"")</f>
        <v/>
      </c>
      <c r="M1055" s="6" t="str">
        <f>IF(Table2[[#This Row],[Tag]]="1",Table2[[#This Row],[Charging]]*Table2[[#This Row],[Cost (kWh)]],"")</f>
        <v/>
      </c>
    </row>
    <row r="1056" spans="3:13" x14ac:dyDescent="0.2">
      <c r="C1056" s="1" t="s">
        <v>2136</v>
      </c>
      <c r="D1056" s="5">
        <v>13</v>
      </c>
      <c r="E1056" s="5">
        <v>17</v>
      </c>
      <c r="F1056" s="12">
        <v>0</v>
      </c>
      <c r="G1056" s="5" t="s">
        <v>2139</v>
      </c>
      <c r="H1056" s="5">
        <v>34</v>
      </c>
      <c r="I1056" s="5" t="s">
        <v>2140</v>
      </c>
      <c r="J1056" s="6">
        <v>0.25758999999999999</v>
      </c>
      <c r="K1056" s="6" t="str">
        <f>IF(Table2[[#This Row],[Charging]]&gt;0,"1","0")</f>
        <v>0</v>
      </c>
      <c r="L1056" s="6" t="str">
        <f>IF(Table2[[#This Row],[Tag]]="1",Table2[[#This Row],[Cost (kWh)]],"")</f>
        <v/>
      </c>
      <c r="M1056" s="6" t="str">
        <f>IF(Table2[[#This Row],[Tag]]="1",Table2[[#This Row],[Charging]]*Table2[[#This Row],[Cost (kWh)]],"")</f>
        <v/>
      </c>
    </row>
    <row r="1057" spans="3:13" x14ac:dyDescent="0.2">
      <c r="C1057" s="1" t="s">
        <v>2136</v>
      </c>
      <c r="D1057" s="5">
        <v>13</v>
      </c>
      <c r="E1057" s="5">
        <v>18</v>
      </c>
      <c r="F1057" s="12">
        <v>0</v>
      </c>
      <c r="G1057" s="5" t="s">
        <v>2139</v>
      </c>
      <c r="H1057" s="5">
        <v>34</v>
      </c>
      <c r="I1057" s="5" t="s">
        <v>2140</v>
      </c>
      <c r="J1057" s="6">
        <v>0.26495999999999997</v>
      </c>
      <c r="K1057" s="6" t="str">
        <f>IF(Table2[[#This Row],[Charging]]&gt;0,"1","0")</f>
        <v>0</v>
      </c>
      <c r="L1057" s="6" t="str">
        <f>IF(Table2[[#This Row],[Tag]]="1",Table2[[#This Row],[Cost (kWh)]],"")</f>
        <v/>
      </c>
      <c r="M1057" s="6" t="str">
        <f>IF(Table2[[#This Row],[Tag]]="1",Table2[[#This Row],[Charging]]*Table2[[#This Row],[Cost (kWh)]],"")</f>
        <v/>
      </c>
    </row>
    <row r="1058" spans="3:13" x14ac:dyDescent="0.2">
      <c r="C1058" s="1" t="s">
        <v>2136</v>
      </c>
      <c r="D1058" s="5">
        <v>13</v>
      </c>
      <c r="E1058" s="5">
        <v>19</v>
      </c>
      <c r="F1058" s="12">
        <v>0</v>
      </c>
      <c r="G1058" s="5" t="s">
        <v>2139</v>
      </c>
      <c r="H1058" s="5">
        <v>34</v>
      </c>
      <c r="I1058" s="5" t="s">
        <v>2140</v>
      </c>
      <c r="J1058" s="6">
        <v>0.26562999999999998</v>
      </c>
      <c r="K1058" s="6" t="str">
        <f>IF(Table2[[#This Row],[Charging]]&gt;0,"1","0")</f>
        <v>0</v>
      </c>
      <c r="L1058" s="6" t="str">
        <f>IF(Table2[[#This Row],[Tag]]="1",Table2[[#This Row],[Cost (kWh)]],"")</f>
        <v/>
      </c>
      <c r="M1058" s="6" t="str">
        <f>IF(Table2[[#This Row],[Tag]]="1",Table2[[#This Row],[Charging]]*Table2[[#This Row],[Cost (kWh)]],"")</f>
        <v/>
      </c>
    </row>
    <row r="1059" spans="3:13" x14ac:dyDescent="0.2">
      <c r="C1059" s="1" t="s">
        <v>2136</v>
      </c>
      <c r="D1059" s="5">
        <v>13</v>
      </c>
      <c r="E1059" s="5">
        <v>20</v>
      </c>
      <c r="F1059" s="12">
        <v>0</v>
      </c>
      <c r="G1059" s="5" t="s">
        <v>2139</v>
      </c>
      <c r="H1059" s="5">
        <v>34</v>
      </c>
      <c r="I1059" s="5" t="s">
        <v>2140</v>
      </c>
      <c r="J1059" s="6">
        <v>0.26490999999999998</v>
      </c>
      <c r="K1059" s="6" t="str">
        <f>IF(Table2[[#This Row],[Charging]]&gt;0,"1","0")</f>
        <v>0</v>
      </c>
      <c r="L1059" s="6" t="str">
        <f>IF(Table2[[#This Row],[Tag]]="1",Table2[[#This Row],[Cost (kWh)]],"")</f>
        <v/>
      </c>
      <c r="M1059" s="6" t="str">
        <f>IF(Table2[[#This Row],[Tag]]="1",Table2[[#This Row],[Charging]]*Table2[[#This Row],[Cost (kWh)]],"")</f>
        <v/>
      </c>
    </row>
    <row r="1060" spans="3:13" x14ac:dyDescent="0.2">
      <c r="C1060" s="1" t="s">
        <v>2136</v>
      </c>
      <c r="D1060" s="5">
        <v>13</v>
      </c>
      <c r="E1060" s="5">
        <v>21</v>
      </c>
      <c r="F1060" s="12">
        <v>0</v>
      </c>
      <c r="G1060" s="5" t="s">
        <v>2139</v>
      </c>
      <c r="H1060" s="5">
        <v>34</v>
      </c>
      <c r="I1060" s="5" t="s">
        <v>2140</v>
      </c>
      <c r="J1060" s="6">
        <v>0.25946000000000002</v>
      </c>
      <c r="K1060" s="6" t="str">
        <f>IF(Table2[[#This Row],[Charging]]&gt;0,"1","0")</f>
        <v>0</v>
      </c>
      <c r="L1060" s="6" t="str">
        <f>IF(Table2[[#This Row],[Tag]]="1",Table2[[#This Row],[Cost (kWh)]],"")</f>
        <v/>
      </c>
      <c r="M1060" s="6" t="str">
        <f>IF(Table2[[#This Row],[Tag]]="1",Table2[[#This Row],[Charging]]*Table2[[#This Row],[Cost (kWh)]],"")</f>
        <v/>
      </c>
    </row>
    <row r="1061" spans="3:13" x14ac:dyDescent="0.2">
      <c r="C1061" s="1" t="s">
        <v>2136</v>
      </c>
      <c r="D1061" s="5">
        <v>13</v>
      </c>
      <c r="E1061" s="5">
        <v>22</v>
      </c>
      <c r="F1061" s="12">
        <v>0</v>
      </c>
      <c r="G1061" s="5" t="s">
        <v>2139</v>
      </c>
      <c r="H1061" s="5">
        <v>34</v>
      </c>
      <c r="I1061" s="5" t="s">
        <v>2140</v>
      </c>
      <c r="J1061" s="6">
        <v>0.27390999999999999</v>
      </c>
      <c r="K1061" s="6" t="str">
        <f>IF(Table2[[#This Row],[Charging]]&gt;0,"1","0")</f>
        <v>0</v>
      </c>
      <c r="L1061" s="6" t="str">
        <f>IF(Table2[[#This Row],[Tag]]="1",Table2[[#This Row],[Cost (kWh)]],"")</f>
        <v/>
      </c>
      <c r="M1061" s="6" t="str">
        <f>IF(Table2[[#This Row],[Tag]]="1",Table2[[#This Row],[Charging]]*Table2[[#This Row],[Cost (kWh)]],"")</f>
        <v/>
      </c>
    </row>
    <row r="1062" spans="3:13" x14ac:dyDescent="0.2">
      <c r="C1062" s="1" t="s">
        <v>2136</v>
      </c>
      <c r="D1062" s="5">
        <v>13</v>
      </c>
      <c r="E1062" s="5">
        <v>23</v>
      </c>
      <c r="F1062" s="12">
        <v>0</v>
      </c>
      <c r="G1062" s="5" t="s">
        <v>2139</v>
      </c>
      <c r="H1062" s="5">
        <v>34</v>
      </c>
      <c r="I1062" s="5" t="s">
        <v>2140</v>
      </c>
      <c r="J1062" s="6">
        <v>0.26357999999999998</v>
      </c>
      <c r="K1062" s="6" t="str">
        <f>IF(Table2[[#This Row],[Charging]]&gt;0,"1","0")</f>
        <v>0</v>
      </c>
      <c r="L1062" s="6" t="str">
        <f>IF(Table2[[#This Row],[Tag]]="1",Table2[[#This Row],[Cost (kWh)]],"")</f>
        <v/>
      </c>
      <c r="M1062" s="6" t="str">
        <f>IF(Table2[[#This Row],[Tag]]="1",Table2[[#This Row],[Charging]]*Table2[[#This Row],[Cost (kWh)]],"")</f>
        <v/>
      </c>
    </row>
    <row r="1063" spans="3:13" x14ac:dyDescent="0.2">
      <c r="C1063" s="1" t="s">
        <v>2136</v>
      </c>
      <c r="D1063" s="5">
        <v>13</v>
      </c>
      <c r="E1063" s="5">
        <v>24</v>
      </c>
      <c r="F1063" s="12">
        <v>0</v>
      </c>
      <c r="G1063" s="5" t="s">
        <v>2139</v>
      </c>
      <c r="H1063" s="5">
        <v>34</v>
      </c>
      <c r="I1063" s="5" t="s">
        <v>2140</v>
      </c>
      <c r="J1063" s="6">
        <v>0.2651</v>
      </c>
      <c r="K1063" s="6" t="str">
        <f>IF(Table2[[#This Row],[Charging]]&gt;0,"1","0")</f>
        <v>0</v>
      </c>
      <c r="L1063" s="6" t="str">
        <f>IF(Table2[[#This Row],[Tag]]="1",Table2[[#This Row],[Cost (kWh)]],"")</f>
        <v/>
      </c>
      <c r="M1063" s="6" t="str">
        <f>IF(Table2[[#This Row],[Tag]]="1",Table2[[#This Row],[Charging]]*Table2[[#This Row],[Cost (kWh)]],"")</f>
        <v/>
      </c>
    </row>
    <row r="1064" spans="3:13" x14ac:dyDescent="0.2">
      <c r="C1064" s="1" t="s">
        <v>2136</v>
      </c>
      <c r="D1064" s="5">
        <v>14</v>
      </c>
      <c r="E1064" s="5" t="s">
        <v>2</v>
      </c>
      <c r="F1064" s="12">
        <v>0</v>
      </c>
      <c r="G1064" s="5" t="s">
        <v>2139</v>
      </c>
      <c r="H1064" s="5">
        <v>34</v>
      </c>
      <c r="I1064" s="5" t="s">
        <v>2140</v>
      </c>
      <c r="J1064" s="6">
        <v>0.26956000000000002</v>
      </c>
      <c r="K1064" s="6" t="str">
        <f>IF(Table2[[#This Row],[Charging]]&gt;0,"1","0")</f>
        <v>0</v>
      </c>
      <c r="L1064" s="6" t="str">
        <f>IF(Table2[[#This Row],[Tag]]="1",Table2[[#This Row],[Cost (kWh)]],"")</f>
        <v/>
      </c>
      <c r="M1064" s="6" t="str">
        <f>IF(Table2[[#This Row],[Tag]]="1",Table2[[#This Row],[Charging]]*Table2[[#This Row],[Cost (kWh)]],"")</f>
        <v/>
      </c>
    </row>
    <row r="1065" spans="3:13" x14ac:dyDescent="0.2">
      <c r="C1065" s="1" t="s">
        <v>2136</v>
      </c>
      <c r="D1065" s="5">
        <v>14</v>
      </c>
      <c r="E1065" s="5" t="s">
        <v>3</v>
      </c>
      <c r="F1065" s="12">
        <v>0</v>
      </c>
      <c r="G1065" s="5" t="s">
        <v>2139</v>
      </c>
      <c r="H1065" s="5">
        <v>34</v>
      </c>
      <c r="I1065" s="5" t="s">
        <v>2140</v>
      </c>
      <c r="J1065" s="6">
        <v>0.26585999999999999</v>
      </c>
      <c r="K1065" s="6" t="str">
        <f>IF(Table2[[#This Row],[Charging]]&gt;0,"1","0")</f>
        <v>0</v>
      </c>
      <c r="L1065" s="6" t="str">
        <f>IF(Table2[[#This Row],[Tag]]="1",Table2[[#This Row],[Cost (kWh)]],"")</f>
        <v/>
      </c>
      <c r="M1065" s="6" t="str">
        <f>IF(Table2[[#This Row],[Tag]]="1",Table2[[#This Row],[Charging]]*Table2[[#This Row],[Cost (kWh)]],"")</f>
        <v/>
      </c>
    </row>
    <row r="1066" spans="3:13" x14ac:dyDescent="0.2">
      <c r="C1066" s="1" t="s">
        <v>2136</v>
      </c>
      <c r="D1066" s="5">
        <v>14</v>
      </c>
      <c r="E1066" s="5" t="s">
        <v>4</v>
      </c>
      <c r="F1066" s="12">
        <v>0</v>
      </c>
      <c r="G1066" s="5" t="s">
        <v>2139</v>
      </c>
      <c r="H1066" s="5">
        <v>34</v>
      </c>
      <c r="I1066" s="5" t="s">
        <v>2140</v>
      </c>
      <c r="J1066" s="6">
        <v>0.26429000000000002</v>
      </c>
      <c r="K1066" s="6" t="str">
        <f>IF(Table2[[#This Row],[Charging]]&gt;0,"1","0")</f>
        <v>0</v>
      </c>
      <c r="L1066" s="6" t="str">
        <f>IF(Table2[[#This Row],[Tag]]="1",Table2[[#This Row],[Cost (kWh)]],"")</f>
        <v/>
      </c>
      <c r="M1066" s="6" t="str">
        <f>IF(Table2[[#This Row],[Tag]]="1",Table2[[#This Row],[Charging]]*Table2[[#This Row],[Cost (kWh)]],"")</f>
        <v/>
      </c>
    </row>
    <row r="1067" spans="3:13" x14ac:dyDescent="0.2">
      <c r="C1067" s="1" t="s">
        <v>2136</v>
      </c>
      <c r="D1067" s="5">
        <v>14</v>
      </c>
      <c r="E1067" s="5" t="s">
        <v>5</v>
      </c>
      <c r="F1067" s="12">
        <v>0</v>
      </c>
      <c r="G1067" s="5" t="s">
        <v>2139</v>
      </c>
      <c r="H1067" s="5">
        <v>34</v>
      </c>
      <c r="I1067" s="5" t="s">
        <v>2140</v>
      </c>
      <c r="J1067" s="6">
        <v>0.26277</v>
      </c>
      <c r="K1067" s="6" t="str">
        <f>IF(Table2[[#This Row],[Charging]]&gt;0,"1","0")</f>
        <v>0</v>
      </c>
      <c r="L1067" s="6" t="str">
        <f>IF(Table2[[#This Row],[Tag]]="1",Table2[[#This Row],[Cost (kWh)]],"")</f>
        <v/>
      </c>
      <c r="M1067" s="6" t="str">
        <f>IF(Table2[[#This Row],[Tag]]="1",Table2[[#This Row],[Charging]]*Table2[[#This Row],[Cost (kWh)]],"")</f>
        <v/>
      </c>
    </row>
    <row r="1068" spans="3:13" x14ac:dyDescent="0.2">
      <c r="C1068" s="1" t="s">
        <v>2136</v>
      </c>
      <c r="D1068" s="5">
        <v>14</v>
      </c>
      <c r="E1068" s="5" t="s">
        <v>6</v>
      </c>
      <c r="F1068" s="12">
        <v>0</v>
      </c>
      <c r="G1068" s="5" t="s">
        <v>2139</v>
      </c>
      <c r="H1068" s="5">
        <v>34</v>
      </c>
      <c r="I1068" s="5" t="s">
        <v>2140</v>
      </c>
      <c r="J1068" s="6">
        <v>0.26213999999999998</v>
      </c>
      <c r="K1068" s="6" t="str">
        <f>IF(Table2[[#This Row],[Charging]]&gt;0,"1","0")</f>
        <v>0</v>
      </c>
      <c r="L1068" s="6" t="str">
        <f>IF(Table2[[#This Row],[Tag]]="1",Table2[[#This Row],[Cost (kWh)]],"")</f>
        <v/>
      </c>
      <c r="M1068" s="6" t="str">
        <f>IF(Table2[[#This Row],[Tag]]="1",Table2[[#This Row],[Charging]]*Table2[[#This Row],[Cost (kWh)]],"")</f>
        <v/>
      </c>
    </row>
    <row r="1069" spans="3:13" x14ac:dyDescent="0.2">
      <c r="C1069" s="1" t="s">
        <v>2136</v>
      </c>
      <c r="D1069" s="5">
        <v>14</v>
      </c>
      <c r="E1069" s="5" t="s">
        <v>7</v>
      </c>
      <c r="F1069" s="12">
        <v>0</v>
      </c>
      <c r="G1069" s="5" t="s">
        <v>2139</v>
      </c>
      <c r="H1069" s="5">
        <v>34</v>
      </c>
      <c r="I1069" s="5" t="s">
        <v>2140</v>
      </c>
      <c r="J1069" s="6">
        <v>0.26321</v>
      </c>
      <c r="K1069" s="6" t="str">
        <f>IF(Table2[[#This Row],[Charging]]&gt;0,"1","0")</f>
        <v>0</v>
      </c>
      <c r="L1069" s="6" t="str">
        <f>IF(Table2[[#This Row],[Tag]]="1",Table2[[#This Row],[Cost (kWh)]],"")</f>
        <v/>
      </c>
      <c r="M1069" s="6" t="str">
        <f>IF(Table2[[#This Row],[Tag]]="1",Table2[[#This Row],[Charging]]*Table2[[#This Row],[Cost (kWh)]],"")</f>
        <v/>
      </c>
    </row>
    <row r="1070" spans="3:13" x14ac:dyDescent="0.2">
      <c r="C1070" s="1" t="s">
        <v>2136</v>
      </c>
      <c r="D1070" s="5">
        <v>14</v>
      </c>
      <c r="E1070" s="5" t="s">
        <v>8</v>
      </c>
      <c r="F1070" s="12">
        <v>0</v>
      </c>
      <c r="G1070" s="5" t="s">
        <v>2139</v>
      </c>
      <c r="H1070" s="5">
        <v>34</v>
      </c>
      <c r="I1070" s="5" t="s">
        <v>2140</v>
      </c>
      <c r="J1070" s="6">
        <v>0.26178000000000001</v>
      </c>
      <c r="K1070" s="6" t="str">
        <f>IF(Table2[[#This Row],[Charging]]&gt;0,"1","0")</f>
        <v>0</v>
      </c>
      <c r="L1070" s="6" t="str">
        <f>IF(Table2[[#This Row],[Tag]]="1",Table2[[#This Row],[Cost (kWh)]],"")</f>
        <v/>
      </c>
      <c r="M1070" s="6" t="str">
        <f>IF(Table2[[#This Row],[Tag]]="1",Table2[[#This Row],[Charging]]*Table2[[#This Row],[Cost (kWh)]],"")</f>
        <v/>
      </c>
    </row>
    <row r="1071" spans="3:13" x14ac:dyDescent="0.2">
      <c r="C1071" s="1" t="s">
        <v>2136</v>
      </c>
      <c r="D1071" s="5">
        <v>14</v>
      </c>
      <c r="E1071" s="5" t="s">
        <v>9</v>
      </c>
      <c r="F1071" s="12">
        <v>0</v>
      </c>
      <c r="G1071" s="5" t="s">
        <v>2139</v>
      </c>
      <c r="H1071" s="5">
        <v>34</v>
      </c>
      <c r="I1071" s="5" t="s">
        <v>2140</v>
      </c>
      <c r="J1071" s="6">
        <v>0.24998000000000001</v>
      </c>
      <c r="K1071" s="6" t="str">
        <f>IF(Table2[[#This Row],[Charging]]&gt;0,"1","0")</f>
        <v>0</v>
      </c>
      <c r="L1071" s="6" t="str">
        <f>IF(Table2[[#This Row],[Tag]]="1",Table2[[#This Row],[Cost (kWh)]],"")</f>
        <v/>
      </c>
      <c r="M1071" s="6" t="str">
        <f>IF(Table2[[#This Row],[Tag]]="1",Table2[[#This Row],[Charging]]*Table2[[#This Row],[Cost (kWh)]],"")</f>
        <v/>
      </c>
    </row>
    <row r="1072" spans="3:13" x14ac:dyDescent="0.2">
      <c r="C1072" s="1" t="s">
        <v>2136</v>
      </c>
      <c r="D1072" s="5">
        <v>14</v>
      </c>
      <c r="E1072" s="5" t="s">
        <v>10</v>
      </c>
      <c r="F1072" s="12">
        <v>0</v>
      </c>
      <c r="G1072" s="5" t="s">
        <v>2139</v>
      </c>
      <c r="H1072" s="5">
        <v>34</v>
      </c>
      <c r="I1072" s="5" t="s">
        <v>2140</v>
      </c>
      <c r="J1072" s="6">
        <v>0.25922000000000001</v>
      </c>
      <c r="K1072" s="6" t="str">
        <f>IF(Table2[[#This Row],[Charging]]&gt;0,"1","0")</f>
        <v>0</v>
      </c>
      <c r="L1072" s="6" t="str">
        <f>IF(Table2[[#This Row],[Tag]]="1",Table2[[#This Row],[Cost (kWh)]],"")</f>
        <v/>
      </c>
      <c r="M1072" s="6" t="str">
        <f>IF(Table2[[#This Row],[Tag]]="1",Table2[[#This Row],[Charging]]*Table2[[#This Row],[Cost (kWh)]],"")</f>
        <v/>
      </c>
    </row>
    <row r="1073" spans="3:13" x14ac:dyDescent="0.2">
      <c r="C1073" s="1" t="s">
        <v>2136</v>
      </c>
      <c r="D1073" s="5">
        <v>14</v>
      </c>
      <c r="E1073" s="5">
        <v>10</v>
      </c>
      <c r="F1073" s="12">
        <v>0</v>
      </c>
      <c r="G1073" s="5" t="s">
        <v>2139</v>
      </c>
      <c r="H1073" s="5">
        <v>34</v>
      </c>
      <c r="I1073" s="5" t="s">
        <v>2140</v>
      </c>
      <c r="J1073" s="6">
        <v>0.24998999999999999</v>
      </c>
      <c r="K1073" s="6" t="str">
        <f>IF(Table2[[#This Row],[Charging]]&gt;0,"1","0")</f>
        <v>0</v>
      </c>
      <c r="L1073" s="6" t="str">
        <f>IF(Table2[[#This Row],[Tag]]="1",Table2[[#This Row],[Cost (kWh)]],"")</f>
        <v/>
      </c>
      <c r="M1073" s="6" t="str">
        <f>IF(Table2[[#This Row],[Tag]]="1",Table2[[#This Row],[Charging]]*Table2[[#This Row],[Cost (kWh)]],"")</f>
        <v/>
      </c>
    </row>
    <row r="1074" spans="3:13" x14ac:dyDescent="0.2">
      <c r="C1074" s="1" t="s">
        <v>2136</v>
      </c>
      <c r="D1074" s="5">
        <v>14</v>
      </c>
      <c r="E1074" s="5">
        <v>11</v>
      </c>
      <c r="F1074" s="12">
        <v>0</v>
      </c>
      <c r="G1074" s="5" t="s">
        <v>2139</v>
      </c>
      <c r="H1074" s="5">
        <v>34</v>
      </c>
      <c r="I1074" s="5" t="s">
        <v>2140</v>
      </c>
      <c r="J1074" s="6">
        <v>0.26091999999999999</v>
      </c>
      <c r="K1074" s="6" t="str">
        <f>IF(Table2[[#This Row],[Charging]]&gt;0,"1","0")</f>
        <v>0</v>
      </c>
      <c r="L1074" s="6" t="str">
        <f>IF(Table2[[#This Row],[Tag]]="1",Table2[[#This Row],[Cost (kWh)]],"")</f>
        <v/>
      </c>
      <c r="M1074" s="6" t="str">
        <f>IF(Table2[[#This Row],[Tag]]="1",Table2[[#This Row],[Charging]]*Table2[[#This Row],[Cost (kWh)]],"")</f>
        <v/>
      </c>
    </row>
    <row r="1075" spans="3:13" x14ac:dyDescent="0.2">
      <c r="C1075" s="1" t="s">
        <v>2136</v>
      </c>
      <c r="D1075" s="5">
        <v>14</v>
      </c>
      <c r="E1075" s="5">
        <v>12</v>
      </c>
      <c r="F1075" s="12">
        <v>0</v>
      </c>
      <c r="G1075" s="5" t="s">
        <v>2139</v>
      </c>
      <c r="H1075" s="5">
        <v>34</v>
      </c>
      <c r="I1075" s="5" t="s">
        <v>2140</v>
      </c>
      <c r="J1075" s="6">
        <v>0.24958</v>
      </c>
      <c r="K1075" s="6" t="str">
        <f>IF(Table2[[#This Row],[Charging]]&gt;0,"1","0")</f>
        <v>0</v>
      </c>
      <c r="L1075" s="6" t="str">
        <f>IF(Table2[[#This Row],[Tag]]="1",Table2[[#This Row],[Cost (kWh)]],"")</f>
        <v/>
      </c>
      <c r="M1075" s="6" t="str">
        <f>IF(Table2[[#This Row],[Tag]]="1",Table2[[#This Row],[Charging]]*Table2[[#This Row],[Cost (kWh)]],"")</f>
        <v/>
      </c>
    </row>
    <row r="1076" spans="3:13" x14ac:dyDescent="0.2">
      <c r="C1076" s="10" t="s">
        <v>2136</v>
      </c>
      <c r="D1076" s="11">
        <v>14</v>
      </c>
      <c r="E1076" s="11">
        <v>13</v>
      </c>
      <c r="F1076" s="12">
        <v>7.5</v>
      </c>
      <c r="G1076" s="5" t="s">
        <v>2139</v>
      </c>
      <c r="H1076" s="5">
        <v>41.5</v>
      </c>
      <c r="I1076" s="5" t="s">
        <v>2140</v>
      </c>
      <c r="J1076" s="6">
        <v>0.23841999999999999</v>
      </c>
      <c r="K1076" s="6" t="str">
        <f>IF(Table2[[#This Row],[Charging]]&gt;0,"1","0")</f>
        <v>1</v>
      </c>
      <c r="L1076" s="6">
        <f>IF(Table2[[#This Row],[Tag]]="1",Table2[[#This Row],[Cost (kWh)]],"")</f>
        <v>0.23841999999999999</v>
      </c>
      <c r="M1076" s="6">
        <f>IF(Table2[[#This Row],[Tag]]="1",Table2[[#This Row],[Charging]]*Table2[[#This Row],[Cost (kWh)]],"")</f>
        <v>1.7881499999999999</v>
      </c>
    </row>
    <row r="1077" spans="3:13" x14ac:dyDescent="0.2">
      <c r="C1077" s="10" t="s">
        <v>2136</v>
      </c>
      <c r="D1077" s="11">
        <v>14</v>
      </c>
      <c r="E1077" s="11">
        <v>14</v>
      </c>
      <c r="F1077" s="12">
        <v>7.5</v>
      </c>
      <c r="G1077" s="5" t="s">
        <v>2139</v>
      </c>
      <c r="H1077" s="5">
        <v>49</v>
      </c>
      <c r="I1077" s="5" t="s">
        <v>2140</v>
      </c>
      <c r="J1077" s="6">
        <v>0.23810000000000001</v>
      </c>
      <c r="K1077" s="6" t="str">
        <f>IF(Table2[[#This Row],[Charging]]&gt;0,"1","0")</f>
        <v>1</v>
      </c>
      <c r="L1077" s="6">
        <f>IF(Table2[[#This Row],[Tag]]="1",Table2[[#This Row],[Cost (kWh)]],"")</f>
        <v>0.23810000000000001</v>
      </c>
      <c r="M1077" s="6">
        <f>IF(Table2[[#This Row],[Tag]]="1",Table2[[#This Row],[Charging]]*Table2[[#This Row],[Cost (kWh)]],"")</f>
        <v>1.7857499999999999</v>
      </c>
    </row>
    <row r="1078" spans="3:13" x14ac:dyDescent="0.2">
      <c r="C1078" s="10" t="s">
        <v>2136</v>
      </c>
      <c r="D1078" s="11">
        <v>14</v>
      </c>
      <c r="E1078" s="11">
        <v>15</v>
      </c>
      <c r="F1078" s="12">
        <v>7.5</v>
      </c>
      <c r="G1078" s="5" t="s">
        <v>2139</v>
      </c>
      <c r="H1078" s="5">
        <v>56.5</v>
      </c>
      <c r="I1078" s="5" t="s">
        <v>2140</v>
      </c>
      <c r="J1078" s="6">
        <v>0.23871999999999999</v>
      </c>
      <c r="K1078" s="6" t="str">
        <f>IF(Table2[[#This Row],[Charging]]&gt;0,"1","0")</f>
        <v>1</v>
      </c>
      <c r="L1078" s="6">
        <f>IF(Table2[[#This Row],[Tag]]="1",Table2[[#This Row],[Cost (kWh)]],"")</f>
        <v>0.23871999999999999</v>
      </c>
      <c r="M1078" s="6">
        <f>IF(Table2[[#This Row],[Tag]]="1",Table2[[#This Row],[Charging]]*Table2[[#This Row],[Cost (kWh)]],"")</f>
        <v>1.7904</v>
      </c>
    </row>
    <row r="1079" spans="3:13" x14ac:dyDescent="0.2">
      <c r="C1079" s="10" t="s">
        <v>2136</v>
      </c>
      <c r="D1079" s="11">
        <v>14</v>
      </c>
      <c r="E1079" s="11">
        <v>16</v>
      </c>
      <c r="F1079" s="12">
        <v>7.5</v>
      </c>
      <c r="G1079" s="5" t="s">
        <v>2139</v>
      </c>
      <c r="H1079" s="5">
        <v>64</v>
      </c>
      <c r="I1079" s="5" t="s">
        <v>2140</v>
      </c>
      <c r="J1079" s="6">
        <v>0.24015</v>
      </c>
      <c r="K1079" s="6" t="str">
        <f>IF(Table2[[#This Row],[Charging]]&gt;0,"1","0")</f>
        <v>1</v>
      </c>
      <c r="L1079" s="6">
        <f>IF(Table2[[#This Row],[Tag]]="1",Table2[[#This Row],[Cost (kWh)]],"")</f>
        <v>0.24015</v>
      </c>
      <c r="M1079" s="6">
        <f>IF(Table2[[#This Row],[Tag]]="1",Table2[[#This Row],[Charging]]*Table2[[#This Row],[Cost (kWh)]],"")</f>
        <v>1.8011250000000001</v>
      </c>
    </row>
    <row r="1080" spans="3:13" x14ac:dyDescent="0.2">
      <c r="C1080" s="1" t="s">
        <v>2136</v>
      </c>
      <c r="D1080" s="5">
        <v>14</v>
      </c>
      <c r="E1080" s="5">
        <v>17</v>
      </c>
      <c r="F1080" s="12">
        <v>0</v>
      </c>
      <c r="G1080" s="5" t="s">
        <v>2139</v>
      </c>
      <c r="H1080" s="5">
        <v>64</v>
      </c>
      <c r="I1080" s="5" t="s">
        <v>2140</v>
      </c>
      <c r="J1080" s="6">
        <v>0.26168999999999998</v>
      </c>
      <c r="K1080" s="6" t="str">
        <f>IF(Table2[[#This Row],[Charging]]&gt;0,"1","0")</f>
        <v>0</v>
      </c>
      <c r="L1080" s="6" t="str">
        <f>IF(Table2[[#This Row],[Tag]]="1",Table2[[#This Row],[Cost (kWh)]],"")</f>
        <v/>
      </c>
      <c r="M1080" s="6" t="str">
        <f>IF(Table2[[#This Row],[Tag]]="1",Table2[[#This Row],[Charging]]*Table2[[#This Row],[Cost (kWh)]],"")</f>
        <v/>
      </c>
    </row>
    <row r="1081" spans="3:13" x14ac:dyDescent="0.2">
      <c r="C1081" s="1" t="s">
        <v>2136</v>
      </c>
      <c r="D1081" s="5">
        <v>14</v>
      </c>
      <c r="E1081" s="5">
        <v>18</v>
      </c>
      <c r="F1081" s="12">
        <v>0</v>
      </c>
      <c r="G1081" s="5" t="s">
        <v>2139</v>
      </c>
      <c r="H1081" s="5">
        <v>64</v>
      </c>
      <c r="I1081" s="5" t="s">
        <v>2140</v>
      </c>
      <c r="J1081" s="6">
        <v>0.27417000000000002</v>
      </c>
      <c r="K1081" s="6" t="str">
        <f>IF(Table2[[#This Row],[Charging]]&gt;0,"1","0")</f>
        <v>0</v>
      </c>
      <c r="L1081" s="6" t="str">
        <f>IF(Table2[[#This Row],[Tag]]="1",Table2[[#This Row],[Cost (kWh)]],"")</f>
        <v/>
      </c>
      <c r="M1081" s="6" t="str">
        <f>IF(Table2[[#This Row],[Tag]]="1",Table2[[#This Row],[Charging]]*Table2[[#This Row],[Cost (kWh)]],"")</f>
        <v/>
      </c>
    </row>
    <row r="1082" spans="3:13" x14ac:dyDescent="0.2">
      <c r="C1082" s="1" t="s">
        <v>2136</v>
      </c>
      <c r="D1082" s="5">
        <v>14</v>
      </c>
      <c r="E1082" s="5">
        <v>19</v>
      </c>
      <c r="F1082" s="12">
        <v>0</v>
      </c>
      <c r="G1082" s="5" t="s">
        <v>2139</v>
      </c>
      <c r="H1082" s="5">
        <v>64</v>
      </c>
      <c r="I1082" s="5" t="s">
        <v>2140</v>
      </c>
      <c r="J1082" s="6">
        <v>0.2742</v>
      </c>
      <c r="K1082" s="6" t="str">
        <f>IF(Table2[[#This Row],[Charging]]&gt;0,"1","0")</f>
        <v>0</v>
      </c>
      <c r="L1082" s="6" t="str">
        <f>IF(Table2[[#This Row],[Tag]]="1",Table2[[#This Row],[Cost (kWh)]],"")</f>
        <v/>
      </c>
      <c r="M1082" s="6" t="str">
        <f>IF(Table2[[#This Row],[Tag]]="1",Table2[[#This Row],[Charging]]*Table2[[#This Row],[Cost (kWh)]],"")</f>
        <v/>
      </c>
    </row>
    <row r="1083" spans="3:13" x14ac:dyDescent="0.2">
      <c r="C1083" s="1" t="s">
        <v>2136</v>
      </c>
      <c r="D1083" s="5">
        <v>14</v>
      </c>
      <c r="E1083" s="5">
        <v>20</v>
      </c>
      <c r="F1083" s="12">
        <v>0</v>
      </c>
      <c r="G1083" s="5" t="s">
        <v>2139</v>
      </c>
      <c r="H1083" s="5">
        <v>64</v>
      </c>
      <c r="I1083" s="5" t="s">
        <v>2140</v>
      </c>
      <c r="J1083" s="6">
        <v>0.27239000000000002</v>
      </c>
      <c r="K1083" s="6" t="str">
        <f>IF(Table2[[#This Row],[Charging]]&gt;0,"1","0")</f>
        <v>0</v>
      </c>
      <c r="L1083" s="6" t="str">
        <f>IF(Table2[[#This Row],[Tag]]="1",Table2[[#This Row],[Cost (kWh)]],"")</f>
        <v/>
      </c>
      <c r="M1083" s="6" t="str">
        <f>IF(Table2[[#This Row],[Tag]]="1",Table2[[#This Row],[Charging]]*Table2[[#This Row],[Cost (kWh)]],"")</f>
        <v/>
      </c>
    </row>
    <row r="1084" spans="3:13" x14ac:dyDescent="0.2">
      <c r="C1084" s="1" t="s">
        <v>2136</v>
      </c>
      <c r="D1084" s="5">
        <v>14</v>
      </c>
      <c r="E1084" s="5">
        <v>21</v>
      </c>
      <c r="F1084" s="12">
        <v>0</v>
      </c>
      <c r="G1084" s="5" t="s">
        <v>2139</v>
      </c>
      <c r="H1084" s="5">
        <v>64</v>
      </c>
      <c r="I1084" s="5" t="s">
        <v>2140</v>
      </c>
      <c r="J1084" s="6">
        <v>0.26860000000000001</v>
      </c>
      <c r="K1084" s="6" t="str">
        <f>IF(Table2[[#This Row],[Charging]]&gt;0,"1","0")</f>
        <v>0</v>
      </c>
      <c r="L1084" s="6" t="str">
        <f>IF(Table2[[#This Row],[Tag]]="1",Table2[[#This Row],[Cost (kWh)]],"")</f>
        <v/>
      </c>
      <c r="M1084" s="6" t="str">
        <f>IF(Table2[[#This Row],[Tag]]="1",Table2[[#This Row],[Charging]]*Table2[[#This Row],[Cost (kWh)]],"")</f>
        <v/>
      </c>
    </row>
    <row r="1085" spans="3:13" x14ac:dyDescent="0.2">
      <c r="C1085" s="1" t="s">
        <v>2136</v>
      </c>
      <c r="D1085" s="5">
        <v>14</v>
      </c>
      <c r="E1085" s="5">
        <v>22</v>
      </c>
      <c r="F1085" s="12">
        <v>0</v>
      </c>
      <c r="G1085" s="5" t="s">
        <v>2139</v>
      </c>
      <c r="H1085" s="5">
        <v>64</v>
      </c>
      <c r="I1085" s="5" t="s">
        <v>2140</v>
      </c>
      <c r="J1085" s="6">
        <v>0.26729000000000003</v>
      </c>
      <c r="K1085" s="6" t="str">
        <f>IF(Table2[[#This Row],[Charging]]&gt;0,"1","0")</f>
        <v>0</v>
      </c>
      <c r="L1085" s="6" t="str">
        <f>IF(Table2[[#This Row],[Tag]]="1",Table2[[#This Row],[Cost (kWh)]],"")</f>
        <v/>
      </c>
      <c r="M1085" s="6" t="str">
        <f>IF(Table2[[#This Row],[Tag]]="1",Table2[[#This Row],[Charging]]*Table2[[#This Row],[Cost (kWh)]],"")</f>
        <v/>
      </c>
    </row>
    <row r="1086" spans="3:13" x14ac:dyDescent="0.2">
      <c r="C1086" s="1" t="s">
        <v>2136</v>
      </c>
      <c r="D1086" s="5">
        <v>14</v>
      </c>
      <c r="E1086" s="5">
        <v>23</v>
      </c>
      <c r="F1086" s="12">
        <v>0</v>
      </c>
      <c r="G1086" s="5" t="s">
        <v>2139</v>
      </c>
      <c r="H1086" s="5">
        <v>64</v>
      </c>
      <c r="I1086" s="5" t="s">
        <v>2140</v>
      </c>
      <c r="J1086" s="6">
        <v>0.26240999999999998</v>
      </c>
      <c r="K1086" s="6" t="str">
        <f>IF(Table2[[#This Row],[Charging]]&gt;0,"1","0")</f>
        <v>0</v>
      </c>
      <c r="L1086" s="6" t="str">
        <f>IF(Table2[[#This Row],[Tag]]="1",Table2[[#This Row],[Cost (kWh)]],"")</f>
        <v/>
      </c>
      <c r="M1086" s="6" t="str">
        <f>IF(Table2[[#This Row],[Tag]]="1",Table2[[#This Row],[Charging]]*Table2[[#This Row],[Cost (kWh)]],"")</f>
        <v/>
      </c>
    </row>
    <row r="1087" spans="3:13" x14ac:dyDescent="0.2">
      <c r="C1087" s="1" t="s">
        <v>2136</v>
      </c>
      <c r="D1087" s="5">
        <v>14</v>
      </c>
      <c r="E1087" s="5">
        <v>24</v>
      </c>
      <c r="F1087" s="12">
        <v>0</v>
      </c>
      <c r="G1087" s="5" t="s">
        <v>2139</v>
      </c>
      <c r="H1087" s="5">
        <v>64</v>
      </c>
      <c r="I1087" s="5" t="s">
        <v>2140</v>
      </c>
      <c r="J1087" s="6">
        <v>0.26811000000000001</v>
      </c>
      <c r="K1087" s="6" t="str">
        <f>IF(Table2[[#This Row],[Charging]]&gt;0,"1","0")</f>
        <v>0</v>
      </c>
      <c r="L1087" s="6" t="str">
        <f>IF(Table2[[#This Row],[Tag]]="1",Table2[[#This Row],[Cost (kWh)]],"")</f>
        <v/>
      </c>
      <c r="M1087" s="6" t="str">
        <f>IF(Table2[[#This Row],[Tag]]="1",Table2[[#This Row],[Charging]]*Table2[[#This Row],[Cost (kWh)]],"")</f>
        <v/>
      </c>
    </row>
    <row r="1088" spans="3:13" x14ac:dyDescent="0.2">
      <c r="C1088" s="1" t="s">
        <v>2136</v>
      </c>
      <c r="D1088" s="5">
        <v>15</v>
      </c>
      <c r="E1088" s="5" t="s">
        <v>2</v>
      </c>
      <c r="F1088" s="12">
        <v>0</v>
      </c>
      <c r="G1088" s="5" t="s">
        <v>2139</v>
      </c>
      <c r="H1088" s="5">
        <v>64</v>
      </c>
      <c r="I1088" s="5" t="s">
        <v>2140</v>
      </c>
      <c r="J1088" s="6">
        <v>0.29487999999999998</v>
      </c>
      <c r="K1088" s="6" t="str">
        <f>IF(Table2[[#This Row],[Charging]]&gt;0,"1","0")</f>
        <v>0</v>
      </c>
      <c r="L1088" s="6" t="str">
        <f>IF(Table2[[#This Row],[Tag]]="1",Table2[[#This Row],[Cost (kWh)]],"")</f>
        <v/>
      </c>
      <c r="M1088" s="6" t="str">
        <f>IF(Table2[[#This Row],[Tag]]="1",Table2[[#This Row],[Charging]]*Table2[[#This Row],[Cost (kWh)]],"")</f>
        <v/>
      </c>
    </row>
    <row r="1089" spans="3:13" x14ac:dyDescent="0.2">
      <c r="C1089" s="1" t="s">
        <v>2136</v>
      </c>
      <c r="D1089" s="5">
        <v>15</v>
      </c>
      <c r="E1089" s="5" t="s">
        <v>3</v>
      </c>
      <c r="F1089" s="12">
        <v>0</v>
      </c>
      <c r="G1089" s="5" t="s">
        <v>2139</v>
      </c>
      <c r="H1089" s="5">
        <v>64</v>
      </c>
      <c r="I1089" s="5" t="s">
        <v>2140</v>
      </c>
      <c r="J1089" s="6">
        <v>0.28238999999999997</v>
      </c>
      <c r="K1089" s="6" t="str">
        <f>IF(Table2[[#This Row],[Charging]]&gt;0,"1","0")</f>
        <v>0</v>
      </c>
      <c r="L1089" s="6" t="str">
        <f>IF(Table2[[#This Row],[Tag]]="1",Table2[[#This Row],[Cost (kWh)]],"")</f>
        <v/>
      </c>
      <c r="M1089" s="6" t="str">
        <f>IF(Table2[[#This Row],[Tag]]="1",Table2[[#This Row],[Charging]]*Table2[[#This Row],[Cost (kWh)]],"")</f>
        <v/>
      </c>
    </row>
    <row r="1090" spans="3:13" x14ac:dyDescent="0.2">
      <c r="C1090" s="1" t="s">
        <v>2136</v>
      </c>
      <c r="D1090" s="5">
        <v>15</v>
      </c>
      <c r="E1090" s="5" t="s">
        <v>4</v>
      </c>
      <c r="F1090" s="12">
        <v>0</v>
      </c>
      <c r="G1090" s="5" t="s">
        <v>2139</v>
      </c>
      <c r="H1090" s="5">
        <v>64</v>
      </c>
      <c r="I1090" s="5" t="s">
        <v>2140</v>
      </c>
      <c r="J1090" s="6">
        <v>0.27900000000000003</v>
      </c>
      <c r="K1090" s="6" t="str">
        <f>IF(Table2[[#This Row],[Charging]]&gt;0,"1","0")</f>
        <v>0</v>
      </c>
      <c r="L1090" s="6" t="str">
        <f>IF(Table2[[#This Row],[Tag]]="1",Table2[[#This Row],[Cost (kWh)]],"")</f>
        <v/>
      </c>
      <c r="M1090" s="6" t="str">
        <f>IF(Table2[[#This Row],[Tag]]="1",Table2[[#This Row],[Charging]]*Table2[[#This Row],[Cost (kWh)]],"")</f>
        <v/>
      </c>
    </row>
    <row r="1091" spans="3:13" x14ac:dyDescent="0.2">
      <c r="C1091" s="1" t="s">
        <v>2136</v>
      </c>
      <c r="D1091" s="5">
        <v>15</v>
      </c>
      <c r="E1091" s="5" t="s">
        <v>5</v>
      </c>
      <c r="F1091" s="12">
        <v>0</v>
      </c>
      <c r="G1091" s="5" t="s">
        <v>2139</v>
      </c>
      <c r="H1091" s="5">
        <v>64</v>
      </c>
      <c r="I1091" s="5" t="s">
        <v>2140</v>
      </c>
      <c r="J1091" s="6">
        <v>0.27749000000000001</v>
      </c>
      <c r="K1091" s="6" t="str">
        <f>IF(Table2[[#This Row],[Charging]]&gt;0,"1","0")</f>
        <v>0</v>
      </c>
      <c r="L1091" s="6" t="str">
        <f>IF(Table2[[#This Row],[Tag]]="1",Table2[[#This Row],[Cost (kWh)]],"")</f>
        <v/>
      </c>
      <c r="M1091" s="6" t="str">
        <f>IF(Table2[[#This Row],[Tag]]="1",Table2[[#This Row],[Charging]]*Table2[[#This Row],[Cost (kWh)]],"")</f>
        <v/>
      </c>
    </row>
    <row r="1092" spans="3:13" x14ac:dyDescent="0.2">
      <c r="C1092" s="1" t="s">
        <v>2136</v>
      </c>
      <c r="D1092" s="5">
        <v>15</v>
      </c>
      <c r="E1092" s="5" t="s">
        <v>6</v>
      </c>
      <c r="F1092" s="12">
        <v>0</v>
      </c>
      <c r="G1092" s="5" t="s">
        <v>2139</v>
      </c>
      <c r="H1092" s="5">
        <v>64</v>
      </c>
      <c r="I1092" s="5" t="s">
        <v>2140</v>
      </c>
      <c r="J1092" s="6">
        <v>0.27759</v>
      </c>
      <c r="K1092" s="6" t="str">
        <f>IF(Table2[[#This Row],[Charging]]&gt;0,"1","0")</f>
        <v>0</v>
      </c>
      <c r="L1092" s="6" t="str">
        <f>IF(Table2[[#This Row],[Tag]]="1",Table2[[#This Row],[Cost (kWh)]],"")</f>
        <v/>
      </c>
      <c r="M1092" s="6" t="str">
        <f>IF(Table2[[#This Row],[Tag]]="1",Table2[[#This Row],[Charging]]*Table2[[#This Row],[Cost (kWh)]],"")</f>
        <v/>
      </c>
    </row>
    <row r="1093" spans="3:13" x14ac:dyDescent="0.2">
      <c r="C1093" s="1" t="s">
        <v>2136</v>
      </c>
      <c r="D1093" s="5">
        <v>15</v>
      </c>
      <c r="E1093" s="5" t="s">
        <v>7</v>
      </c>
      <c r="F1093" s="12">
        <v>0</v>
      </c>
      <c r="G1093" s="5" t="s">
        <v>2139</v>
      </c>
      <c r="H1093" s="5">
        <v>64</v>
      </c>
      <c r="I1093" s="5" t="s">
        <v>2140</v>
      </c>
      <c r="J1093" s="6">
        <v>0.28239999999999998</v>
      </c>
      <c r="K1093" s="6" t="str">
        <f>IF(Table2[[#This Row],[Charging]]&gt;0,"1","0")</f>
        <v>0</v>
      </c>
      <c r="L1093" s="6" t="str">
        <f>IF(Table2[[#This Row],[Tag]]="1",Table2[[#This Row],[Cost (kWh)]],"")</f>
        <v/>
      </c>
      <c r="M1093" s="6" t="str">
        <f>IF(Table2[[#This Row],[Tag]]="1",Table2[[#This Row],[Charging]]*Table2[[#This Row],[Cost (kWh)]],"")</f>
        <v/>
      </c>
    </row>
    <row r="1094" spans="3:13" x14ac:dyDescent="0.2">
      <c r="C1094" s="1" t="s">
        <v>2136</v>
      </c>
      <c r="D1094" s="5">
        <v>15</v>
      </c>
      <c r="E1094" s="5" t="s">
        <v>8</v>
      </c>
      <c r="F1094" s="12">
        <v>0</v>
      </c>
      <c r="G1094" s="5" t="s">
        <v>2139</v>
      </c>
      <c r="H1094" s="5">
        <v>64</v>
      </c>
      <c r="I1094" s="5" t="s">
        <v>2140</v>
      </c>
      <c r="J1094" s="6">
        <v>0.28069</v>
      </c>
      <c r="K1094" s="6" t="str">
        <f>IF(Table2[[#This Row],[Charging]]&gt;0,"1","0")</f>
        <v>0</v>
      </c>
      <c r="L1094" s="6" t="str">
        <f>IF(Table2[[#This Row],[Tag]]="1",Table2[[#This Row],[Cost (kWh)]],"")</f>
        <v/>
      </c>
      <c r="M1094" s="6" t="str">
        <f>IF(Table2[[#This Row],[Tag]]="1",Table2[[#This Row],[Charging]]*Table2[[#This Row],[Cost (kWh)]],"")</f>
        <v/>
      </c>
    </row>
    <row r="1095" spans="3:13" x14ac:dyDescent="0.2">
      <c r="C1095" s="1" t="s">
        <v>2136</v>
      </c>
      <c r="D1095" s="5">
        <v>15</v>
      </c>
      <c r="E1095" s="5" t="s">
        <v>9</v>
      </c>
      <c r="F1095" s="12">
        <v>0</v>
      </c>
      <c r="G1095" s="5" t="s">
        <v>2141</v>
      </c>
      <c r="H1095" s="5">
        <v>58.5</v>
      </c>
      <c r="I1095" s="5" t="s">
        <v>2139</v>
      </c>
      <c r="J1095" s="6">
        <v>0.27992</v>
      </c>
      <c r="K1095" s="6" t="str">
        <f>IF(Table2[[#This Row],[Charging]]&gt;0,"1","0")</f>
        <v>0</v>
      </c>
      <c r="L1095" s="6" t="str">
        <f>IF(Table2[[#This Row],[Tag]]="1",Table2[[#This Row],[Cost (kWh)]],"")</f>
        <v/>
      </c>
      <c r="M1095" s="6" t="str">
        <f>IF(Table2[[#This Row],[Tag]]="1",Table2[[#This Row],[Charging]]*Table2[[#This Row],[Cost (kWh)]],"")</f>
        <v/>
      </c>
    </row>
    <row r="1096" spans="3:13" x14ac:dyDescent="0.2">
      <c r="C1096" s="1" t="s">
        <v>2136</v>
      </c>
      <c r="D1096" s="5">
        <v>15</v>
      </c>
      <c r="E1096" s="5" t="s">
        <v>10</v>
      </c>
      <c r="F1096" s="12">
        <v>0</v>
      </c>
      <c r="G1096" s="5" t="s">
        <v>2139</v>
      </c>
      <c r="H1096" s="5">
        <v>58.5</v>
      </c>
      <c r="I1096" s="5" t="s">
        <v>2139</v>
      </c>
      <c r="J1096" s="6">
        <v>0.28548000000000001</v>
      </c>
      <c r="K1096" s="6" t="str">
        <f>IF(Table2[[#This Row],[Charging]]&gt;0,"1","0")</f>
        <v>0</v>
      </c>
      <c r="L1096" s="6" t="str">
        <f>IF(Table2[[#This Row],[Tag]]="1",Table2[[#This Row],[Cost (kWh)]],"")</f>
        <v/>
      </c>
      <c r="M1096" s="6" t="str">
        <f>IF(Table2[[#This Row],[Tag]]="1",Table2[[#This Row],[Charging]]*Table2[[#This Row],[Cost (kWh)]],"")</f>
        <v/>
      </c>
    </row>
    <row r="1097" spans="3:13" x14ac:dyDescent="0.2">
      <c r="C1097" s="1" t="s">
        <v>2136</v>
      </c>
      <c r="D1097" s="5">
        <v>15</v>
      </c>
      <c r="E1097" s="5">
        <v>10</v>
      </c>
      <c r="F1097" s="12">
        <v>0</v>
      </c>
      <c r="G1097" s="5" t="s">
        <v>2139</v>
      </c>
      <c r="H1097" s="5">
        <v>58.5</v>
      </c>
      <c r="I1097" s="5" t="s">
        <v>2139</v>
      </c>
      <c r="J1097" s="6">
        <v>0.27994000000000002</v>
      </c>
      <c r="K1097" s="6" t="str">
        <f>IF(Table2[[#This Row],[Charging]]&gt;0,"1","0")</f>
        <v>0</v>
      </c>
      <c r="L1097" s="6" t="str">
        <f>IF(Table2[[#This Row],[Tag]]="1",Table2[[#This Row],[Cost (kWh)]],"")</f>
        <v/>
      </c>
      <c r="M1097" s="6" t="str">
        <f>IF(Table2[[#This Row],[Tag]]="1",Table2[[#This Row],[Charging]]*Table2[[#This Row],[Cost (kWh)]],"")</f>
        <v/>
      </c>
    </row>
    <row r="1098" spans="3:13" x14ac:dyDescent="0.2">
      <c r="C1098" s="1" t="s">
        <v>2136</v>
      </c>
      <c r="D1098" s="5">
        <v>15</v>
      </c>
      <c r="E1098" s="5">
        <v>11</v>
      </c>
      <c r="F1098" s="12">
        <v>0</v>
      </c>
      <c r="G1098" s="5" t="s">
        <v>2139</v>
      </c>
      <c r="H1098" s="5">
        <v>58.5</v>
      </c>
      <c r="I1098" s="5" t="s">
        <v>2139</v>
      </c>
      <c r="J1098" s="6">
        <v>0.27673999999999999</v>
      </c>
      <c r="K1098" s="6" t="str">
        <f>IF(Table2[[#This Row],[Charging]]&gt;0,"1","0")</f>
        <v>0</v>
      </c>
      <c r="L1098" s="6" t="str">
        <f>IF(Table2[[#This Row],[Tag]]="1",Table2[[#This Row],[Cost (kWh)]],"")</f>
        <v/>
      </c>
      <c r="M1098" s="6" t="str">
        <f>IF(Table2[[#This Row],[Tag]]="1",Table2[[#This Row],[Charging]]*Table2[[#This Row],[Cost (kWh)]],"")</f>
        <v/>
      </c>
    </row>
    <row r="1099" spans="3:13" x14ac:dyDescent="0.2">
      <c r="C1099" s="1" t="s">
        <v>2136</v>
      </c>
      <c r="D1099" s="5">
        <v>15</v>
      </c>
      <c r="E1099" s="5">
        <v>12</v>
      </c>
      <c r="F1099" s="12">
        <v>0</v>
      </c>
      <c r="G1099" s="5" t="s">
        <v>2139</v>
      </c>
      <c r="H1099" s="5">
        <v>58.5</v>
      </c>
      <c r="I1099" s="5" t="s">
        <v>2139</v>
      </c>
      <c r="J1099" s="6">
        <v>0.27978999999999998</v>
      </c>
      <c r="K1099" s="6" t="str">
        <f>IF(Table2[[#This Row],[Charging]]&gt;0,"1","0")</f>
        <v>0</v>
      </c>
      <c r="L1099" s="6" t="str">
        <f>IF(Table2[[#This Row],[Tag]]="1",Table2[[#This Row],[Cost (kWh)]],"")</f>
        <v/>
      </c>
      <c r="M1099" s="6" t="str">
        <f>IF(Table2[[#This Row],[Tag]]="1",Table2[[#This Row],[Charging]]*Table2[[#This Row],[Cost (kWh)]],"")</f>
        <v/>
      </c>
    </row>
    <row r="1100" spans="3:13" x14ac:dyDescent="0.2">
      <c r="C1100" s="1" t="s">
        <v>2136</v>
      </c>
      <c r="D1100" s="5">
        <v>15</v>
      </c>
      <c r="E1100" s="5">
        <v>13</v>
      </c>
      <c r="F1100" s="12">
        <v>0</v>
      </c>
      <c r="G1100" s="5" t="s">
        <v>2139</v>
      </c>
      <c r="H1100" s="5">
        <v>58.5</v>
      </c>
      <c r="I1100" s="5" t="s">
        <v>2139</v>
      </c>
      <c r="J1100" s="6">
        <v>0.27853</v>
      </c>
      <c r="K1100" s="6" t="str">
        <f>IF(Table2[[#This Row],[Charging]]&gt;0,"1","0")</f>
        <v>0</v>
      </c>
      <c r="L1100" s="6" t="str">
        <f>IF(Table2[[#This Row],[Tag]]="1",Table2[[#This Row],[Cost (kWh)]],"")</f>
        <v/>
      </c>
      <c r="M1100" s="6" t="str">
        <f>IF(Table2[[#This Row],[Tag]]="1",Table2[[#This Row],[Charging]]*Table2[[#This Row],[Cost (kWh)]],"")</f>
        <v/>
      </c>
    </row>
    <row r="1101" spans="3:13" x14ac:dyDescent="0.2">
      <c r="C1101" s="1" t="s">
        <v>2136</v>
      </c>
      <c r="D1101" s="5">
        <v>15</v>
      </c>
      <c r="E1101" s="5">
        <v>14</v>
      </c>
      <c r="F1101" s="12">
        <v>0</v>
      </c>
      <c r="G1101" s="5" t="s">
        <v>2139</v>
      </c>
      <c r="H1101" s="5">
        <v>58.5</v>
      </c>
      <c r="I1101" s="5" t="s">
        <v>2139</v>
      </c>
      <c r="J1101" s="6">
        <v>0.27854000000000001</v>
      </c>
      <c r="K1101" s="6" t="str">
        <f>IF(Table2[[#This Row],[Charging]]&gt;0,"1","0")</f>
        <v>0</v>
      </c>
      <c r="L1101" s="6" t="str">
        <f>IF(Table2[[#This Row],[Tag]]="1",Table2[[#This Row],[Cost (kWh)]],"")</f>
        <v/>
      </c>
      <c r="M1101" s="6" t="str">
        <f>IF(Table2[[#This Row],[Tag]]="1",Table2[[#This Row],[Charging]]*Table2[[#This Row],[Cost (kWh)]],"")</f>
        <v/>
      </c>
    </row>
    <row r="1102" spans="3:13" x14ac:dyDescent="0.2">
      <c r="C1102" s="1" t="s">
        <v>2136</v>
      </c>
      <c r="D1102" s="5">
        <v>15</v>
      </c>
      <c r="E1102" s="5">
        <v>15</v>
      </c>
      <c r="F1102" s="12">
        <v>0</v>
      </c>
      <c r="G1102" s="5" t="s">
        <v>2139</v>
      </c>
      <c r="H1102" s="5">
        <v>58.5</v>
      </c>
      <c r="I1102" s="5" t="s">
        <v>2139</v>
      </c>
      <c r="J1102" s="6">
        <v>0.28465000000000001</v>
      </c>
      <c r="K1102" s="6" t="str">
        <f>IF(Table2[[#This Row],[Charging]]&gt;0,"1","0")</f>
        <v>0</v>
      </c>
      <c r="L1102" s="6" t="str">
        <f>IF(Table2[[#This Row],[Tag]]="1",Table2[[#This Row],[Cost (kWh)]],"")</f>
        <v/>
      </c>
      <c r="M1102" s="6" t="str">
        <f>IF(Table2[[#This Row],[Tag]]="1",Table2[[#This Row],[Charging]]*Table2[[#This Row],[Cost (kWh)]],"")</f>
        <v/>
      </c>
    </row>
    <row r="1103" spans="3:13" x14ac:dyDescent="0.2">
      <c r="C1103" s="1" t="s">
        <v>2136</v>
      </c>
      <c r="D1103" s="5">
        <v>15</v>
      </c>
      <c r="E1103" s="5">
        <v>16</v>
      </c>
      <c r="F1103" s="12">
        <v>0</v>
      </c>
      <c r="G1103" s="5" t="s">
        <v>2139</v>
      </c>
      <c r="H1103" s="5">
        <v>58.5</v>
      </c>
      <c r="I1103" s="5" t="s">
        <v>2139</v>
      </c>
      <c r="J1103" s="6">
        <v>0.27997</v>
      </c>
      <c r="K1103" s="6" t="str">
        <f>IF(Table2[[#This Row],[Charging]]&gt;0,"1","0")</f>
        <v>0</v>
      </c>
      <c r="L1103" s="6" t="str">
        <f>IF(Table2[[#This Row],[Tag]]="1",Table2[[#This Row],[Cost (kWh)]],"")</f>
        <v/>
      </c>
      <c r="M1103" s="6" t="str">
        <f>IF(Table2[[#This Row],[Tag]]="1",Table2[[#This Row],[Charging]]*Table2[[#This Row],[Cost (kWh)]],"")</f>
        <v/>
      </c>
    </row>
    <row r="1104" spans="3:13" x14ac:dyDescent="0.2">
      <c r="C1104" s="1" t="s">
        <v>2136</v>
      </c>
      <c r="D1104" s="5">
        <v>15</v>
      </c>
      <c r="E1104" s="5">
        <v>17</v>
      </c>
      <c r="F1104" s="12">
        <v>0</v>
      </c>
      <c r="G1104" s="5" t="s">
        <v>2141</v>
      </c>
      <c r="H1104" s="5">
        <v>53</v>
      </c>
      <c r="I1104" s="5" t="s">
        <v>2139</v>
      </c>
      <c r="J1104" s="6">
        <v>0.28028999999999998</v>
      </c>
      <c r="K1104" s="6" t="str">
        <f>IF(Table2[[#This Row],[Charging]]&gt;0,"1","0")</f>
        <v>0</v>
      </c>
      <c r="L1104" s="6" t="str">
        <f>IF(Table2[[#This Row],[Tag]]="1",Table2[[#This Row],[Cost (kWh)]],"")</f>
        <v/>
      </c>
      <c r="M1104" s="6" t="str">
        <f>IF(Table2[[#This Row],[Tag]]="1",Table2[[#This Row],[Charging]]*Table2[[#This Row],[Cost (kWh)]],"")</f>
        <v/>
      </c>
    </row>
    <row r="1105" spans="3:13" x14ac:dyDescent="0.2">
      <c r="C1105" s="1" t="s">
        <v>2136</v>
      </c>
      <c r="D1105" s="5">
        <v>15</v>
      </c>
      <c r="E1105" s="5">
        <v>18</v>
      </c>
      <c r="F1105" s="12">
        <v>0</v>
      </c>
      <c r="G1105" s="5" t="s">
        <v>2139</v>
      </c>
      <c r="H1105" s="5">
        <v>53</v>
      </c>
      <c r="I1105" s="5" t="s">
        <v>2140</v>
      </c>
      <c r="J1105" s="6">
        <v>0.28228999999999999</v>
      </c>
      <c r="K1105" s="6" t="str">
        <f>IF(Table2[[#This Row],[Charging]]&gt;0,"1","0")</f>
        <v>0</v>
      </c>
      <c r="L1105" s="6" t="str">
        <f>IF(Table2[[#This Row],[Tag]]="1",Table2[[#This Row],[Cost (kWh)]],"")</f>
        <v/>
      </c>
      <c r="M1105" s="6" t="str">
        <f>IF(Table2[[#This Row],[Tag]]="1",Table2[[#This Row],[Charging]]*Table2[[#This Row],[Cost (kWh)]],"")</f>
        <v/>
      </c>
    </row>
    <row r="1106" spans="3:13" x14ac:dyDescent="0.2">
      <c r="C1106" s="1" t="s">
        <v>2136</v>
      </c>
      <c r="D1106" s="5">
        <v>15</v>
      </c>
      <c r="E1106" s="5">
        <v>19</v>
      </c>
      <c r="F1106" s="12">
        <v>0</v>
      </c>
      <c r="G1106" s="5" t="s">
        <v>2139</v>
      </c>
      <c r="H1106" s="5">
        <v>53</v>
      </c>
      <c r="I1106" s="5" t="s">
        <v>2140</v>
      </c>
      <c r="J1106" s="6">
        <v>0.28244999999999998</v>
      </c>
      <c r="K1106" s="6" t="str">
        <f>IF(Table2[[#This Row],[Charging]]&gt;0,"1","0")</f>
        <v>0</v>
      </c>
      <c r="L1106" s="6" t="str">
        <f>IF(Table2[[#This Row],[Tag]]="1",Table2[[#This Row],[Cost (kWh)]],"")</f>
        <v/>
      </c>
      <c r="M1106" s="6" t="str">
        <f>IF(Table2[[#This Row],[Tag]]="1",Table2[[#This Row],[Charging]]*Table2[[#This Row],[Cost (kWh)]],"")</f>
        <v/>
      </c>
    </row>
    <row r="1107" spans="3:13" x14ac:dyDescent="0.2">
      <c r="C1107" s="1" t="s">
        <v>2136</v>
      </c>
      <c r="D1107" s="5">
        <v>15</v>
      </c>
      <c r="E1107" s="5">
        <v>20</v>
      </c>
      <c r="F1107" s="12">
        <v>0</v>
      </c>
      <c r="G1107" s="5" t="s">
        <v>2139</v>
      </c>
      <c r="H1107" s="5">
        <v>53</v>
      </c>
      <c r="I1107" s="5" t="s">
        <v>2140</v>
      </c>
      <c r="J1107" s="6">
        <v>0.27994999999999998</v>
      </c>
      <c r="K1107" s="6" t="str">
        <f>IF(Table2[[#This Row],[Charging]]&gt;0,"1","0")</f>
        <v>0</v>
      </c>
      <c r="L1107" s="6" t="str">
        <f>IF(Table2[[#This Row],[Tag]]="1",Table2[[#This Row],[Cost (kWh)]],"")</f>
        <v/>
      </c>
      <c r="M1107" s="6" t="str">
        <f>IF(Table2[[#This Row],[Tag]]="1",Table2[[#This Row],[Charging]]*Table2[[#This Row],[Cost (kWh)]],"")</f>
        <v/>
      </c>
    </row>
    <row r="1108" spans="3:13" x14ac:dyDescent="0.2">
      <c r="C1108" s="1" t="s">
        <v>2136</v>
      </c>
      <c r="D1108" s="5">
        <v>15</v>
      </c>
      <c r="E1108" s="5">
        <v>21</v>
      </c>
      <c r="F1108" s="12">
        <v>0</v>
      </c>
      <c r="G1108" s="5" t="s">
        <v>2139</v>
      </c>
      <c r="H1108" s="5">
        <v>53</v>
      </c>
      <c r="I1108" s="5" t="s">
        <v>2140</v>
      </c>
      <c r="J1108" s="6">
        <v>0.27999000000000002</v>
      </c>
      <c r="K1108" s="6" t="str">
        <f>IF(Table2[[#This Row],[Charging]]&gt;0,"1","0")</f>
        <v>0</v>
      </c>
      <c r="L1108" s="6" t="str">
        <f>IF(Table2[[#This Row],[Tag]]="1",Table2[[#This Row],[Cost (kWh)]],"")</f>
        <v/>
      </c>
      <c r="M1108" s="6" t="str">
        <f>IF(Table2[[#This Row],[Tag]]="1",Table2[[#This Row],[Charging]]*Table2[[#This Row],[Cost (kWh)]],"")</f>
        <v/>
      </c>
    </row>
    <row r="1109" spans="3:13" x14ac:dyDescent="0.2">
      <c r="C1109" s="1" t="s">
        <v>2136</v>
      </c>
      <c r="D1109" s="5">
        <v>15</v>
      </c>
      <c r="E1109" s="5">
        <v>22</v>
      </c>
      <c r="F1109" s="12">
        <v>0</v>
      </c>
      <c r="G1109" s="5" t="s">
        <v>2139</v>
      </c>
      <c r="H1109" s="5">
        <v>53</v>
      </c>
      <c r="I1109" s="5" t="s">
        <v>2140</v>
      </c>
      <c r="J1109" s="6">
        <v>0.27982000000000001</v>
      </c>
      <c r="K1109" s="6" t="str">
        <f>IF(Table2[[#This Row],[Charging]]&gt;0,"1","0")</f>
        <v>0</v>
      </c>
      <c r="L1109" s="6" t="str">
        <f>IF(Table2[[#This Row],[Tag]]="1",Table2[[#This Row],[Cost (kWh)]],"")</f>
        <v/>
      </c>
      <c r="M1109" s="6" t="str">
        <f>IF(Table2[[#This Row],[Tag]]="1",Table2[[#This Row],[Charging]]*Table2[[#This Row],[Cost (kWh)]],"")</f>
        <v/>
      </c>
    </row>
    <row r="1110" spans="3:13" x14ac:dyDescent="0.2">
      <c r="C1110" s="1" t="s">
        <v>2136</v>
      </c>
      <c r="D1110" s="5">
        <v>15</v>
      </c>
      <c r="E1110" s="5">
        <v>23</v>
      </c>
      <c r="F1110" s="12">
        <v>0</v>
      </c>
      <c r="G1110" s="5" t="s">
        <v>2139</v>
      </c>
      <c r="H1110" s="5">
        <v>53</v>
      </c>
      <c r="I1110" s="5" t="s">
        <v>2140</v>
      </c>
      <c r="J1110" s="6">
        <v>0.27964</v>
      </c>
      <c r="K1110" s="6" t="str">
        <f>IF(Table2[[#This Row],[Charging]]&gt;0,"1","0")</f>
        <v>0</v>
      </c>
      <c r="L1110" s="6" t="str">
        <f>IF(Table2[[#This Row],[Tag]]="1",Table2[[#This Row],[Cost (kWh)]],"")</f>
        <v/>
      </c>
      <c r="M1110" s="6" t="str">
        <f>IF(Table2[[#This Row],[Tag]]="1",Table2[[#This Row],[Charging]]*Table2[[#This Row],[Cost (kWh)]],"")</f>
        <v/>
      </c>
    </row>
    <row r="1111" spans="3:13" x14ac:dyDescent="0.2">
      <c r="C1111" s="1" t="s">
        <v>2136</v>
      </c>
      <c r="D1111" s="5">
        <v>15</v>
      </c>
      <c r="E1111" s="5">
        <v>24</v>
      </c>
      <c r="F1111" s="12">
        <v>0</v>
      </c>
      <c r="G1111" s="5" t="s">
        <v>2139</v>
      </c>
      <c r="H1111" s="5">
        <v>53</v>
      </c>
      <c r="I1111" s="5" t="s">
        <v>2140</v>
      </c>
      <c r="J1111" s="6">
        <v>0.28228999999999999</v>
      </c>
      <c r="K1111" s="6" t="str">
        <f>IF(Table2[[#This Row],[Charging]]&gt;0,"1","0")</f>
        <v>0</v>
      </c>
      <c r="L1111" s="6" t="str">
        <f>IF(Table2[[#This Row],[Tag]]="1",Table2[[#This Row],[Cost (kWh)]],"")</f>
        <v/>
      </c>
      <c r="M1111" s="6" t="str">
        <f>IF(Table2[[#This Row],[Tag]]="1",Table2[[#This Row],[Charging]]*Table2[[#This Row],[Cost (kWh)]],"")</f>
        <v/>
      </c>
    </row>
    <row r="1112" spans="3:13" x14ac:dyDescent="0.2">
      <c r="C1112" s="1" t="s">
        <v>2136</v>
      </c>
      <c r="D1112" s="5">
        <v>16</v>
      </c>
      <c r="E1112" s="5" t="s">
        <v>2</v>
      </c>
      <c r="F1112" s="12">
        <v>0</v>
      </c>
      <c r="G1112" s="5" t="s">
        <v>2139</v>
      </c>
      <c r="H1112" s="5">
        <v>53</v>
      </c>
      <c r="I1112" s="5" t="s">
        <v>2140</v>
      </c>
      <c r="J1112" s="6">
        <v>0.29432999999999998</v>
      </c>
      <c r="K1112" s="6" t="str">
        <f>IF(Table2[[#This Row],[Charging]]&gt;0,"1","0")</f>
        <v>0</v>
      </c>
      <c r="L1112" s="6" t="str">
        <f>IF(Table2[[#This Row],[Tag]]="1",Table2[[#This Row],[Cost (kWh)]],"")</f>
        <v/>
      </c>
      <c r="M1112" s="6" t="str">
        <f>IF(Table2[[#This Row],[Tag]]="1",Table2[[#This Row],[Charging]]*Table2[[#This Row],[Cost (kWh)]],"")</f>
        <v/>
      </c>
    </row>
    <row r="1113" spans="3:13" x14ac:dyDescent="0.2">
      <c r="C1113" s="1" t="s">
        <v>2136</v>
      </c>
      <c r="D1113" s="5">
        <v>16</v>
      </c>
      <c r="E1113" s="5" t="s">
        <v>3</v>
      </c>
      <c r="F1113" s="12">
        <v>0</v>
      </c>
      <c r="G1113" s="5" t="s">
        <v>2139</v>
      </c>
      <c r="H1113" s="5">
        <v>53</v>
      </c>
      <c r="I1113" s="5" t="s">
        <v>2140</v>
      </c>
      <c r="J1113" s="6">
        <v>0.28029999999999999</v>
      </c>
      <c r="K1113" s="6" t="str">
        <f>IF(Table2[[#This Row],[Charging]]&gt;0,"1","0")</f>
        <v>0</v>
      </c>
      <c r="L1113" s="6" t="str">
        <f>IF(Table2[[#This Row],[Tag]]="1",Table2[[#This Row],[Cost (kWh)]],"")</f>
        <v/>
      </c>
      <c r="M1113" s="6" t="str">
        <f>IF(Table2[[#This Row],[Tag]]="1",Table2[[#This Row],[Charging]]*Table2[[#This Row],[Cost (kWh)]],"")</f>
        <v/>
      </c>
    </row>
    <row r="1114" spans="3:13" x14ac:dyDescent="0.2">
      <c r="C1114" s="1" t="s">
        <v>2136</v>
      </c>
      <c r="D1114" s="5">
        <v>16</v>
      </c>
      <c r="E1114" s="5" t="s">
        <v>4</v>
      </c>
      <c r="F1114" s="12">
        <v>0</v>
      </c>
      <c r="G1114" s="5" t="s">
        <v>2139</v>
      </c>
      <c r="H1114" s="5">
        <v>53</v>
      </c>
      <c r="I1114" s="5" t="s">
        <v>2140</v>
      </c>
      <c r="J1114" s="6">
        <v>0.27616000000000002</v>
      </c>
      <c r="K1114" s="6" t="str">
        <f>IF(Table2[[#This Row],[Charging]]&gt;0,"1","0")</f>
        <v>0</v>
      </c>
      <c r="L1114" s="6" t="str">
        <f>IF(Table2[[#This Row],[Tag]]="1",Table2[[#This Row],[Cost (kWh)]],"")</f>
        <v/>
      </c>
      <c r="M1114" s="6" t="str">
        <f>IF(Table2[[#This Row],[Tag]]="1",Table2[[#This Row],[Charging]]*Table2[[#This Row],[Cost (kWh)]],"")</f>
        <v/>
      </c>
    </row>
    <row r="1115" spans="3:13" x14ac:dyDescent="0.2">
      <c r="C1115" s="1" t="s">
        <v>2136</v>
      </c>
      <c r="D1115" s="5">
        <v>16</v>
      </c>
      <c r="E1115" s="5" t="s">
        <v>5</v>
      </c>
      <c r="F1115" s="12">
        <v>0</v>
      </c>
      <c r="G1115" s="5" t="s">
        <v>2139</v>
      </c>
      <c r="H1115" s="5">
        <v>53</v>
      </c>
      <c r="I1115" s="5" t="s">
        <v>2140</v>
      </c>
      <c r="J1115" s="6">
        <v>0.27311999999999997</v>
      </c>
      <c r="K1115" s="6" t="str">
        <f>IF(Table2[[#This Row],[Charging]]&gt;0,"1","0")</f>
        <v>0</v>
      </c>
      <c r="L1115" s="6" t="str">
        <f>IF(Table2[[#This Row],[Tag]]="1",Table2[[#This Row],[Cost (kWh)]],"")</f>
        <v/>
      </c>
      <c r="M1115" s="6" t="str">
        <f>IF(Table2[[#This Row],[Tag]]="1",Table2[[#This Row],[Charging]]*Table2[[#This Row],[Cost (kWh)]],"")</f>
        <v/>
      </c>
    </row>
    <row r="1116" spans="3:13" x14ac:dyDescent="0.2">
      <c r="C1116" s="1" t="s">
        <v>2136</v>
      </c>
      <c r="D1116" s="5">
        <v>16</v>
      </c>
      <c r="E1116" s="5" t="s">
        <v>6</v>
      </c>
      <c r="F1116" s="12">
        <v>0</v>
      </c>
      <c r="G1116" s="5" t="s">
        <v>2139</v>
      </c>
      <c r="H1116" s="5">
        <v>53</v>
      </c>
      <c r="I1116" s="5" t="s">
        <v>2140</v>
      </c>
      <c r="J1116" s="6">
        <v>0.27039000000000002</v>
      </c>
      <c r="K1116" s="6" t="str">
        <f>IF(Table2[[#This Row],[Charging]]&gt;0,"1","0")</f>
        <v>0</v>
      </c>
      <c r="L1116" s="6" t="str">
        <f>IF(Table2[[#This Row],[Tag]]="1",Table2[[#This Row],[Cost (kWh)]],"")</f>
        <v/>
      </c>
      <c r="M1116" s="6" t="str">
        <f>IF(Table2[[#This Row],[Tag]]="1",Table2[[#This Row],[Charging]]*Table2[[#This Row],[Cost (kWh)]],"")</f>
        <v/>
      </c>
    </row>
    <row r="1117" spans="3:13" x14ac:dyDescent="0.2">
      <c r="C1117" s="1" t="s">
        <v>2136</v>
      </c>
      <c r="D1117" s="5">
        <v>16</v>
      </c>
      <c r="E1117" s="5" t="s">
        <v>7</v>
      </c>
      <c r="F1117" s="12">
        <v>0</v>
      </c>
      <c r="G1117" s="5" t="s">
        <v>2139</v>
      </c>
      <c r="H1117" s="5">
        <v>53</v>
      </c>
      <c r="I1117" s="5" t="s">
        <v>2140</v>
      </c>
      <c r="J1117" s="6">
        <v>0.27518999999999999</v>
      </c>
      <c r="K1117" s="6" t="str">
        <f>IF(Table2[[#This Row],[Charging]]&gt;0,"1","0")</f>
        <v>0</v>
      </c>
      <c r="L1117" s="6" t="str">
        <f>IF(Table2[[#This Row],[Tag]]="1",Table2[[#This Row],[Cost (kWh)]],"")</f>
        <v/>
      </c>
      <c r="M1117" s="6" t="str">
        <f>IF(Table2[[#This Row],[Tag]]="1",Table2[[#This Row],[Charging]]*Table2[[#This Row],[Cost (kWh)]],"")</f>
        <v/>
      </c>
    </row>
    <row r="1118" spans="3:13" x14ac:dyDescent="0.2">
      <c r="C1118" s="1" t="s">
        <v>2136</v>
      </c>
      <c r="D1118" s="5">
        <v>16</v>
      </c>
      <c r="E1118" s="5" t="s">
        <v>8</v>
      </c>
      <c r="F1118" s="12">
        <v>0</v>
      </c>
      <c r="G1118" s="5" t="s">
        <v>2139</v>
      </c>
      <c r="H1118" s="5">
        <v>53</v>
      </c>
      <c r="I1118" s="5" t="s">
        <v>2140</v>
      </c>
      <c r="J1118" s="6">
        <v>0.26989000000000002</v>
      </c>
      <c r="K1118" s="6" t="str">
        <f>IF(Table2[[#This Row],[Charging]]&gt;0,"1","0")</f>
        <v>0</v>
      </c>
      <c r="L1118" s="6" t="str">
        <f>IF(Table2[[#This Row],[Tag]]="1",Table2[[#This Row],[Cost (kWh)]],"")</f>
        <v/>
      </c>
      <c r="M1118" s="6" t="str">
        <f>IF(Table2[[#This Row],[Tag]]="1",Table2[[#This Row],[Charging]]*Table2[[#This Row],[Cost (kWh)]],"")</f>
        <v/>
      </c>
    </row>
    <row r="1119" spans="3:13" x14ac:dyDescent="0.2">
      <c r="C1119" s="1" t="s">
        <v>2136</v>
      </c>
      <c r="D1119" s="5">
        <v>16</v>
      </c>
      <c r="E1119" s="5" t="s">
        <v>9</v>
      </c>
      <c r="F1119" s="12">
        <v>0</v>
      </c>
      <c r="G1119" s="5" t="s">
        <v>2141</v>
      </c>
      <c r="H1119" s="5">
        <v>47.5</v>
      </c>
      <c r="I1119" s="5" t="s">
        <v>2139</v>
      </c>
      <c r="J1119" s="6">
        <v>0.26983000000000001</v>
      </c>
      <c r="K1119" s="6" t="str">
        <f>IF(Table2[[#This Row],[Charging]]&gt;0,"1","0")</f>
        <v>0</v>
      </c>
      <c r="L1119" s="6" t="str">
        <f>IF(Table2[[#This Row],[Tag]]="1",Table2[[#This Row],[Cost (kWh)]],"")</f>
        <v/>
      </c>
      <c r="M1119" s="6" t="str">
        <f>IF(Table2[[#This Row],[Tag]]="1",Table2[[#This Row],[Charging]]*Table2[[#This Row],[Cost (kWh)]],"")</f>
        <v/>
      </c>
    </row>
    <row r="1120" spans="3:13" x14ac:dyDescent="0.2">
      <c r="C1120" s="1" t="s">
        <v>2136</v>
      </c>
      <c r="D1120" s="5">
        <v>16</v>
      </c>
      <c r="E1120" s="5" t="s">
        <v>10</v>
      </c>
      <c r="F1120" s="12">
        <v>0</v>
      </c>
      <c r="G1120" s="5" t="s">
        <v>2139</v>
      </c>
      <c r="H1120" s="5">
        <v>47.5</v>
      </c>
      <c r="I1120" s="5" t="s">
        <v>2139</v>
      </c>
      <c r="J1120" s="6">
        <v>0.26989000000000002</v>
      </c>
      <c r="K1120" s="6" t="str">
        <f>IF(Table2[[#This Row],[Charging]]&gt;0,"1","0")</f>
        <v>0</v>
      </c>
      <c r="L1120" s="6" t="str">
        <f>IF(Table2[[#This Row],[Tag]]="1",Table2[[#This Row],[Cost (kWh)]],"")</f>
        <v/>
      </c>
      <c r="M1120" s="6" t="str">
        <f>IF(Table2[[#This Row],[Tag]]="1",Table2[[#This Row],[Charging]]*Table2[[#This Row],[Cost (kWh)]],"")</f>
        <v/>
      </c>
    </row>
    <row r="1121" spans="3:13" x14ac:dyDescent="0.2">
      <c r="C1121" s="1" t="s">
        <v>2136</v>
      </c>
      <c r="D1121" s="5">
        <v>16</v>
      </c>
      <c r="E1121" s="5">
        <v>10</v>
      </c>
      <c r="F1121" s="12">
        <v>0</v>
      </c>
      <c r="G1121" s="5" t="s">
        <v>2139</v>
      </c>
      <c r="H1121" s="5">
        <v>47.5</v>
      </c>
      <c r="I1121" s="5" t="s">
        <v>2139</v>
      </c>
      <c r="J1121" s="6">
        <v>0.26984999999999998</v>
      </c>
      <c r="K1121" s="6" t="str">
        <f>IF(Table2[[#This Row],[Charging]]&gt;0,"1","0")</f>
        <v>0</v>
      </c>
      <c r="L1121" s="6" t="str">
        <f>IF(Table2[[#This Row],[Tag]]="1",Table2[[#This Row],[Cost (kWh)]],"")</f>
        <v/>
      </c>
      <c r="M1121" s="6" t="str">
        <f>IF(Table2[[#This Row],[Tag]]="1",Table2[[#This Row],[Charging]]*Table2[[#This Row],[Cost (kWh)]],"")</f>
        <v/>
      </c>
    </row>
    <row r="1122" spans="3:13" x14ac:dyDescent="0.2">
      <c r="C1122" s="1" t="s">
        <v>2136</v>
      </c>
      <c r="D1122" s="5">
        <v>16</v>
      </c>
      <c r="E1122" s="5">
        <v>11</v>
      </c>
      <c r="F1122" s="12">
        <v>0</v>
      </c>
      <c r="G1122" s="5" t="s">
        <v>2139</v>
      </c>
      <c r="H1122" s="5">
        <v>47.5</v>
      </c>
      <c r="I1122" s="5" t="s">
        <v>2139</v>
      </c>
      <c r="J1122" s="6">
        <v>0.27394000000000002</v>
      </c>
      <c r="K1122" s="6" t="str">
        <f>IF(Table2[[#This Row],[Charging]]&gt;0,"1","0")</f>
        <v>0</v>
      </c>
      <c r="L1122" s="6" t="str">
        <f>IF(Table2[[#This Row],[Tag]]="1",Table2[[#This Row],[Cost (kWh)]],"")</f>
        <v/>
      </c>
      <c r="M1122" s="6" t="str">
        <f>IF(Table2[[#This Row],[Tag]]="1",Table2[[#This Row],[Charging]]*Table2[[#This Row],[Cost (kWh)]],"")</f>
        <v/>
      </c>
    </row>
    <row r="1123" spans="3:13" x14ac:dyDescent="0.2">
      <c r="C1123" s="1" t="s">
        <v>2136</v>
      </c>
      <c r="D1123" s="5">
        <v>16</v>
      </c>
      <c r="E1123" s="5">
        <v>12</v>
      </c>
      <c r="F1123" s="12">
        <v>0</v>
      </c>
      <c r="G1123" s="5" t="s">
        <v>2139</v>
      </c>
      <c r="H1123" s="5">
        <v>47.5</v>
      </c>
      <c r="I1123" s="5" t="s">
        <v>2139</v>
      </c>
      <c r="J1123" s="6">
        <v>0.27413999999999999</v>
      </c>
      <c r="K1123" s="6" t="str">
        <f>IF(Table2[[#This Row],[Charging]]&gt;0,"1","0")</f>
        <v>0</v>
      </c>
      <c r="L1123" s="6" t="str">
        <f>IF(Table2[[#This Row],[Tag]]="1",Table2[[#This Row],[Cost (kWh)]],"")</f>
        <v/>
      </c>
      <c r="M1123" s="6" t="str">
        <f>IF(Table2[[#This Row],[Tag]]="1",Table2[[#This Row],[Charging]]*Table2[[#This Row],[Cost (kWh)]],"")</f>
        <v/>
      </c>
    </row>
    <row r="1124" spans="3:13" x14ac:dyDescent="0.2">
      <c r="C1124" s="1" t="s">
        <v>2136</v>
      </c>
      <c r="D1124" s="5">
        <v>16</v>
      </c>
      <c r="E1124" s="5">
        <v>13</v>
      </c>
      <c r="F1124" s="12">
        <v>0</v>
      </c>
      <c r="G1124" s="5" t="s">
        <v>2139</v>
      </c>
      <c r="H1124" s="5">
        <v>47.5</v>
      </c>
      <c r="I1124" s="5" t="s">
        <v>2139</v>
      </c>
      <c r="J1124" s="6">
        <v>0.27545999999999998</v>
      </c>
      <c r="K1124" s="6" t="str">
        <f>IF(Table2[[#This Row],[Charging]]&gt;0,"1","0")</f>
        <v>0</v>
      </c>
      <c r="L1124" s="6" t="str">
        <f>IF(Table2[[#This Row],[Tag]]="1",Table2[[#This Row],[Cost (kWh)]],"")</f>
        <v/>
      </c>
      <c r="M1124" s="6" t="str">
        <f>IF(Table2[[#This Row],[Tag]]="1",Table2[[#This Row],[Charging]]*Table2[[#This Row],[Cost (kWh)]],"")</f>
        <v/>
      </c>
    </row>
    <row r="1125" spans="3:13" x14ac:dyDescent="0.2">
      <c r="C1125" s="1" t="s">
        <v>2136</v>
      </c>
      <c r="D1125" s="5">
        <v>16</v>
      </c>
      <c r="E1125" s="5">
        <v>14</v>
      </c>
      <c r="F1125" s="12">
        <v>0</v>
      </c>
      <c r="G1125" s="5" t="s">
        <v>2139</v>
      </c>
      <c r="H1125" s="5">
        <v>47.5</v>
      </c>
      <c r="I1125" s="5" t="s">
        <v>2139</v>
      </c>
      <c r="J1125" s="6">
        <v>0.27522000000000002</v>
      </c>
      <c r="K1125" s="6" t="str">
        <f>IF(Table2[[#This Row],[Charging]]&gt;0,"1","0")</f>
        <v>0</v>
      </c>
      <c r="L1125" s="6" t="str">
        <f>IF(Table2[[#This Row],[Tag]]="1",Table2[[#This Row],[Cost (kWh)]],"")</f>
        <v/>
      </c>
      <c r="M1125" s="6" t="str">
        <f>IF(Table2[[#This Row],[Tag]]="1",Table2[[#This Row],[Charging]]*Table2[[#This Row],[Cost (kWh)]],"")</f>
        <v/>
      </c>
    </row>
    <row r="1126" spans="3:13" x14ac:dyDescent="0.2">
      <c r="C1126" s="1" t="s">
        <v>2136</v>
      </c>
      <c r="D1126" s="5">
        <v>16</v>
      </c>
      <c r="E1126" s="5">
        <v>15</v>
      </c>
      <c r="F1126" s="12">
        <v>0</v>
      </c>
      <c r="G1126" s="5" t="s">
        <v>2139</v>
      </c>
      <c r="H1126" s="5">
        <v>47.5</v>
      </c>
      <c r="I1126" s="5" t="s">
        <v>2139</v>
      </c>
      <c r="J1126" s="6">
        <v>0.27401999999999999</v>
      </c>
      <c r="K1126" s="6" t="str">
        <f>IF(Table2[[#This Row],[Charging]]&gt;0,"1","0")</f>
        <v>0</v>
      </c>
      <c r="L1126" s="6" t="str">
        <f>IF(Table2[[#This Row],[Tag]]="1",Table2[[#This Row],[Cost (kWh)]],"")</f>
        <v/>
      </c>
      <c r="M1126" s="6" t="str">
        <f>IF(Table2[[#This Row],[Tag]]="1",Table2[[#This Row],[Charging]]*Table2[[#This Row],[Cost (kWh)]],"")</f>
        <v/>
      </c>
    </row>
    <row r="1127" spans="3:13" x14ac:dyDescent="0.2">
      <c r="C1127" s="1" t="s">
        <v>2136</v>
      </c>
      <c r="D1127" s="5">
        <v>16</v>
      </c>
      <c r="E1127" s="5">
        <v>16</v>
      </c>
      <c r="F1127" s="12">
        <v>0</v>
      </c>
      <c r="G1127" s="5" t="s">
        <v>2139</v>
      </c>
      <c r="H1127" s="5">
        <v>47.5</v>
      </c>
      <c r="I1127" s="5" t="s">
        <v>2139</v>
      </c>
      <c r="J1127" s="6">
        <v>0.27167999999999998</v>
      </c>
      <c r="K1127" s="6" t="str">
        <f>IF(Table2[[#This Row],[Charging]]&gt;0,"1","0")</f>
        <v>0</v>
      </c>
      <c r="L1127" s="6" t="str">
        <f>IF(Table2[[#This Row],[Tag]]="1",Table2[[#This Row],[Cost (kWh)]],"")</f>
        <v/>
      </c>
      <c r="M1127" s="6" t="str">
        <f>IF(Table2[[#This Row],[Tag]]="1",Table2[[#This Row],[Charging]]*Table2[[#This Row],[Cost (kWh)]],"")</f>
        <v/>
      </c>
    </row>
    <row r="1128" spans="3:13" x14ac:dyDescent="0.2">
      <c r="C1128" s="1" t="s">
        <v>2136</v>
      </c>
      <c r="D1128" s="5">
        <v>16</v>
      </c>
      <c r="E1128" s="5">
        <v>17</v>
      </c>
      <c r="F1128" s="12">
        <v>0</v>
      </c>
      <c r="G1128" s="5" t="s">
        <v>2141</v>
      </c>
      <c r="H1128" s="5">
        <v>42</v>
      </c>
      <c r="I1128" s="5" t="s">
        <v>2139</v>
      </c>
      <c r="J1128" s="6">
        <v>0.27404000000000001</v>
      </c>
      <c r="K1128" s="6" t="str">
        <f>IF(Table2[[#This Row],[Charging]]&gt;0,"1","0")</f>
        <v>0</v>
      </c>
      <c r="L1128" s="6" t="str">
        <f>IF(Table2[[#This Row],[Tag]]="1",Table2[[#This Row],[Cost (kWh)]],"")</f>
        <v/>
      </c>
      <c r="M1128" s="6" t="str">
        <f>IF(Table2[[#This Row],[Tag]]="1",Table2[[#This Row],[Charging]]*Table2[[#This Row],[Cost (kWh)]],"")</f>
        <v/>
      </c>
    </row>
    <row r="1129" spans="3:13" x14ac:dyDescent="0.2">
      <c r="C1129" s="1" t="s">
        <v>2136</v>
      </c>
      <c r="D1129" s="5">
        <v>16</v>
      </c>
      <c r="E1129" s="5">
        <v>18</v>
      </c>
      <c r="F1129" s="12">
        <v>0</v>
      </c>
      <c r="G1129" s="5" t="s">
        <v>2139</v>
      </c>
      <c r="H1129" s="5">
        <v>42</v>
      </c>
      <c r="I1129" s="5" t="s">
        <v>2140</v>
      </c>
      <c r="J1129" s="6">
        <v>0.27322000000000002</v>
      </c>
      <c r="K1129" s="6" t="str">
        <f>IF(Table2[[#This Row],[Charging]]&gt;0,"1","0")</f>
        <v>0</v>
      </c>
      <c r="L1129" s="6" t="str">
        <f>IF(Table2[[#This Row],[Tag]]="1",Table2[[#This Row],[Cost (kWh)]],"")</f>
        <v/>
      </c>
      <c r="M1129" s="6" t="str">
        <f>IF(Table2[[#This Row],[Tag]]="1",Table2[[#This Row],[Charging]]*Table2[[#This Row],[Cost (kWh)]],"")</f>
        <v/>
      </c>
    </row>
    <row r="1130" spans="3:13" x14ac:dyDescent="0.2">
      <c r="C1130" s="10" t="s">
        <v>2136</v>
      </c>
      <c r="D1130" s="11">
        <v>16</v>
      </c>
      <c r="E1130" s="11">
        <v>19</v>
      </c>
      <c r="F1130" s="12">
        <v>2.5</v>
      </c>
      <c r="G1130" s="5" t="s">
        <v>2139</v>
      </c>
      <c r="H1130" s="5">
        <v>44.5</v>
      </c>
      <c r="I1130" s="5" t="s">
        <v>2140</v>
      </c>
      <c r="J1130" s="6">
        <v>0.26850000000000002</v>
      </c>
      <c r="K1130" s="6" t="str">
        <f>IF(Table2[[#This Row],[Charging]]&gt;0,"1","0")</f>
        <v>1</v>
      </c>
      <c r="L1130" s="6">
        <f>IF(Table2[[#This Row],[Tag]]="1",Table2[[#This Row],[Cost (kWh)]],"")</f>
        <v>0.26850000000000002</v>
      </c>
      <c r="M1130" s="6">
        <f>IF(Table2[[#This Row],[Tag]]="1",Table2[[#This Row],[Charging]]*Table2[[#This Row],[Cost (kWh)]],"")</f>
        <v>0.67125000000000001</v>
      </c>
    </row>
    <row r="1131" spans="3:13" x14ac:dyDescent="0.2">
      <c r="C1131" s="10" t="s">
        <v>2136</v>
      </c>
      <c r="D1131" s="11">
        <v>16</v>
      </c>
      <c r="E1131" s="11">
        <v>20</v>
      </c>
      <c r="F1131" s="12">
        <v>7.5</v>
      </c>
      <c r="G1131" s="5" t="s">
        <v>2139</v>
      </c>
      <c r="H1131" s="5">
        <v>52</v>
      </c>
      <c r="I1131" s="5" t="s">
        <v>2140</v>
      </c>
      <c r="J1131" s="6">
        <v>0.26706000000000002</v>
      </c>
      <c r="K1131" s="6" t="str">
        <f>IF(Table2[[#This Row],[Charging]]&gt;0,"1","0")</f>
        <v>1</v>
      </c>
      <c r="L1131" s="6">
        <f>IF(Table2[[#This Row],[Tag]]="1",Table2[[#This Row],[Cost (kWh)]],"")</f>
        <v>0.26706000000000002</v>
      </c>
      <c r="M1131" s="6">
        <f>IF(Table2[[#This Row],[Tag]]="1",Table2[[#This Row],[Charging]]*Table2[[#This Row],[Cost (kWh)]],"")</f>
        <v>2.0029500000000002</v>
      </c>
    </row>
    <row r="1132" spans="3:13" x14ac:dyDescent="0.2">
      <c r="C1132" s="10" t="s">
        <v>2136</v>
      </c>
      <c r="D1132" s="11">
        <v>16</v>
      </c>
      <c r="E1132" s="11">
        <v>21</v>
      </c>
      <c r="F1132" s="12">
        <v>7.5</v>
      </c>
      <c r="G1132" s="5" t="s">
        <v>2139</v>
      </c>
      <c r="H1132" s="5">
        <v>59.5</v>
      </c>
      <c r="I1132" s="5" t="s">
        <v>2140</v>
      </c>
      <c r="J1132" s="6">
        <v>0.26762000000000002</v>
      </c>
      <c r="K1132" s="6" t="str">
        <f>IF(Table2[[#This Row],[Charging]]&gt;0,"1","0")</f>
        <v>1</v>
      </c>
      <c r="L1132" s="6">
        <f>IF(Table2[[#This Row],[Tag]]="1",Table2[[#This Row],[Cost (kWh)]],"")</f>
        <v>0.26762000000000002</v>
      </c>
      <c r="M1132" s="6">
        <f>IF(Table2[[#This Row],[Tag]]="1",Table2[[#This Row],[Charging]]*Table2[[#This Row],[Cost (kWh)]],"")</f>
        <v>2.0071500000000002</v>
      </c>
    </row>
    <row r="1133" spans="3:13" x14ac:dyDescent="0.2">
      <c r="C1133" s="1" t="s">
        <v>2136</v>
      </c>
      <c r="D1133" s="5">
        <v>16</v>
      </c>
      <c r="E1133" s="5">
        <v>22</v>
      </c>
      <c r="F1133" s="12">
        <v>0</v>
      </c>
      <c r="G1133" s="5" t="s">
        <v>2139</v>
      </c>
      <c r="H1133" s="5">
        <v>59.5</v>
      </c>
      <c r="I1133" s="5" t="s">
        <v>2140</v>
      </c>
      <c r="J1133" s="6">
        <v>0.26983000000000001</v>
      </c>
      <c r="K1133" s="6" t="str">
        <f>IF(Table2[[#This Row],[Charging]]&gt;0,"1","0")</f>
        <v>0</v>
      </c>
      <c r="L1133" s="6" t="str">
        <f>IF(Table2[[#This Row],[Tag]]="1",Table2[[#This Row],[Cost (kWh)]],"")</f>
        <v/>
      </c>
      <c r="M1133" s="6" t="str">
        <f>IF(Table2[[#This Row],[Tag]]="1",Table2[[#This Row],[Charging]]*Table2[[#This Row],[Cost (kWh)]],"")</f>
        <v/>
      </c>
    </row>
    <row r="1134" spans="3:13" x14ac:dyDescent="0.2">
      <c r="C1134" s="1" t="s">
        <v>2136</v>
      </c>
      <c r="D1134" s="5">
        <v>16</v>
      </c>
      <c r="E1134" s="5">
        <v>23</v>
      </c>
      <c r="F1134" s="12">
        <v>0</v>
      </c>
      <c r="G1134" s="5" t="s">
        <v>2139</v>
      </c>
      <c r="H1134" s="5">
        <v>59.5</v>
      </c>
      <c r="I1134" s="5" t="s">
        <v>2140</v>
      </c>
      <c r="J1134" s="6">
        <v>0.27051999999999998</v>
      </c>
      <c r="K1134" s="6" t="str">
        <f>IF(Table2[[#This Row],[Charging]]&gt;0,"1","0")</f>
        <v>0</v>
      </c>
      <c r="L1134" s="6" t="str">
        <f>IF(Table2[[#This Row],[Tag]]="1",Table2[[#This Row],[Cost (kWh)]],"")</f>
        <v/>
      </c>
      <c r="M1134" s="6" t="str">
        <f>IF(Table2[[#This Row],[Tag]]="1",Table2[[#This Row],[Charging]]*Table2[[#This Row],[Cost (kWh)]],"")</f>
        <v/>
      </c>
    </row>
    <row r="1135" spans="3:13" x14ac:dyDescent="0.2">
      <c r="C1135" s="1" t="s">
        <v>2136</v>
      </c>
      <c r="D1135" s="5">
        <v>16</v>
      </c>
      <c r="E1135" s="5">
        <v>24</v>
      </c>
      <c r="F1135" s="12">
        <v>0</v>
      </c>
      <c r="G1135" s="5" t="s">
        <v>2139</v>
      </c>
      <c r="H1135" s="5">
        <v>59.5</v>
      </c>
      <c r="I1135" s="5" t="s">
        <v>2140</v>
      </c>
      <c r="J1135" s="6">
        <v>0.27062999999999998</v>
      </c>
      <c r="K1135" s="6" t="str">
        <f>IF(Table2[[#This Row],[Charging]]&gt;0,"1","0")</f>
        <v>0</v>
      </c>
      <c r="L1135" s="6" t="str">
        <f>IF(Table2[[#This Row],[Tag]]="1",Table2[[#This Row],[Cost (kWh)]],"")</f>
        <v/>
      </c>
      <c r="M1135" s="6" t="str">
        <f>IF(Table2[[#This Row],[Tag]]="1",Table2[[#This Row],[Charging]]*Table2[[#This Row],[Cost (kWh)]],"")</f>
        <v/>
      </c>
    </row>
    <row r="1136" spans="3:13" x14ac:dyDescent="0.2">
      <c r="C1136" s="1" t="s">
        <v>2136</v>
      </c>
      <c r="D1136" s="5">
        <v>17</v>
      </c>
      <c r="E1136" s="5" t="s">
        <v>2</v>
      </c>
      <c r="F1136" s="12">
        <v>0</v>
      </c>
      <c r="G1136" s="5" t="s">
        <v>2139</v>
      </c>
      <c r="H1136" s="5">
        <v>59.5</v>
      </c>
      <c r="I1136" s="5" t="s">
        <v>2140</v>
      </c>
      <c r="J1136" s="6">
        <v>0.29894999999999999</v>
      </c>
      <c r="K1136" s="6" t="str">
        <f>IF(Table2[[#This Row],[Charging]]&gt;0,"1","0")</f>
        <v>0</v>
      </c>
      <c r="L1136" s="6" t="str">
        <f>IF(Table2[[#This Row],[Tag]]="1",Table2[[#This Row],[Cost (kWh)]],"")</f>
        <v/>
      </c>
      <c r="M1136" s="6" t="str">
        <f>IF(Table2[[#This Row],[Tag]]="1",Table2[[#This Row],[Charging]]*Table2[[#This Row],[Cost (kWh)]],"")</f>
        <v/>
      </c>
    </row>
    <row r="1137" spans="3:13" x14ac:dyDescent="0.2">
      <c r="C1137" s="1" t="s">
        <v>2136</v>
      </c>
      <c r="D1137" s="5">
        <v>17</v>
      </c>
      <c r="E1137" s="5" t="s">
        <v>3</v>
      </c>
      <c r="F1137" s="12">
        <v>0</v>
      </c>
      <c r="G1137" s="5" t="s">
        <v>2139</v>
      </c>
      <c r="H1137" s="5">
        <v>59.5</v>
      </c>
      <c r="I1137" s="5" t="s">
        <v>2140</v>
      </c>
      <c r="J1137" s="6">
        <v>0.28913</v>
      </c>
      <c r="K1137" s="6" t="str">
        <f>IF(Table2[[#This Row],[Charging]]&gt;0,"1","0")</f>
        <v>0</v>
      </c>
      <c r="L1137" s="6" t="str">
        <f>IF(Table2[[#This Row],[Tag]]="1",Table2[[#This Row],[Cost (kWh)]],"")</f>
        <v/>
      </c>
      <c r="M1137" s="6" t="str">
        <f>IF(Table2[[#This Row],[Tag]]="1",Table2[[#This Row],[Charging]]*Table2[[#This Row],[Cost (kWh)]],"")</f>
        <v/>
      </c>
    </row>
    <row r="1138" spans="3:13" x14ac:dyDescent="0.2">
      <c r="C1138" s="1" t="s">
        <v>2136</v>
      </c>
      <c r="D1138" s="5">
        <v>17</v>
      </c>
      <c r="E1138" s="5" t="s">
        <v>4</v>
      </c>
      <c r="F1138" s="12">
        <v>0</v>
      </c>
      <c r="G1138" s="5" t="s">
        <v>2139</v>
      </c>
      <c r="H1138" s="5">
        <v>59.5</v>
      </c>
      <c r="I1138" s="5" t="s">
        <v>2140</v>
      </c>
      <c r="J1138" s="6">
        <v>0.28475</v>
      </c>
      <c r="K1138" s="6" t="str">
        <f>IF(Table2[[#This Row],[Charging]]&gt;0,"1","0")</f>
        <v>0</v>
      </c>
      <c r="L1138" s="6" t="str">
        <f>IF(Table2[[#This Row],[Tag]]="1",Table2[[#This Row],[Cost (kWh)]],"")</f>
        <v/>
      </c>
      <c r="M1138" s="6" t="str">
        <f>IF(Table2[[#This Row],[Tag]]="1",Table2[[#This Row],[Charging]]*Table2[[#This Row],[Cost (kWh)]],"")</f>
        <v/>
      </c>
    </row>
    <row r="1139" spans="3:13" x14ac:dyDescent="0.2">
      <c r="C1139" s="1" t="s">
        <v>2136</v>
      </c>
      <c r="D1139" s="5">
        <v>17</v>
      </c>
      <c r="E1139" s="5" t="s">
        <v>5</v>
      </c>
      <c r="F1139" s="12">
        <v>0</v>
      </c>
      <c r="G1139" s="5" t="s">
        <v>2139</v>
      </c>
      <c r="H1139" s="5">
        <v>59.5</v>
      </c>
      <c r="I1139" s="5" t="s">
        <v>2140</v>
      </c>
      <c r="J1139" s="6">
        <v>0.28471000000000002</v>
      </c>
      <c r="K1139" s="6" t="str">
        <f>IF(Table2[[#This Row],[Charging]]&gt;0,"1","0")</f>
        <v>0</v>
      </c>
      <c r="L1139" s="6" t="str">
        <f>IF(Table2[[#This Row],[Tag]]="1",Table2[[#This Row],[Cost (kWh)]],"")</f>
        <v/>
      </c>
      <c r="M1139" s="6" t="str">
        <f>IF(Table2[[#This Row],[Tag]]="1",Table2[[#This Row],[Charging]]*Table2[[#This Row],[Cost (kWh)]],"")</f>
        <v/>
      </c>
    </row>
    <row r="1140" spans="3:13" x14ac:dyDescent="0.2">
      <c r="C1140" s="1" t="s">
        <v>2136</v>
      </c>
      <c r="D1140" s="5">
        <v>17</v>
      </c>
      <c r="E1140" s="5" t="s">
        <v>6</v>
      </c>
      <c r="F1140" s="12">
        <v>0</v>
      </c>
      <c r="G1140" s="5" t="s">
        <v>2139</v>
      </c>
      <c r="H1140" s="5">
        <v>59.5</v>
      </c>
      <c r="I1140" s="5" t="s">
        <v>2140</v>
      </c>
      <c r="J1140" s="6">
        <v>0.2792</v>
      </c>
      <c r="K1140" s="6" t="str">
        <f>IF(Table2[[#This Row],[Charging]]&gt;0,"1","0")</f>
        <v>0</v>
      </c>
      <c r="L1140" s="6" t="str">
        <f>IF(Table2[[#This Row],[Tag]]="1",Table2[[#This Row],[Cost (kWh)]],"")</f>
        <v/>
      </c>
      <c r="M1140" s="6" t="str">
        <f>IF(Table2[[#This Row],[Tag]]="1",Table2[[#This Row],[Charging]]*Table2[[#This Row],[Cost (kWh)]],"")</f>
        <v/>
      </c>
    </row>
    <row r="1141" spans="3:13" x14ac:dyDescent="0.2">
      <c r="C1141" s="1" t="s">
        <v>2136</v>
      </c>
      <c r="D1141" s="5">
        <v>17</v>
      </c>
      <c r="E1141" s="5" t="s">
        <v>7</v>
      </c>
      <c r="F1141" s="12">
        <v>0</v>
      </c>
      <c r="G1141" s="5" t="s">
        <v>2139</v>
      </c>
      <c r="H1141" s="5">
        <v>59.5</v>
      </c>
      <c r="I1141" s="5" t="s">
        <v>2140</v>
      </c>
      <c r="J1141" s="6">
        <v>0.28197</v>
      </c>
      <c r="K1141" s="6" t="str">
        <f>IF(Table2[[#This Row],[Charging]]&gt;0,"1","0")</f>
        <v>0</v>
      </c>
      <c r="L1141" s="6" t="str">
        <f>IF(Table2[[#This Row],[Tag]]="1",Table2[[#This Row],[Cost (kWh)]],"")</f>
        <v/>
      </c>
      <c r="M1141" s="6" t="str">
        <f>IF(Table2[[#This Row],[Tag]]="1",Table2[[#This Row],[Charging]]*Table2[[#This Row],[Cost (kWh)]],"")</f>
        <v/>
      </c>
    </row>
    <row r="1142" spans="3:13" x14ac:dyDescent="0.2">
      <c r="C1142" s="1" t="s">
        <v>2136</v>
      </c>
      <c r="D1142" s="5">
        <v>17</v>
      </c>
      <c r="E1142" s="5" t="s">
        <v>8</v>
      </c>
      <c r="F1142" s="12">
        <v>0</v>
      </c>
      <c r="G1142" s="5" t="s">
        <v>2139</v>
      </c>
      <c r="H1142" s="5">
        <v>59.5</v>
      </c>
      <c r="I1142" s="5" t="s">
        <v>2140</v>
      </c>
      <c r="J1142" s="6">
        <v>0.27977000000000002</v>
      </c>
      <c r="K1142" s="6" t="str">
        <f>IF(Table2[[#This Row],[Charging]]&gt;0,"1","0")</f>
        <v>0</v>
      </c>
      <c r="L1142" s="6" t="str">
        <f>IF(Table2[[#This Row],[Tag]]="1",Table2[[#This Row],[Cost (kWh)]],"")</f>
        <v/>
      </c>
      <c r="M1142" s="6" t="str">
        <f>IF(Table2[[#This Row],[Tag]]="1",Table2[[#This Row],[Charging]]*Table2[[#This Row],[Cost (kWh)]],"")</f>
        <v/>
      </c>
    </row>
    <row r="1143" spans="3:13" x14ac:dyDescent="0.2">
      <c r="C1143" s="1" t="s">
        <v>2136</v>
      </c>
      <c r="D1143" s="5">
        <v>17</v>
      </c>
      <c r="E1143" s="5" t="s">
        <v>9</v>
      </c>
      <c r="F1143" s="12">
        <v>0</v>
      </c>
      <c r="G1143" s="5" t="s">
        <v>2141</v>
      </c>
      <c r="H1143" s="5">
        <v>54</v>
      </c>
      <c r="I1143" s="5" t="s">
        <v>2139</v>
      </c>
      <c r="J1143" s="6">
        <v>0.28426000000000001</v>
      </c>
      <c r="K1143" s="6" t="str">
        <f>IF(Table2[[#This Row],[Charging]]&gt;0,"1","0")</f>
        <v>0</v>
      </c>
      <c r="L1143" s="6" t="str">
        <f>IF(Table2[[#This Row],[Tag]]="1",Table2[[#This Row],[Cost (kWh)]],"")</f>
        <v/>
      </c>
      <c r="M1143" s="6" t="str">
        <f>IF(Table2[[#This Row],[Tag]]="1",Table2[[#This Row],[Charging]]*Table2[[#This Row],[Cost (kWh)]],"")</f>
        <v/>
      </c>
    </row>
    <row r="1144" spans="3:13" x14ac:dyDescent="0.2">
      <c r="C1144" s="1" t="s">
        <v>2136</v>
      </c>
      <c r="D1144" s="5">
        <v>17</v>
      </c>
      <c r="E1144" s="5" t="s">
        <v>10</v>
      </c>
      <c r="F1144" s="12">
        <v>0</v>
      </c>
      <c r="G1144" s="5" t="s">
        <v>2139</v>
      </c>
      <c r="H1144" s="5">
        <v>54</v>
      </c>
      <c r="I1144" s="5" t="s">
        <v>2139</v>
      </c>
      <c r="J1144" s="6">
        <v>0.29670000000000002</v>
      </c>
      <c r="K1144" s="6" t="str">
        <f>IF(Table2[[#This Row],[Charging]]&gt;0,"1","0")</f>
        <v>0</v>
      </c>
      <c r="L1144" s="6" t="str">
        <f>IF(Table2[[#This Row],[Tag]]="1",Table2[[#This Row],[Cost (kWh)]],"")</f>
        <v/>
      </c>
      <c r="M1144" s="6" t="str">
        <f>IF(Table2[[#This Row],[Tag]]="1",Table2[[#This Row],[Charging]]*Table2[[#This Row],[Cost (kWh)]],"")</f>
        <v/>
      </c>
    </row>
    <row r="1145" spans="3:13" x14ac:dyDescent="0.2">
      <c r="C1145" s="1" t="s">
        <v>2136</v>
      </c>
      <c r="D1145" s="5">
        <v>17</v>
      </c>
      <c r="E1145" s="5">
        <v>10</v>
      </c>
      <c r="F1145" s="12">
        <v>0</v>
      </c>
      <c r="G1145" s="5" t="s">
        <v>2139</v>
      </c>
      <c r="H1145" s="5">
        <v>54</v>
      </c>
      <c r="I1145" s="5" t="s">
        <v>2139</v>
      </c>
      <c r="J1145" s="6">
        <v>0.29549999999999998</v>
      </c>
      <c r="K1145" s="6" t="str">
        <f>IF(Table2[[#This Row],[Charging]]&gt;0,"1","0")</f>
        <v>0</v>
      </c>
      <c r="L1145" s="6" t="str">
        <f>IF(Table2[[#This Row],[Tag]]="1",Table2[[#This Row],[Cost (kWh)]],"")</f>
        <v/>
      </c>
      <c r="M1145" s="6" t="str">
        <f>IF(Table2[[#This Row],[Tag]]="1",Table2[[#This Row],[Charging]]*Table2[[#This Row],[Cost (kWh)]],"")</f>
        <v/>
      </c>
    </row>
    <row r="1146" spans="3:13" x14ac:dyDescent="0.2">
      <c r="C1146" s="1" t="s">
        <v>2136</v>
      </c>
      <c r="D1146" s="5">
        <v>17</v>
      </c>
      <c r="E1146" s="5">
        <v>11</v>
      </c>
      <c r="F1146" s="12">
        <v>0</v>
      </c>
      <c r="G1146" s="5" t="s">
        <v>2139</v>
      </c>
      <c r="H1146" s="5">
        <v>54</v>
      </c>
      <c r="I1146" s="5" t="s">
        <v>2139</v>
      </c>
      <c r="J1146" s="6">
        <v>0.30109000000000002</v>
      </c>
      <c r="K1146" s="6" t="str">
        <f>IF(Table2[[#This Row],[Charging]]&gt;0,"1","0")</f>
        <v>0</v>
      </c>
      <c r="L1146" s="6" t="str">
        <f>IF(Table2[[#This Row],[Tag]]="1",Table2[[#This Row],[Cost (kWh)]],"")</f>
        <v/>
      </c>
      <c r="M1146" s="6" t="str">
        <f>IF(Table2[[#This Row],[Tag]]="1",Table2[[#This Row],[Charging]]*Table2[[#This Row],[Cost (kWh)]],"")</f>
        <v/>
      </c>
    </row>
    <row r="1147" spans="3:13" x14ac:dyDescent="0.2">
      <c r="C1147" s="1" t="s">
        <v>2136</v>
      </c>
      <c r="D1147" s="5">
        <v>17</v>
      </c>
      <c r="E1147" s="5">
        <v>12</v>
      </c>
      <c r="F1147" s="12">
        <v>0</v>
      </c>
      <c r="G1147" s="5" t="s">
        <v>2139</v>
      </c>
      <c r="H1147" s="5">
        <v>54</v>
      </c>
      <c r="I1147" s="5" t="s">
        <v>2139</v>
      </c>
      <c r="J1147" s="6">
        <v>0.30181000000000002</v>
      </c>
      <c r="K1147" s="6" t="str">
        <f>IF(Table2[[#This Row],[Charging]]&gt;0,"1","0")</f>
        <v>0</v>
      </c>
      <c r="L1147" s="6" t="str">
        <f>IF(Table2[[#This Row],[Tag]]="1",Table2[[#This Row],[Cost (kWh)]],"")</f>
        <v/>
      </c>
      <c r="M1147" s="6" t="str">
        <f>IF(Table2[[#This Row],[Tag]]="1",Table2[[#This Row],[Charging]]*Table2[[#This Row],[Cost (kWh)]],"")</f>
        <v/>
      </c>
    </row>
    <row r="1148" spans="3:13" x14ac:dyDescent="0.2">
      <c r="C1148" s="1" t="s">
        <v>2136</v>
      </c>
      <c r="D1148" s="5">
        <v>17</v>
      </c>
      <c r="E1148" s="5">
        <v>13</v>
      </c>
      <c r="F1148" s="12">
        <v>0</v>
      </c>
      <c r="G1148" s="5" t="s">
        <v>2139</v>
      </c>
      <c r="H1148" s="5">
        <v>54</v>
      </c>
      <c r="I1148" s="5" t="s">
        <v>2139</v>
      </c>
      <c r="J1148" s="6">
        <v>0.30147000000000002</v>
      </c>
      <c r="K1148" s="6" t="str">
        <f>IF(Table2[[#This Row],[Charging]]&gt;0,"1","0")</f>
        <v>0</v>
      </c>
      <c r="L1148" s="6" t="str">
        <f>IF(Table2[[#This Row],[Tag]]="1",Table2[[#This Row],[Cost (kWh)]],"")</f>
        <v/>
      </c>
      <c r="M1148" s="6" t="str">
        <f>IF(Table2[[#This Row],[Tag]]="1",Table2[[#This Row],[Charging]]*Table2[[#This Row],[Cost (kWh)]],"")</f>
        <v/>
      </c>
    </row>
    <row r="1149" spans="3:13" x14ac:dyDescent="0.2">
      <c r="C1149" s="1" t="s">
        <v>2136</v>
      </c>
      <c r="D1149" s="5">
        <v>17</v>
      </c>
      <c r="E1149" s="5">
        <v>14</v>
      </c>
      <c r="F1149" s="12">
        <v>0</v>
      </c>
      <c r="G1149" s="5" t="s">
        <v>2139</v>
      </c>
      <c r="H1149" s="5">
        <v>54</v>
      </c>
      <c r="I1149" s="5" t="s">
        <v>2139</v>
      </c>
      <c r="J1149" s="6">
        <v>0.30127999999999999</v>
      </c>
      <c r="K1149" s="6" t="str">
        <f>IF(Table2[[#This Row],[Charging]]&gt;0,"1","0")</f>
        <v>0</v>
      </c>
      <c r="L1149" s="6" t="str">
        <f>IF(Table2[[#This Row],[Tag]]="1",Table2[[#This Row],[Cost (kWh)]],"")</f>
        <v/>
      </c>
      <c r="M1149" s="6" t="str">
        <f>IF(Table2[[#This Row],[Tag]]="1",Table2[[#This Row],[Charging]]*Table2[[#This Row],[Cost (kWh)]],"")</f>
        <v/>
      </c>
    </row>
    <row r="1150" spans="3:13" x14ac:dyDescent="0.2">
      <c r="C1150" s="1" t="s">
        <v>2136</v>
      </c>
      <c r="D1150" s="5">
        <v>17</v>
      </c>
      <c r="E1150" s="5">
        <v>15</v>
      </c>
      <c r="F1150" s="12">
        <v>0</v>
      </c>
      <c r="G1150" s="5" t="s">
        <v>2139</v>
      </c>
      <c r="H1150" s="5">
        <v>54</v>
      </c>
      <c r="I1150" s="5" t="s">
        <v>2139</v>
      </c>
      <c r="J1150" s="6">
        <v>0.30114999999999997</v>
      </c>
      <c r="K1150" s="6" t="str">
        <f>IF(Table2[[#This Row],[Charging]]&gt;0,"1","0")</f>
        <v>0</v>
      </c>
      <c r="L1150" s="6" t="str">
        <f>IF(Table2[[#This Row],[Tag]]="1",Table2[[#This Row],[Cost (kWh)]],"")</f>
        <v/>
      </c>
      <c r="M1150" s="6" t="str">
        <f>IF(Table2[[#This Row],[Tag]]="1",Table2[[#This Row],[Charging]]*Table2[[#This Row],[Cost (kWh)]],"")</f>
        <v/>
      </c>
    </row>
    <row r="1151" spans="3:13" x14ac:dyDescent="0.2">
      <c r="C1151" s="1" t="s">
        <v>2136</v>
      </c>
      <c r="D1151" s="5">
        <v>17</v>
      </c>
      <c r="E1151" s="5">
        <v>16</v>
      </c>
      <c r="F1151" s="12">
        <v>0</v>
      </c>
      <c r="G1151" s="5" t="s">
        <v>2139</v>
      </c>
      <c r="H1151" s="5">
        <v>54</v>
      </c>
      <c r="I1151" s="5" t="s">
        <v>2139</v>
      </c>
      <c r="J1151" s="6">
        <v>0.29704999999999998</v>
      </c>
      <c r="K1151" s="6" t="str">
        <f>IF(Table2[[#This Row],[Charging]]&gt;0,"1","0")</f>
        <v>0</v>
      </c>
      <c r="L1151" s="6" t="str">
        <f>IF(Table2[[#This Row],[Tag]]="1",Table2[[#This Row],[Cost (kWh)]],"")</f>
        <v/>
      </c>
      <c r="M1151" s="6" t="str">
        <f>IF(Table2[[#This Row],[Tag]]="1",Table2[[#This Row],[Charging]]*Table2[[#This Row],[Cost (kWh)]],"")</f>
        <v/>
      </c>
    </row>
    <row r="1152" spans="3:13" x14ac:dyDescent="0.2">
      <c r="C1152" s="1" t="s">
        <v>2136</v>
      </c>
      <c r="D1152" s="5">
        <v>17</v>
      </c>
      <c r="E1152" s="5">
        <v>17</v>
      </c>
      <c r="F1152" s="12">
        <v>0</v>
      </c>
      <c r="G1152" s="5" t="s">
        <v>2141</v>
      </c>
      <c r="H1152" s="5">
        <v>48.5</v>
      </c>
      <c r="I1152" s="5" t="s">
        <v>2139</v>
      </c>
      <c r="J1152" s="6">
        <v>0.30036000000000002</v>
      </c>
      <c r="K1152" s="6" t="str">
        <f>IF(Table2[[#This Row],[Charging]]&gt;0,"1","0")</f>
        <v>0</v>
      </c>
      <c r="L1152" s="6" t="str">
        <f>IF(Table2[[#This Row],[Tag]]="1",Table2[[#This Row],[Cost (kWh)]],"")</f>
        <v/>
      </c>
      <c r="M1152" s="6" t="str">
        <f>IF(Table2[[#This Row],[Tag]]="1",Table2[[#This Row],[Charging]]*Table2[[#This Row],[Cost (kWh)]],"")</f>
        <v/>
      </c>
    </row>
    <row r="1153" spans="3:13" x14ac:dyDescent="0.2">
      <c r="C1153" s="1" t="s">
        <v>2136</v>
      </c>
      <c r="D1153" s="5">
        <v>17</v>
      </c>
      <c r="E1153" s="5">
        <v>18</v>
      </c>
      <c r="F1153" s="12">
        <v>0</v>
      </c>
      <c r="G1153" s="5" t="s">
        <v>2139</v>
      </c>
      <c r="H1153" s="5">
        <v>48.5</v>
      </c>
      <c r="I1153" s="5" t="s">
        <v>2140</v>
      </c>
      <c r="J1153" s="6">
        <v>0.30002000000000001</v>
      </c>
      <c r="K1153" s="6" t="str">
        <f>IF(Table2[[#This Row],[Charging]]&gt;0,"1","0")</f>
        <v>0</v>
      </c>
      <c r="L1153" s="6" t="str">
        <f>IF(Table2[[#This Row],[Tag]]="1",Table2[[#This Row],[Cost (kWh)]],"")</f>
        <v/>
      </c>
      <c r="M1153" s="6" t="str">
        <f>IF(Table2[[#This Row],[Tag]]="1",Table2[[#This Row],[Charging]]*Table2[[#This Row],[Cost (kWh)]],"")</f>
        <v/>
      </c>
    </row>
    <row r="1154" spans="3:13" x14ac:dyDescent="0.2">
      <c r="C1154" s="1" t="s">
        <v>2136</v>
      </c>
      <c r="D1154" s="5">
        <v>17</v>
      </c>
      <c r="E1154" s="5">
        <v>19</v>
      </c>
      <c r="F1154" s="12">
        <v>0</v>
      </c>
      <c r="G1154" s="5" t="s">
        <v>2139</v>
      </c>
      <c r="H1154" s="5">
        <v>48.5</v>
      </c>
      <c r="I1154" s="5" t="s">
        <v>2140</v>
      </c>
      <c r="J1154" s="6">
        <v>0.29318</v>
      </c>
      <c r="K1154" s="6" t="str">
        <f>IF(Table2[[#This Row],[Charging]]&gt;0,"1","0")</f>
        <v>0</v>
      </c>
      <c r="L1154" s="6" t="str">
        <f>IF(Table2[[#This Row],[Tag]]="1",Table2[[#This Row],[Cost (kWh)]],"")</f>
        <v/>
      </c>
      <c r="M1154" s="6" t="str">
        <f>IF(Table2[[#This Row],[Tag]]="1",Table2[[#This Row],[Charging]]*Table2[[#This Row],[Cost (kWh)]],"")</f>
        <v/>
      </c>
    </row>
    <row r="1155" spans="3:13" x14ac:dyDescent="0.2">
      <c r="C1155" s="1" t="s">
        <v>2136</v>
      </c>
      <c r="D1155" s="5">
        <v>17</v>
      </c>
      <c r="E1155" s="5">
        <v>20</v>
      </c>
      <c r="F1155" s="12">
        <v>0</v>
      </c>
      <c r="G1155" s="5" t="s">
        <v>2139</v>
      </c>
      <c r="H1155" s="5">
        <v>48.5</v>
      </c>
      <c r="I1155" s="5" t="s">
        <v>2140</v>
      </c>
      <c r="J1155" s="6">
        <v>0.28916999999999998</v>
      </c>
      <c r="K1155" s="6" t="str">
        <f>IF(Table2[[#This Row],[Charging]]&gt;0,"1","0")</f>
        <v>0</v>
      </c>
      <c r="L1155" s="6" t="str">
        <f>IF(Table2[[#This Row],[Tag]]="1",Table2[[#This Row],[Cost (kWh)]],"")</f>
        <v/>
      </c>
      <c r="M1155" s="6" t="str">
        <f>IF(Table2[[#This Row],[Tag]]="1",Table2[[#This Row],[Charging]]*Table2[[#This Row],[Cost (kWh)]],"")</f>
        <v/>
      </c>
    </row>
    <row r="1156" spans="3:13" x14ac:dyDescent="0.2">
      <c r="C1156" s="1" t="s">
        <v>2136</v>
      </c>
      <c r="D1156" s="5">
        <v>17</v>
      </c>
      <c r="E1156" s="5">
        <v>21</v>
      </c>
      <c r="F1156" s="12">
        <v>0</v>
      </c>
      <c r="G1156" s="5" t="s">
        <v>2139</v>
      </c>
      <c r="H1156" s="5">
        <v>48.5</v>
      </c>
      <c r="I1156" s="5" t="s">
        <v>2140</v>
      </c>
      <c r="J1156" s="6">
        <v>0.28471999999999997</v>
      </c>
      <c r="K1156" s="6" t="str">
        <f>IF(Table2[[#This Row],[Charging]]&gt;0,"1","0")</f>
        <v>0</v>
      </c>
      <c r="L1156" s="6" t="str">
        <f>IF(Table2[[#This Row],[Tag]]="1",Table2[[#This Row],[Cost (kWh)]],"")</f>
        <v/>
      </c>
      <c r="M1156" s="6" t="str">
        <f>IF(Table2[[#This Row],[Tag]]="1",Table2[[#This Row],[Charging]]*Table2[[#This Row],[Cost (kWh)]],"")</f>
        <v/>
      </c>
    </row>
    <row r="1157" spans="3:13" x14ac:dyDescent="0.2">
      <c r="C1157" s="1" t="s">
        <v>2136</v>
      </c>
      <c r="D1157" s="5">
        <v>17</v>
      </c>
      <c r="E1157" s="5">
        <v>22</v>
      </c>
      <c r="F1157" s="12">
        <v>0</v>
      </c>
      <c r="G1157" s="5" t="s">
        <v>2139</v>
      </c>
      <c r="H1157" s="5">
        <v>48.5</v>
      </c>
      <c r="I1157" s="5" t="s">
        <v>2140</v>
      </c>
      <c r="J1157" s="6">
        <v>0.28919</v>
      </c>
      <c r="K1157" s="6" t="str">
        <f>IF(Table2[[#This Row],[Charging]]&gt;0,"1","0")</f>
        <v>0</v>
      </c>
      <c r="L1157" s="6" t="str">
        <f>IF(Table2[[#This Row],[Tag]]="1",Table2[[#This Row],[Cost (kWh)]],"")</f>
        <v/>
      </c>
      <c r="M1157" s="6" t="str">
        <f>IF(Table2[[#This Row],[Tag]]="1",Table2[[#This Row],[Charging]]*Table2[[#This Row],[Cost (kWh)]],"")</f>
        <v/>
      </c>
    </row>
    <row r="1158" spans="3:13" x14ac:dyDescent="0.2">
      <c r="C1158" s="1" t="s">
        <v>2136</v>
      </c>
      <c r="D1158" s="5">
        <v>17</v>
      </c>
      <c r="E1158" s="5">
        <v>23</v>
      </c>
      <c r="F1158" s="12">
        <v>0</v>
      </c>
      <c r="G1158" s="5" t="s">
        <v>2139</v>
      </c>
      <c r="H1158" s="5">
        <v>48.5</v>
      </c>
      <c r="I1158" s="5" t="s">
        <v>2140</v>
      </c>
      <c r="J1158" s="6">
        <v>0.28916999999999998</v>
      </c>
      <c r="K1158" s="6" t="str">
        <f>IF(Table2[[#This Row],[Charging]]&gt;0,"1","0")</f>
        <v>0</v>
      </c>
      <c r="L1158" s="6" t="str">
        <f>IF(Table2[[#This Row],[Tag]]="1",Table2[[#This Row],[Cost (kWh)]],"")</f>
        <v/>
      </c>
      <c r="M1158" s="6" t="str">
        <f>IF(Table2[[#This Row],[Tag]]="1",Table2[[#This Row],[Charging]]*Table2[[#This Row],[Cost (kWh)]],"")</f>
        <v/>
      </c>
    </row>
    <row r="1159" spans="3:13" x14ac:dyDescent="0.2">
      <c r="C1159" s="1" t="s">
        <v>2136</v>
      </c>
      <c r="D1159" s="5">
        <v>17</v>
      </c>
      <c r="E1159" s="5">
        <v>24</v>
      </c>
      <c r="F1159" s="12">
        <v>0</v>
      </c>
      <c r="G1159" s="5" t="s">
        <v>2139</v>
      </c>
      <c r="H1159" s="5">
        <v>48.5</v>
      </c>
      <c r="I1159" s="5" t="s">
        <v>2140</v>
      </c>
      <c r="J1159" s="6">
        <v>0.28917999999999999</v>
      </c>
      <c r="K1159" s="6" t="str">
        <f>IF(Table2[[#This Row],[Charging]]&gt;0,"1","0")</f>
        <v>0</v>
      </c>
      <c r="L1159" s="6" t="str">
        <f>IF(Table2[[#This Row],[Tag]]="1",Table2[[#This Row],[Cost (kWh)]],"")</f>
        <v/>
      </c>
      <c r="M1159" s="6" t="str">
        <f>IF(Table2[[#This Row],[Tag]]="1",Table2[[#This Row],[Charging]]*Table2[[#This Row],[Cost (kWh)]],"")</f>
        <v/>
      </c>
    </row>
    <row r="1160" spans="3:13" x14ac:dyDescent="0.2">
      <c r="C1160" s="1" t="s">
        <v>2136</v>
      </c>
      <c r="D1160" s="5">
        <v>18</v>
      </c>
      <c r="E1160" s="5" t="s">
        <v>2</v>
      </c>
      <c r="F1160" s="12">
        <v>0</v>
      </c>
      <c r="G1160" s="5" t="s">
        <v>2139</v>
      </c>
      <c r="H1160" s="5">
        <v>48.5</v>
      </c>
      <c r="I1160" s="5" t="s">
        <v>2140</v>
      </c>
      <c r="J1160" s="6">
        <v>0.29471999999999998</v>
      </c>
      <c r="K1160" s="6" t="str">
        <f>IF(Table2[[#This Row],[Charging]]&gt;0,"1","0")</f>
        <v>0</v>
      </c>
      <c r="L1160" s="6" t="str">
        <f>IF(Table2[[#This Row],[Tag]]="1",Table2[[#This Row],[Cost (kWh)]],"")</f>
        <v/>
      </c>
      <c r="M1160" s="6" t="str">
        <f>IF(Table2[[#This Row],[Tag]]="1",Table2[[#This Row],[Charging]]*Table2[[#This Row],[Cost (kWh)]],"")</f>
        <v/>
      </c>
    </row>
    <row r="1161" spans="3:13" x14ac:dyDescent="0.2">
      <c r="C1161" s="1" t="s">
        <v>2136</v>
      </c>
      <c r="D1161" s="5">
        <v>18</v>
      </c>
      <c r="E1161" s="5" t="s">
        <v>3</v>
      </c>
      <c r="F1161" s="12">
        <v>0</v>
      </c>
      <c r="G1161" s="5" t="s">
        <v>2139</v>
      </c>
      <c r="H1161" s="5">
        <v>48.5</v>
      </c>
      <c r="I1161" s="5" t="s">
        <v>2140</v>
      </c>
      <c r="J1161" s="6">
        <v>0.28914000000000001</v>
      </c>
      <c r="K1161" s="6" t="str">
        <f>IF(Table2[[#This Row],[Charging]]&gt;0,"1","0")</f>
        <v>0</v>
      </c>
      <c r="L1161" s="6" t="str">
        <f>IF(Table2[[#This Row],[Tag]]="1",Table2[[#This Row],[Cost (kWh)]],"")</f>
        <v/>
      </c>
      <c r="M1161" s="6" t="str">
        <f>IF(Table2[[#This Row],[Tag]]="1",Table2[[#This Row],[Charging]]*Table2[[#This Row],[Cost (kWh)]],"")</f>
        <v/>
      </c>
    </row>
    <row r="1162" spans="3:13" x14ac:dyDescent="0.2">
      <c r="C1162" s="1" t="s">
        <v>2136</v>
      </c>
      <c r="D1162" s="5">
        <v>18</v>
      </c>
      <c r="E1162" s="5" t="s">
        <v>4</v>
      </c>
      <c r="F1162" s="12">
        <v>0</v>
      </c>
      <c r="G1162" s="5" t="s">
        <v>2139</v>
      </c>
      <c r="H1162" s="5">
        <v>48.5</v>
      </c>
      <c r="I1162" s="5" t="s">
        <v>2140</v>
      </c>
      <c r="J1162" s="6">
        <v>0.28821000000000002</v>
      </c>
      <c r="K1162" s="6" t="str">
        <f>IF(Table2[[#This Row],[Charging]]&gt;0,"1","0")</f>
        <v>0</v>
      </c>
      <c r="L1162" s="6" t="str">
        <f>IF(Table2[[#This Row],[Tag]]="1",Table2[[#This Row],[Cost (kWh)]],"")</f>
        <v/>
      </c>
      <c r="M1162" s="6" t="str">
        <f>IF(Table2[[#This Row],[Tag]]="1",Table2[[#This Row],[Charging]]*Table2[[#This Row],[Cost (kWh)]],"")</f>
        <v/>
      </c>
    </row>
    <row r="1163" spans="3:13" x14ac:dyDescent="0.2">
      <c r="C1163" s="1" t="s">
        <v>2136</v>
      </c>
      <c r="D1163" s="5">
        <v>18</v>
      </c>
      <c r="E1163" s="5" t="s">
        <v>5</v>
      </c>
      <c r="F1163" s="12">
        <v>0</v>
      </c>
      <c r="G1163" s="5" t="s">
        <v>2139</v>
      </c>
      <c r="H1163" s="5">
        <v>48.5</v>
      </c>
      <c r="I1163" s="5" t="s">
        <v>2140</v>
      </c>
      <c r="J1163" s="6">
        <v>0.28705999999999998</v>
      </c>
      <c r="K1163" s="6" t="str">
        <f>IF(Table2[[#This Row],[Charging]]&gt;0,"1","0")</f>
        <v>0</v>
      </c>
      <c r="L1163" s="6" t="str">
        <f>IF(Table2[[#This Row],[Tag]]="1",Table2[[#This Row],[Cost (kWh)]],"")</f>
        <v/>
      </c>
      <c r="M1163" s="6" t="str">
        <f>IF(Table2[[#This Row],[Tag]]="1",Table2[[#This Row],[Charging]]*Table2[[#This Row],[Cost (kWh)]],"")</f>
        <v/>
      </c>
    </row>
    <row r="1164" spans="3:13" x14ac:dyDescent="0.2">
      <c r="C1164" s="1" t="s">
        <v>2136</v>
      </c>
      <c r="D1164" s="5">
        <v>18</v>
      </c>
      <c r="E1164" s="5" t="s">
        <v>6</v>
      </c>
      <c r="F1164" s="12">
        <v>0</v>
      </c>
      <c r="G1164" s="5" t="s">
        <v>2139</v>
      </c>
      <c r="H1164" s="5">
        <v>48.5</v>
      </c>
      <c r="I1164" s="5" t="s">
        <v>2140</v>
      </c>
      <c r="J1164" s="6">
        <v>0.28724</v>
      </c>
      <c r="K1164" s="6" t="str">
        <f>IF(Table2[[#This Row],[Charging]]&gt;0,"1","0")</f>
        <v>0</v>
      </c>
      <c r="L1164" s="6" t="str">
        <f>IF(Table2[[#This Row],[Tag]]="1",Table2[[#This Row],[Cost (kWh)]],"")</f>
        <v/>
      </c>
      <c r="M1164" s="6" t="str">
        <f>IF(Table2[[#This Row],[Tag]]="1",Table2[[#This Row],[Charging]]*Table2[[#This Row],[Cost (kWh)]],"")</f>
        <v/>
      </c>
    </row>
    <row r="1165" spans="3:13" x14ac:dyDescent="0.2">
      <c r="C1165" s="1" t="s">
        <v>2136</v>
      </c>
      <c r="D1165" s="5">
        <v>18</v>
      </c>
      <c r="E1165" s="5" t="s">
        <v>7</v>
      </c>
      <c r="F1165" s="12">
        <v>0</v>
      </c>
      <c r="G1165" s="5" t="s">
        <v>2139</v>
      </c>
      <c r="H1165" s="5">
        <v>48.5</v>
      </c>
      <c r="I1165" s="5" t="s">
        <v>2140</v>
      </c>
      <c r="J1165" s="6">
        <v>0.29315000000000002</v>
      </c>
      <c r="K1165" s="6" t="str">
        <f>IF(Table2[[#This Row],[Charging]]&gt;0,"1","0")</f>
        <v>0</v>
      </c>
      <c r="L1165" s="6" t="str">
        <f>IF(Table2[[#This Row],[Tag]]="1",Table2[[#This Row],[Cost (kWh)]],"")</f>
        <v/>
      </c>
      <c r="M1165" s="6" t="str">
        <f>IF(Table2[[#This Row],[Tag]]="1",Table2[[#This Row],[Charging]]*Table2[[#This Row],[Cost (kWh)]],"")</f>
        <v/>
      </c>
    </row>
    <row r="1166" spans="3:13" x14ac:dyDescent="0.2">
      <c r="C1166" s="1" t="s">
        <v>2136</v>
      </c>
      <c r="D1166" s="5">
        <v>18</v>
      </c>
      <c r="E1166" s="5" t="s">
        <v>8</v>
      </c>
      <c r="F1166" s="12">
        <v>0</v>
      </c>
      <c r="G1166" s="5" t="s">
        <v>2139</v>
      </c>
      <c r="H1166" s="5">
        <v>48.5</v>
      </c>
      <c r="I1166" s="5" t="s">
        <v>2140</v>
      </c>
      <c r="J1166" s="6">
        <v>0.31677</v>
      </c>
      <c r="K1166" s="6" t="str">
        <f>IF(Table2[[#This Row],[Charging]]&gt;0,"1","0")</f>
        <v>0</v>
      </c>
      <c r="L1166" s="6" t="str">
        <f>IF(Table2[[#This Row],[Tag]]="1",Table2[[#This Row],[Cost (kWh)]],"")</f>
        <v/>
      </c>
      <c r="M1166" s="6" t="str">
        <f>IF(Table2[[#This Row],[Tag]]="1",Table2[[#This Row],[Charging]]*Table2[[#This Row],[Cost (kWh)]],"")</f>
        <v/>
      </c>
    </row>
    <row r="1167" spans="3:13" x14ac:dyDescent="0.2">
      <c r="C1167" s="1" t="s">
        <v>2136</v>
      </c>
      <c r="D1167" s="5">
        <v>18</v>
      </c>
      <c r="E1167" s="5" t="s">
        <v>9</v>
      </c>
      <c r="F1167" s="12">
        <v>0</v>
      </c>
      <c r="G1167" s="5" t="s">
        <v>2141</v>
      </c>
      <c r="H1167" s="5">
        <v>43</v>
      </c>
      <c r="I1167" s="5" t="s">
        <v>2139</v>
      </c>
      <c r="J1167" s="6">
        <v>0.32504</v>
      </c>
      <c r="K1167" s="6" t="str">
        <f>IF(Table2[[#This Row],[Charging]]&gt;0,"1","0")</f>
        <v>0</v>
      </c>
      <c r="L1167" s="6" t="str">
        <f>IF(Table2[[#This Row],[Tag]]="1",Table2[[#This Row],[Cost (kWh)]],"")</f>
        <v/>
      </c>
      <c r="M1167" s="6" t="str">
        <f>IF(Table2[[#This Row],[Tag]]="1",Table2[[#This Row],[Charging]]*Table2[[#This Row],[Cost (kWh)]],"")</f>
        <v/>
      </c>
    </row>
    <row r="1168" spans="3:13" x14ac:dyDescent="0.2">
      <c r="C1168" s="1" t="s">
        <v>2136</v>
      </c>
      <c r="D1168" s="5">
        <v>18</v>
      </c>
      <c r="E1168" s="5" t="s">
        <v>10</v>
      </c>
      <c r="F1168" s="12">
        <v>0</v>
      </c>
      <c r="G1168" s="5" t="s">
        <v>2139</v>
      </c>
      <c r="H1168" s="5">
        <v>43</v>
      </c>
      <c r="I1168" s="5" t="s">
        <v>2139</v>
      </c>
      <c r="J1168" s="6">
        <v>0.3251</v>
      </c>
      <c r="K1168" s="6" t="str">
        <f>IF(Table2[[#This Row],[Charging]]&gt;0,"1","0")</f>
        <v>0</v>
      </c>
      <c r="L1168" s="6" t="str">
        <f>IF(Table2[[#This Row],[Tag]]="1",Table2[[#This Row],[Cost (kWh)]],"")</f>
        <v/>
      </c>
      <c r="M1168" s="6" t="str">
        <f>IF(Table2[[#This Row],[Tag]]="1",Table2[[#This Row],[Charging]]*Table2[[#This Row],[Cost (kWh)]],"")</f>
        <v/>
      </c>
    </row>
    <row r="1169" spans="3:13" x14ac:dyDescent="0.2">
      <c r="C1169" s="1" t="s">
        <v>2136</v>
      </c>
      <c r="D1169" s="5">
        <v>18</v>
      </c>
      <c r="E1169" s="5">
        <v>10</v>
      </c>
      <c r="F1169" s="12">
        <v>0</v>
      </c>
      <c r="G1169" s="5" t="s">
        <v>2139</v>
      </c>
      <c r="H1169" s="5">
        <v>43</v>
      </c>
      <c r="I1169" s="5" t="s">
        <v>2139</v>
      </c>
      <c r="J1169" s="6">
        <v>0.3251</v>
      </c>
      <c r="K1169" s="6" t="str">
        <f>IF(Table2[[#This Row],[Charging]]&gt;0,"1","0")</f>
        <v>0</v>
      </c>
      <c r="L1169" s="6" t="str">
        <f>IF(Table2[[#This Row],[Tag]]="1",Table2[[#This Row],[Cost (kWh)]],"")</f>
        <v/>
      </c>
      <c r="M1169" s="6" t="str">
        <f>IF(Table2[[#This Row],[Tag]]="1",Table2[[#This Row],[Charging]]*Table2[[#This Row],[Cost (kWh)]],"")</f>
        <v/>
      </c>
    </row>
    <row r="1170" spans="3:13" x14ac:dyDescent="0.2">
      <c r="C1170" s="1" t="s">
        <v>2136</v>
      </c>
      <c r="D1170" s="5">
        <v>18</v>
      </c>
      <c r="E1170" s="5">
        <v>11</v>
      </c>
      <c r="F1170" s="12">
        <v>0</v>
      </c>
      <c r="G1170" s="5" t="s">
        <v>2139</v>
      </c>
      <c r="H1170" s="5">
        <v>43</v>
      </c>
      <c r="I1170" s="5" t="s">
        <v>2139</v>
      </c>
      <c r="J1170" s="6">
        <v>0.32552999999999999</v>
      </c>
      <c r="K1170" s="6" t="str">
        <f>IF(Table2[[#This Row],[Charging]]&gt;0,"1","0")</f>
        <v>0</v>
      </c>
      <c r="L1170" s="6" t="str">
        <f>IF(Table2[[#This Row],[Tag]]="1",Table2[[#This Row],[Cost (kWh)]],"")</f>
        <v/>
      </c>
      <c r="M1170" s="6" t="str">
        <f>IF(Table2[[#This Row],[Tag]]="1",Table2[[#This Row],[Charging]]*Table2[[#This Row],[Cost (kWh)]],"")</f>
        <v/>
      </c>
    </row>
    <row r="1171" spans="3:13" x14ac:dyDescent="0.2">
      <c r="C1171" s="1" t="s">
        <v>2136</v>
      </c>
      <c r="D1171" s="5">
        <v>18</v>
      </c>
      <c r="E1171" s="5">
        <v>12</v>
      </c>
      <c r="F1171" s="12">
        <v>0</v>
      </c>
      <c r="G1171" s="5" t="s">
        <v>2139</v>
      </c>
      <c r="H1171" s="5">
        <v>43</v>
      </c>
      <c r="I1171" s="5" t="s">
        <v>2139</v>
      </c>
      <c r="J1171" s="6">
        <v>0.32507999999999998</v>
      </c>
      <c r="K1171" s="6" t="str">
        <f>IF(Table2[[#This Row],[Charging]]&gt;0,"1","0")</f>
        <v>0</v>
      </c>
      <c r="L1171" s="6" t="str">
        <f>IF(Table2[[#This Row],[Tag]]="1",Table2[[#This Row],[Cost (kWh)]],"")</f>
        <v/>
      </c>
      <c r="M1171" s="6" t="str">
        <f>IF(Table2[[#This Row],[Tag]]="1",Table2[[#This Row],[Charging]]*Table2[[#This Row],[Cost (kWh)]],"")</f>
        <v/>
      </c>
    </row>
    <row r="1172" spans="3:13" x14ac:dyDescent="0.2">
      <c r="C1172" s="1" t="s">
        <v>2136</v>
      </c>
      <c r="D1172" s="5">
        <v>18</v>
      </c>
      <c r="E1172" s="5">
        <v>13</v>
      </c>
      <c r="F1172" s="12">
        <v>0</v>
      </c>
      <c r="G1172" s="5" t="s">
        <v>2139</v>
      </c>
      <c r="H1172" s="5">
        <v>43</v>
      </c>
      <c r="I1172" s="5" t="s">
        <v>2139</v>
      </c>
      <c r="J1172" s="6">
        <v>0.32507000000000003</v>
      </c>
      <c r="K1172" s="6" t="str">
        <f>IF(Table2[[#This Row],[Charging]]&gt;0,"1","0")</f>
        <v>0</v>
      </c>
      <c r="L1172" s="6" t="str">
        <f>IF(Table2[[#This Row],[Tag]]="1",Table2[[#This Row],[Cost (kWh)]],"")</f>
        <v/>
      </c>
      <c r="M1172" s="6" t="str">
        <f>IF(Table2[[#This Row],[Tag]]="1",Table2[[#This Row],[Charging]]*Table2[[#This Row],[Cost (kWh)]],"")</f>
        <v/>
      </c>
    </row>
    <row r="1173" spans="3:13" x14ac:dyDescent="0.2">
      <c r="C1173" s="1" t="s">
        <v>2136</v>
      </c>
      <c r="D1173" s="5">
        <v>18</v>
      </c>
      <c r="E1173" s="5">
        <v>14</v>
      </c>
      <c r="F1173" s="12">
        <v>0</v>
      </c>
      <c r="G1173" s="5" t="s">
        <v>2139</v>
      </c>
      <c r="H1173" s="5">
        <v>43</v>
      </c>
      <c r="I1173" s="5" t="s">
        <v>2139</v>
      </c>
      <c r="J1173" s="6">
        <v>0.32507000000000003</v>
      </c>
      <c r="K1173" s="6" t="str">
        <f>IF(Table2[[#This Row],[Charging]]&gt;0,"1","0")</f>
        <v>0</v>
      </c>
      <c r="L1173" s="6" t="str">
        <f>IF(Table2[[#This Row],[Tag]]="1",Table2[[#This Row],[Cost (kWh)]],"")</f>
        <v/>
      </c>
      <c r="M1173" s="6" t="str">
        <f>IF(Table2[[#This Row],[Tag]]="1",Table2[[#This Row],[Charging]]*Table2[[#This Row],[Cost (kWh)]],"")</f>
        <v/>
      </c>
    </row>
    <row r="1174" spans="3:13" x14ac:dyDescent="0.2">
      <c r="C1174" s="1" t="s">
        <v>2136</v>
      </c>
      <c r="D1174" s="5">
        <v>18</v>
      </c>
      <c r="E1174" s="5">
        <v>15</v>
      </c>
      <c r="F1174" s="12">
        <v>0</v>
      </c>
      <c r="G1174" s="5" t="s">
        <v>2139</v>
      </c>
      <c r="H1174" s="5">
        <v>43</v>
      </c>
      <c r="I1174" s="5" t="s">
        <v>2139</v>
      </c>
      <c r="J1174" s="6">
        <v>0.32507000000000003</v>
      </c>
      <c r="K1174" s="6" t="str">
        <f>IF(Table2[[#This Row],[Charging]]&gt;0,"1","0")</f>
        <v>0</v>
      </c>
      <c r="L1174" s="6" t="str">
        <f>IF(Table2[[#This Row],[Tag]]="1",Table2[[#This Row],[Cost (kWh)]],"")</f>
        <v/>
      </c>
      <c r="M1174" s="6" t="str">
        <f>IF(Table2[[#This Row],[Tag]]="1",Table2[[#This Row],[Charging]]*Table2[[#This Row],[Cost (kWh)]],"")</f>
        <v/>
      </c>
    </row>
    <row r="1175" spans="3:13" x14ac:dyDescent="0.2">
      <c r="C1175" s="1" t="s">
        <v>2136</v>
      </c>
      <c r="D1175" s="5">
        <v>18</v>
      </c>
      <c r="E1175" s="5">
        <v>16</v>
      </c>
      <c r="F1175" s="12">
        <v>0</v>
      </c>
      <c r="G1175" s="5" t="s">
        <v>2139</v>
      </c>
      <c r="H1175" s="5">
        <v>43</v>
      </c>
      <c r="I1175" s="5" t="s">
        <v>2139</v>
      </c>
      <c r="J1175" s="6">
        <v>0.32501000000000002</v>
      </c>
      <c r="K1175" s="6" t="str">
        <f>IF(Table2[[#This Row],[Charging]]&gt;0,"1","0")</f>
        <v>0</v>
      </c>
      <c r="L1175" s="6" t="str">
        <f>IF(Table2[[#This Row],[Tag]]="1",Table2[[#This Row],[Cost (kWh)]],"")</f>
        <v/>
      </c>
      <c r="M1175" s="6" t="str">
        <f>IF(Table2[[#This Row],[Tag]]="1",Table2[[#This Row],[Charging]]*Table2[[#This Row],[Cost (kWh)]],"")</f>
        <v/>
      </c>
    </row>
    <row r="1176" spans="3:13" x14ac:dyDescent="0.2">
      <c r="C1176" s="1" t="s">
        <v>2136</v>
      </c>
      <c r="D1176" s="5">
        <v>18</v>
      </c>
      <c r="E1176" s="5">
        <v>17</v>
      </c>
      <c r="F1176" s="12">
        <v>0</v>
      </c>
      <c r="G1176" s="5" t="s">
        <v>2141</v>
      </c>
      <c r="H1176" s="5">
        <v>37.5</v>
      </c>
      <c r="I1176" s="5" t="s">
        <v>2139</v>
      </c>
      <c r="J1176" s="6">
        <v>0.33262999999999998</v>
      </c>
      <c r="K1176" s="6" t="str">
        <f>IF(Table2[[#This Row],[Charging]]&gt;0,"1","0")</f>
        <v>0</v>
      </c>
      <c r="L1176" s="6" t="str">
        <f>IF(Table2[[#This Row],[Tag]]="1",Table2[[#This Row],[Cost (kWh)]],"")</f>
        <v/>
      </c>
      <c r="M1176" s="6" t="str">
        <f>IF(Table2[[#This Row],[Tag]]="1",Table2[[#This Row],[Charging]]*Table2[[#This Row],[Cost (kWh)]],"")</f>
        <v/>
      </c>
    </row>
    <row r="1177" spans="3:13" x14ac:dyDescent="0.2">
      <c r="C1177" s="1" t="s">
        <v>2136</v>
      </c>
      <c r="D1177" s="5">
        <v>18</v>
      </c>
      <c r="E1177" s="5">
        <v>18</v>
      </c>
      <c r="F1177" s="12">
        <v>0</v>
      </c>
      <c r="G1177" s="5" t="s">
        <v>2139</v>
      </c>
      <c r="H1177" s="5">
        <v>37.5</v>
      </c>
      <c r="I1177" s="5" t="s">
        <v>2140</v>
      </c>
      <c r="J1177" s="6">
        <v>0.33962999999999999</v>
      </c>
      <c r="K1177" s="6" t="str">
        <f>IF(Table2[[#This Row],[Charging]]&gt;0,"1","0")</f>
        <v>0</v>
      </c>
      <c r="L1177" s="6" t="str">
        <f>IF(Table2[[#This Row],[Tag]]="1",Table2[[#This Row],[Cost (kWh)]],"")</f>
        <v/>
      </c>
      <c r="M1177" s="6" t="str">
        <f>IF(Table2[[#This Row],[Tag]]="1",Table2[[#This Row],[Charging]]*Table2[[#This Row],[Cost (kWh)]],"")</f>
        <v/>
      </c>
    </row>
    <row r="1178" spans="3:13" x14ac:dyDescent="0.2">
      <c r="C1178" s="1" t="s">
        <v>2136</v>
      </c>
      <c r="D1178" s="5">
        <v>18</v>
      </c>
      <c r="E1178" s="5">
        <v>19</v>
      </c>
      <c r="F1178" s="12">
        <v>0</v>
      </c>
      <c r="G1178" s="5" t="s">
        <v>2139</v>
      </c>
      <c r="H1178" s="5">
        <v>37.5</v>
      </c>
      <c r="I1178" s="5" t="s">
        <v>2140</v>
      </c>
      <c r="J1178" s="6">
        <v>0.33865000000000001</v>
      </c>
      <c r="K1178" s="6" t="str">
        <f>IF(Table2[[#This Row],[Charging]]&gt;0,"1","0")</f>
        <v>0</v>
      </c>
      <c r="L1178" s="6" t="str">
        <f>IF(Table2[[#This Row],[Tag]]="1",Table2[[#This Row],[Cost (kWh)]],"")</f>
        <v/>
      </c>
      <c r="M1178" s="6" t="str">
        <f>IF(Table2[[#This Row],[Tag]]="1",Table2[[#This Row],[Charging]]*Table2[[#This Row],[Cost (kWh)]],"")</f>
        <v/>
      </c>
    </row>
    <row r="1179" spans="3:13" x14ac:dyDescent="0.2">
      <c r="C1179" s="1" t="s">
        <v>2136</v>
      </c>
      <c r="D1179" s="5">
        <v>18</v>
      </c>
      <c r="E1179" s="5">
        <v>20</v>
      </c>
      <c r="F1179" s="12">
        <v>0</v>
      </c>
      <c r="G1179" s="5" t="s">
        <v>2139</v>
      </c>
      <c r="H1179" s="5">
        <v>37.5</v>
      </c>
      <c r="I1179" s="5" t="s">
        <v>2140</v>
      </c>
      <c r="J1179" s="6">
        <v>0.33762999999999999</v>
      </c>
      <c r="K1179" s="6" t="str">
        <f>IF(Table2[[#This Row],[Charging]]&gt;0,"1","0")</f>
        <v>0</v>
      </c>
      <c r="L1179" s="6" t="str">
        <f>IF(Table2[[#This Row],[Tag]]="1",Table2[[#This Row],[Cost (kWh)]],"")</f>
        <v/>
      </c>
      <c r="M1179" s="6" t="str">
        <f>IF(Table2[[#This Row],[Tag]]="1",Table2[[#This Row],[Charging]]*Table2[[#This Row],[Cost (kWh)]],"")</f>
        <v/>
      </c>
    </row>
    <row r="1180" spans="3:13" x14ac:dyDescent="0.2">
      <c r="C1180" s="1" t="s">
        <v>2136</v>
      </c>
      <c r="D1180" s="5">
        <v>18</v>
      </c>
      <c r="E1180" s="5">
        <v>21</v>
      </c>
      <c r="F1180" s="12">
        <v>0</v>
      </c>
      <c r="G1180" s="5" t="s">
        <v>2139</v>
      </c>
      <c r="H1180" s="5">
        <v>37.5</v>
      </c>
      <c r="I1180" s="5" t="s">
        <v>2140</v>
      </c>
      <c r="J1180" s="6">
        <v>0.33851999999999999</v>
      </c>
      <c r="K1180" s="6" t="str">
        <f>IF(Table2[[#This Row],[Charging]]&gt;0,"1","0")</f>
        <v>0</v>
      </c>
      <c r="L1180" s="6" t="str">
        <f>IF(Table2[[#This Row],[Tag]]="1",Table2[[#This Row],[Cost (kWh)]],"")</f>
        <v/>
      </c>
      <c r="M1180" s="6" t="str">
        <f>IF(Table2[[#This Row],[Tag]]="1",Table2[[#This Row],[Charging]]*Table2[[#This Row],[Cost (kWh)]],"")</f>
        <v/>
      </c>
    </row>
    <row r="1181" spans="3:13" x14ac:dyDescent="0.2">
      <c r="C1181" s="1" t="s">
        <v>2136</v>
      </c>
      <c r="D1181" s="5">
        <v>18</v>
      </c>
      <c r="E1181" s="5">
        <v>22</v>
      </c>
      <c r="F1181" s="12">
        <v>0</v>
      </c>
      <c r="G1181" s="5" t="s">
        <v>2139</v>
      </c>
      <c r="H1181" s="5">
        <v>37.5</v>
      </c>
      <c r="I1181" s="5" t="s">
        <v>2140</v>
      </c>
      <c r="J1181" s="6">
        <v>0.34620000000000001</v>
      </c>
      <c r="K1181" s="6" t="str">
        <f>IF(Table2[[#This Row],[Charging]]&gt;0,"1","0")</f>
        <v>0</v>
      </c>
      <c r="L1181" s="6" t="str">
        <f>IF(Table2[[#This Row],[Tag]]="1",Table2[[#This Row],[Cost (kWh)]],"")</f>
        <v/>
      </c>
      <c r="M1181" s="6" t="str">
        <f>IF(Table2[[#This Row],[Tag]]="1",Table2[[#This Row],[Charging]]*Table2[[#This Row],[Cost (kWh)]],"")</f>
        <v/>
      </c>
    </row>
    <row r="1182" spans="3:13" x14ac:dyDescent="0.2">
      <c r="C1182" s="1" t="s">
        <v>2136</v>
      </c>
      <c r="D1182" s="5">
        <v>18</v>
      </c>
      <c r="E1182" s="5">
        <v>23</v>
      </c>
      <c r="F1182" s="12">
        <v>0</v>
      </c>
      <c r="G1182" s="5" t="s">
        <v>2139</v>
      </c>
      <c r="H1182" s="5">
        <v>37.5</v>
      </c>
      <c r="I1182" s="5" t="s">
        <v>2140</v>
      </c>
      <c r="J1182" s="6">
        <v>0.33501999999999998</v>
      </c>
      <c r="K1182" s="6" t="str">
        <f>IF(Table2[[#This Row],[Charging]]&gt;0,"1","0")</f>
        <v>0</v>
      </c>
      <c r="L1182" s="6" t="str">
        <f>IF(Table2[[#This Row],[Tag]]="1",Table2[[#This Row],[Cost (kWh)]],"")</f>
        <v/>
      </c>
      <c r="M1182" s="6" t="str">
        <f>IF(Table2[[#This Row],[Tag]]="1",Table2[[#This Row],[Charging]]*Table2[[#This Row],[Cost (kWh)]],"")</f>
        <v/>
      </c>
    </row>
    <row r="1183" spans="3:13" x14ac:dyDescent="0.2">
      <c r="C1183" s="1" t="s">
        <v>2136</v>
      </c>
      <c r="D1183" s="5">
        <v>18</v>
      </c>
      <c r="E1183" s="5">
        <v>24</v>
      </c>
      <c r="F1183" s="12">
        <v>0</v>
      </c>
      <c r="G1183" s="5" t="s">
        <v>2139</v>
      </c>
      <c r="H1183" s="5">
        <v>37.5</v>
      </c>
      <c r="I1183" s="5" t="s">
        <v>2140</v>
      </c>
      <c r="J1183" s="6">
        <v>0.33017999999999997</v>
      </c>
      <c r="K1183" s="6" t="str">
        <f>IF(Table2[[#This Row],[Charging]]&gt;0,"1","0")</f>
        <v>0</v>
      </c>
      <c r="L1183" s="6" t="str">
        <f>IF(Table2[[#This Row],[Tag]]="1",Table2[[#This Row],[Cost (kWh)]],"")</f>
        <v/>
      </c>
      <c r="M1183" s="6" t="str">
        <f>IF(Table2[[#This Row],[Tag]]="1",Table2[[#This Row],[Charging]]*Table2[[#This Row],[Cost (kWh)]],"")</f>
        <v/>
      </c>
    </row>
    <row r="1184" spans="3:13" x14ac:dyDescent="0.2">
      <c r="C1184" s="1" t="s">
        <v>2136</v>
      </c>
      <c r="D1184" s="5">
        <v>19</v>
      </c>
      <c r="E1184" s="5" t="s">
        <v>2</v>
      </c>
      <c r="F1184" s="12">
        <v>0</v>
      </c>
      <c r="G1184" s="5" t="s">
        <v>2139</v>
      </c>
      <c r="H1184" s="5">
        <v>37.5</v>
      </c>
      <c r="I1184" s="5" t="s">
        <v>2140</v>
      </c>
      <c r="J1184" s="6">
        <v>0.33968999999999999</v>
      </c>
      <c r="K1184" s="6" t="str">
        <f>IF(Table2[[#This Row],[Charging]]&gt;0,"1","0")</f>
        <v>0</v>
      </c>
      <c r="L1184" s="6" t="str">
        <f>IF(Table2[[#This Row],[Tag]]="1",Table2[[#This Row],[Cost (kWh)]],"")</f>
        <v/>
      </c>
      <c r="M1184" s="6" t="str">
        <f>IF(Table2[[#This Row],[Tag]]="1",Table2[[#This Row],[Charging]]*Table2[[#This Row],[Cost (kWh)]],"")</f>
        <v/>
      </c>
    </row>
    <row r="1185" spans="3:13" x14ac:dyDescent="0.2">
      <c r="C1185" s="1" t="s">
        <v>2136</v>
      </c>
      <c r="D1185" s="5">
        <v>19</v>
      </c>
      <c r="E1185" s="5" t="s">
        <v>3</v>
      </c>
      <c r="F1185" s="12">
        <v>0</v>
      </c>
      <c r="G1185" s="5" t="s">
        <v>2139</v>
      </c>
      <c r="H1185" s="5">
        <v>37.5</v>
      </c>
      <c r="I1185" s="5" t="s">
        <v>2140</v>
      </c>
      <c r="J1185" s="6">
        <v>0.33381</v>
      </c>
      <c r="K1185" s="6" t="str">
        <f>IF(Table2[[#This Row],[Charging]]&gt;0,"1","0")</f>
        <v>0</v>
      </c>
      <c r="L1185" s="6" t="str">
        <f>IF(Table2[[#This Row],[Tag]]="1",Table2[[#This Row],[Cost (kWh)]],"")</f>
        <v/>
      </c>
      <c r="M1185" s="6" t="str">
        <f>IF(Table2[[#This Row],[Tag]]="1",Table2[[#This Row],[Charging]]*Table2[[#This Row],[Cost (kWh)]],"")</f>
        <v/>
      </c>
    </row>
    <row r="1186" spans="3:13" x14ac:dyDescent="0.2">
      <c r="C1186" s="1" t="s">
        <v>2136</v>
      </c>
      <c r="D1186" s="5">
        <v>19</v>
      </c>
      <c r="E1186" s="5" t="s">
        <v>4</v>
      </c>
      <c r="F1186" s="12">
        <v>0</v>
      </c>
      <c r="G1186" s="5" t="s">
        <v>2139</v>
      </c>
      <c r="H1186" s="5">
        <v>37.5</v>
      </c>
      <c r="I1186" s="5" t="s">
        <v>2140</v>
      </c>
      <c r="J1186" s="6">
        <v>0.33123000000000002</v>
      </c>
      <c r="K1186" s="6" t="str">
        <f>IF(Table2[[#This Row],[Charging]]&gt;0,"1","0")</f>
        <v>0</v>
      </c>
      <c r="L1186" s="6" t="str">
        <f>IF(Table2[[#This Row],[Tag]]="1",Table2[[#This Row],[Cost (kWh)]],"")</f>
        <v/>
      </c>
      <c r="M1186" s="6" t="str">
        <f>IF(Table2[[#This Row],[Tag]]="1",Table2[[#This Row],[Charging]]*Table2[[#This Row],[Cost (kWh)]],"")</f>
        <v/>
      </c>
    </row>
    <row r="1187" spans="3:13" x14ac:dyDescent="0.2">
      <c r="C1187" s="1" t="s">
        <v>2136</v>
      </c>
      <c r="D1187" s="5">
        <v>19</v>
      </c>
      <c r="E1187" s="5" t="s">
        <v>5</v>
      </c>
      <c r="F1187" s="12">
        <v>0</v>
      </c>
      <c r="G1187" s="5" t="s">
        <v>2139</v>
      </c>
      <c r="H1187" s="5">
        <v>37.5</v>
      </c>
      <c r="I1187" s="5" t="s">
        <v>2140</v>
      </c>
      <c r="J1187" s="6">
        <v>0.33729999999999999</v>
      </c>
      <c r="K1187" s="6" t="str">
        <f>IF(Table2[[#This Row],[Charging]]&gt;0,"1","0")</f>
        <v>0</v>
      </c>
      <c r="L1187" s="6" t="str">
        <f>IF(Table2[[#This Row],[Tag]]="1",Table2[[#This Row],[Cost (kWh)]],"")</f>
        <v/>
      </c>
      <c r="M1187" s="6" t="str">
        <f>IF(Table2[[#This Row],[Tag]]="1",Table2[[#This Row],[Charging]]*Table2[[#This Row],[Cost (kWh)]],"")</f>
        <v/>
      </c>
    </row>
    <row r="1188" spans="3:13" x14ac:dyDescent="0.2">
      <c r="C1188" s="1" t="s">
        <v>2136</v>
      </c>
      <c r="D1188" s="5">
        <v>19</v>
      </c>
      <c r="E1188" s="5" t="s">
        <v>6</v>
      </c>
      <c r="F1188" s="12">
        <v>0</v>
      </c>
      <c r="G1188" s="5" t="s">
        <v>2139</v>
      </c>
      <c r="H1188" s="5">
        <v>37.5</v>
      </c>
      <c r="I1188" s="5" t="s">
        <v>2140</v>
      </c>
      <c r="J1188" s="6">
        <v>0.33755000000000002</v>
      </c>
      <c r="K1188" s="6" t="str">
        <f>IF(Table2[[#This Row],[Charging]]&gt;0,"1","0")</f>
        <v>0</v>
      </c>
      <c r="L1188" s="6" t="str">
        <f>IF(Table2[[#This Row],[Tag]]="1",Table2[[#This Row],[Cost (kWh)]],"")</f>
        <v/>
      </c>
      <c r="M1188" s="6" t="str">
        <f>IF(Table2[[#This Row],[Tag]]="1",Table2[[#This Row],[Charging]]*Table2[[#This Row],[Cost (kWh)]],"")</f>
        <v/>
      </c>
    </row>
    <row r="1189" spans="3:13" x14ac:dyDescent="0.2">
      <c r="C1189" s="1" t="s">
        <v>2136</v>
      </c>
      <c r="D1189" s="5">
        <v>19</v>
      </c>
      <c r="E1189" s="5" t="s">
        <v>7</v>
      </c>
      <c r="F1189" s="12">
        <v>0</v>
      </c>
      <c r="G1189" s="5" t="s">
        <v>2139</v>
      </c>
      <c r="H1189" s="5">
        <v>37.5</v>
      </c>
      <c r="I1189" s="5" t="s">
        <v>2140</v>
      </c>
      <c r="J1189" s="6">
        <v>0.34787000000000001</v>
      </c>
      <c r="K1189" s="6" t="str">
        <f>IF(Table2[[#This Row],[Charging]]&gt;0,"1","0")</f>
        <v>0</v>
      </c>
      <c r="L1189" s="6" t="str">
        <f>IF(Table2[[#This Row],[Tag]]="1",Table2[[#This Row],[Cost (kWh)]],"")</f>
        <v/>
      </c>
      <c r="M1189" s="6" t="str">
        <f>IF(Table2[[#This Row],[Tag]]="1",Table2[[#This Row],[Charging]]*Table2[[#This Row],[Cost (kWh)]],"")</f>
        <v/>
      </c>
    </row>
    <row r="1190" spans="3:13" x14ac:dyDescent="0.2">
      <c r="C1190" s="1" t="s">
        <v>2136</v>
      </c>
      <c r="D1190" s="5">
        <v>19</v>
      </c>
      <c r="E1190" s="5" t="s">
        <v>8</v>
      </c>
      <c r="F1190" s="12">
        <v>0</v>
      </c>
      <c r="G1190" s="5" t="s">
        <v>2139</v>
      </c>
      <c r="H1190" s="5">
        <v>37.5</v>
      </c>
      <c r="I1190" s="5" t="s">
        <v>2140</v>
      </c>
      <c r="J1190" s="6">
        <v>0.35987000000000002</v>
      </c>
      <c r="K1190" s="6" t="str">
        <f>IF(Table2[[#This Row],[Charging]]&gt;0,"1","0")</f>
        <v>0</v>
      </c>
      <c r="L1190" s="6" t="str">
        <f>IF(Table2[[#This Row],[Tag]]="1",Table2[[#This Row],[Cost (kWh)]],"")</f>
        <v/>
      </c>
      <c r="M1190" s="6" t="str">
        <f>IF(Table2[[#This Row],[Tag]]="1",Table2[[#This Row],[Charging]]*Table2[[#This Row],[Cost (kWh)]],"")</f>
        <v/>
      </c>
    </row>
    <row r="1191" spans="3:13" x14ac:dyDescent="0.2">
      <c r="C1191" s="1" t="s">
        <v>2136</v>
      </c>
      <c r="D1191" s="5">
        <v>19</v>
      </c>
      <c r="E1191" s="5" t="s">
        <v>9</v>
      </c>
      <c r="F1191" s="12">
        <v>0</v>
      </c>
      <c r="G1191" s="5" t="s">
        <v>2141</v>
      </c>
      <c r="H1191" s="5">
        <v>32</v>
      </c>
      <c r="I1191" s="5" t="s">
        <v>2139</v>
      </c>
      <c r="J1191" s="6">
        <v>0.37384000000000001</v>
      </c>
      <c r="K1191" s="6" t="str">
        <f>IF(Table2[[#This Row],[Charging]]&gt;0,"1","0")</f>
        <v>0</v>
      </c>
      <c r="L1191" s="6" t="str">
        <f>IF(Table2[[#This Row],[Tag]]="1",Table2[[#This Row],[Cost (kWh)]],"")</f>
        <v/>
      </c>
      <c r="M1191" s="6" t="str">
        <f>IF(Table2[[#This Row],[Tag]]="1",Table2[[#This Row],[Charging]]*Table2[[#This Row],[Cost (kWh)]],"")</f>
        <v/>
      </c>
    </row>
    <row r="1192" spans="3:13" x14ac:dyDescent="0.2">
      <c r="C1192" s="1" t="s">
        <v>2136</v>
      </c>
      <c r="D1192" s="5">
        <v>19</v>
      </c>
      <c r="E1192" s="5" t="s">
        <v>10</v>
      </c>
      <c r="F1192" s="12">
        <v>0</v>
      </c>
      <c r="G1192" s="5" t="s">
        <v>2139</v>
      </c>
      <c r="H1192" s="5">
        <v>32</v>
      </c>
      <c r="I1192" s="5" t="s">
        <v>2139</v>
      </c>
      <c r="J1192" s="6">
        <v>0.44568999999999998</v>
      </c>
      <c r="K1192" s="6" t="str">
        <f>IF(Table2[[#This Row],[Charging]]&gt;0,"1","0")</f>
        <v>0</v>
      </c>
      <c r="L1192" s="6" t="str">
        <f>IF(Table2[[#This Row],[Tag]]="1",Table2[[#This Row],[Cost (kWh)]],"")</f>
        <v/>
      </c>
      <c r="M1192" s="6" t="str">
        <f>IF(Table2[[#This Row],[Tag]]="1",Table2[[#This Row],[Charging]]*Table2[[#This Row],[Cost (kWh)]],"")</f>
        <v/>
      </c>
    </row>
    <row r="1193" spans="3:13" x14ac:dyDescent="0.2">
      <c r="C1193" s="1" t="s">
        <v>2136</v>
      </c>
      <c r="D1193" s="5">
        <v>19</v>
      </c>
      <c r="E1193" s="5">
        <v>10</v>
      </c>
      <c r="F1193" s="12">
        <v>0</v>
      </c>
      <c r="G1193" s="5" t="s">
        <v>2139</v>
      </c>
      <c r="H1193" s="5">
        <v>32</v>
      </c>
      <c r="I1193" s="5" t="s">
        <v>2139</v>
      </c>
      <c r="J1193" s="6">
        <v>0.39591999999999999</v>
      </c>
      <c r="K1193" s="6" t="str">
        <f>IF(Table2[[#This Row],[Charging]]&gt;0,"1","0")</f>
        <v>0</v>
      </c>
      <c r="L1193" s="6" t="str">
        <f>IF(Table2[[#This Row],[Tag]]="1",Table2[[#This Row],[Cost (kWh)]],"")</f>
        <v/>
      </c>
      <c r="M1193" s="6" t="str">
        <f>IF(Table2[[#This Row],[Tag]]="1",Table2[[#This Row],[Charging]]*Table2[[#This Row],[Cost (kWh)]],"")</f>
        <v/>
      </c>
    </row>
    <row r="1194" spans="3:13" x14ac:dyDescent="0.2">
      <c r="C1194" s="1" t="s">
        <v>2136</v>
      </c>
      <c r="D1194" s="5">
        <v>19</v>
      </c>
      <c r="E1194" s="5">
        <v>11</v>
      </c>
      <c r="F1194" s="12">
        <v>0</v>
      </c>
      <c r="G1194" s="5" t="s">
        <v>2139</v>
      </c>
      <c r="H1194" s="5">
        <v>32</v>
      </c>
      <c r="I1194" s="5" t="s">
        <v>2139</v>
      </c>
      <c r="J1194" s="6">
        <v>0.38411000000000001</v>
      </c>
      <c r="K1194" s="6" t="str">
        <f>IF(Table2[[#This Row],[Charging]]&gt;0,"1","0")</f>
        <v>0</v>
      </c>
      <c r="L1194" s="6" t="str">
        <f>IF(Table2[[#This Row],[Tag]]="1",Table2[[#This Row],[Cost (kWh)]],"")</f>
        <v/>
      </c>
      <c r="M1194" s="6" t="str">
        <f>IF(Table2[[#This Row],[Tag]]="1",Table2[[#This Row],[Charging]]*Table2[[#This Row],[Cost (kWh)]],"")</f>
        <v/>
      </c>
    </row>
    <row r="1195" spans="3:13" x14ac:dyDescent="0.2">
      <c r="C1195" s="1" t="s">
        <v>2136</v>
      </c>
      <c r="D1195" s="5">
        <v>19</v>
      </c>
      <c r="E1195" s="5">
        <v>12</v>
      </c>
      <c r="F1195" s="12">
        <v>0</v>
      </c>
      <c r="G1195" s="5" t="s">
        <v>2139</v>
      </c>
      <c r="H1195" s="5">
        <v>32</v>
      </c>
      <c r="I1195" s="5" t="s">
        <v>2139</v>
      </c>
      <c r="J1195" s="6">
        <v>0.39415</v>
      </c>
      <c r="K1195" s="6" t="str">
        <f>IF(Table2[[#This Row],[Charging]]&gt;0,"1","0")</f>
        <v>0</v>
      </c>
      <c r="L1195" s="6" t="str">
        <f>IF(Table2[[#This Row],[Tag]]="1",Table2[[#This Row],[Cost (kWh)]],"")</f>
        <v/>
      </c>
      <c r="M1195" s="6" t="str">
        <f>IF(Table2[[#This Row],[Tag]]="1",Table2[[#This Row],[Charging]]*Table2[[#This Row],[Cost (kWh)]],"")</f>
        <v/>
      </c>
    </row>
    <row r="1196" spans="3:13" x14ac:dyDescent="0.2">
      <c r="C1196" s="1" t="s">
        <v>2136</v>
      </c>
      <c r="D1196" s="5">
        <v>19</v>
      </c>
      <c r="E1196" s="5">
        <v>13</v>
      </c>
      <c r="F1196" s="12">
        <v>0</v>
      </c>
      <c r="G1196" s="5" t="s">
        <v>2139</v>
      </c>
      <c r="H1196" s="5">
        <v>32</v>
      </c>
      <c r="I1196" s="5" t="s">
        <v>2139</v>
      </c>
      <c r="J1196" s="6">
        <v>0.42616999999999999</v>
      </c>
      <c r="K1196" s="6" t="str">
        <f>IF(Table2[[#This Row],[Charging]]&gt;0,"1","0")</f>
        <v>0</v>
      </c>
      <c r="L1196" s="6" t="str">
        <f>IF(Table2[[#This Row],[Tag]]="1",Table2[[#This Row],[Cost (kWh)]],"")</f>
        <v/>
      </c>
      <c r="M1196" s="6" t="str">
        <f>IF(Table2[[#This Row],[Tag]]="1",Table2[[#This Row],[Charging]]*Table2[[#This Row],[Cost (kWh)]],"")</f>
        <v/>
      </c>
    </row>
    <row r="1197" spans="3:13" x14ac:dyDescent="0.2">
      <c r="C1197" s="1" t="s">
        <v>2136</v>
      </c>
      <c r="D1197" s="5">
        <v>19</v>
      </c>
      <c r="E1197" s="5">
        <v>14</v>
      </c>
      <c r="F1197" s="12">
        <v>0</v>
      </c>
      <c r="G1197" s="5" t="s">
        <v>2139</v>
      </c>
      <c r="H1197" s="5">
        <v>32</v>
      </c>
      <c r="I1197" s="5" t="s">
        <v>2139</v>
      </c>
      <c r="J1197" s="6">
        <v>0.47408</v>
      </c>
      <c r="K1197" s="6" t="str">
        <f>IF(Table2[[#This Row],[Charging]]&gt;0,"1","0")</f>
        <v>0</v>
      </c>
      <c r="L1197" s="6" t="str">
        <f>IF(Table2[[#This Row],[Tag]]="1",Table2[[#This Row],[Cost (kWh)]],"")</f>
        <v/>
      </c>
      <c r="M1197" s="6" t="str">
        <f>IF(Table2[[#This Row],[Tag]]="1",Table2[[#This Row],[Charging]]*Table2[[#This Row],[Cost (kWh)]],"")</f>
        <v/>
      </c>
    </row>
    <row r="1198" spans="3:13" x14ac:dyDescent="0.2">
      <c r="C1198" s="1" t="s">
        <v>2136</v>
      </c>
      <c r="D1198" s="5">
        <v>19</v>
      </c>
      <c r="E1198" s="5">
        <v>15</v>
      </c>
      <c r="F1198" s="12">
        <v>0</v>
      </c>
      <c r="G1198" s="5" t="s">
        <v>2139</v>
      </c>
      <c r="H1198" s="5">
        <v>32</v>
      </c>
      <c r="I1198" s="5" t="s">
        <v>2139</v>
      </c>
      <c r="J1198" s="6">
        <v>0.44777</v>
      </c>
      <c r="K1198" s="6" t="str">
        <f>IF(Table2[[#This Row],[Charging]]&gt;0,"1","0")</f>
        <v>0</v>
      </c>
      <c r="L1198" s="6" t="str">
        <f>IF(Table2[[#This Row],[Tag]]="1",Table2[[#This Row],[Cost (kWh)]],"")</f>
        <v/>
      </c>
      <c r="M1198" s="6" t="str">
        <f>IF(Table2[[#This Row],[Tag]]="1",Table2[[#This Row],[Charging]]*Table2[[#This Row],[Cost (kWh)]],"")</f>
        <v/>
      </c>
    </row>
    <row r="1199" spans="3:13" x14ac:dyDescent="0.2">
      <c r="C1199" s="1" t="s">
        <v>2136</v>
      </c>
      <c r="D1199" s="5">
        <v>19</v>
      </c>
      <c r="E1199" s="5">
        <v>16</v>
      </c>
      <c r="F1199" s="12">
        <v>0</v>
      </c>
      <c r="G1199" s="5" t="s">
        <v>2139</v>
      </c>
      <c r="H1199" s="5">
        <v>32</v>
      </c>
      <c r="I1199" s="5" t="s">
        <v>2139</v>
      </c>
      <c r="J1199" s="6">
        <v>0.35993000000000003</v>
      </c>
      <c r="K1199" s="6" t="str">
        <f>IF(Table2[[#This Row],[Charging]]&gt;0,"1","0")</f>
        <v>0</v>
      </c>
      <c r="L1199" s="6" t="str">
        <f>IF(Table2[[#This Row],[Tag]]="1",Table2[[#This Row],[Cost (kWh)]],"")</f>
        <v/>
      </c>
      <c r="M1199" s="6" t="str">
        <f>IF(Table2[[#This Row],[Tag]]="1",Table2[[#This Row],[Charging]]*Table2[[#This Row],[Cost (kWh)]],"")</f>
        <v/>
      </c>
    </row>
    <row r="1200" spans="3:13" x14ac:dyDescent="0.2">
      <c r="C1200" s="1" t="s">
        <v>2136</v>
      </c>
      <c r="D1200" s="5">
        <v>19</v>
      </c>
      <c r="E1200" s="5">
        <v>17</v>
      </c>
      <c r="F1200" s="12">
        <v>0</v>
      </c>
      <c r="G1200" s="5" t="s">
        <v>2141</v>
      </c>
      <c r="H1200" s="5">
        <v>26.5</v>
      </c>
      <c r="I1200" s="5" t="s">
        <v>2139</v>
      </c>
      <c r="J1200" s="6">
        <v>0.39596999999999999</v>
      </c>
      <c r="K1200" s="6" t="str">
        <f>IF(Table2[[#This Row],[Charging]]&gt;0,"1","0")</f>
        <v>0</v>
      </c>
      <c r="L1200" s="6" t="str">
        <f>IF(Table2[[#This Row],[Tag]]="1",Table2[[#This Row],[Cost (kWh)]],"")</f>
        <v/>
      </c>
      <c r="M1200" s="6" t="str">
        <f>IF(Table2[[#This Row],[Tag]]="1",Table2[[#This Row],[Charging]]*Table2[[#This Row],[Cost (kWh)]],"")</f>
        <v/>
      </c>
    </row>
    <row r="1201" spans="3:13" x14ac:dyDescent="0.2">
      <c r="C1201" s="1" t="s">
        <v>2136</v>
      </c>
      <c r="D1201" s="5">
        <v>19</v>
      </c>
      <c r="E1201" s="5">
        <v>18</v>
      </c>
      <c r="F1201" s="12">
        <v>0</v>
      </c>
      <c r="G1201" s="5" t="s">
        <v>2139</v>
      </c>
      <c r="H1201" s="5">
        <v>26.5</v>
      </c>
      <c r="I1201" s="5" t="s">
        <v>2140</v>
      </c>
      <c r="J1201" s="6">
        <v>0.36173</v>
      </c>
      <c r="K1201" s="6" t="str">
        <f>IF(Table2[[#This Row],[Charging]]&gt;0,"1","0")</f>
        <v>0</v>
      </c>
      <c r="L1201" s="6" t="str">
        <f>IF(Table2[[#This Row],[Tag]]="1",Table2[[#This Row],[Cost (kWh)]],"")</f>
        <v/>
      </c>
      <c r="M1201" s="6" t="str">
        <f>IF(Table2[[#This Row],[Tag]]="1",Table2[[#This Row],[Charging]]*Table2[[#This Row],[Cost (kWh)]],"")</f>
        <v/>
      </c>
    </row>
    <row r="1202" spans="3:13" x14ac:dyDescent="0.2">
      <c r="C1202" s="1" t="s">
        <v>2136</v>
      </c>
      <c r="D1202" s="5">
        <v>19</v>
      </c>
      <c r="E1202" s="5">
        <v>19</v>
      </c>
      <c r="F1202" s="12">
        <v>0</v>
      </c>
      <c r="G1202" s="5" t="s">
        <v>2139</v>
      </c>
      <c r="H1202" s="5">
        <v>26.5</v>
      </c>
      <c r="I1202" s="5" t="s">
        <v>2140</v>
      </c>
      <c r="J1202" s="6">
        <v>0.35994999999999999</v>
      </c>
      <c r="K1202" s="6" t="str">
        <f>IF(Table2[[#This Row],[Charging]]&gt;0,"1","0")</f>
        <v>0</v>
      </c>
      <c r="L1202" s="6" t="str">
        <f>IF(Table2[[#This Row],[Tag]]="1",Table2[[#This Row],[Cost (kWh)]],"")</f>
        <v/>
      </c>
      <c r="M1202" s="6" t="str">
        <f>IF(Table2[[#This Row],[Tag]]="1",Table2[[#This Row],[Charging]]*Table2[[#This Row],[Cost (kWh)]],"")</f>
        <v/>
      </c>
    </row>
    <row r="1203" spans="3:13" x14ac:dyDescent="0.2">
      <c r="C1203" s="1" t="s">
        <v>2136</v>
      </c>
      <c r="D1203" s="5">
        <v>19</v>
      </c>
      <c r="E1203" s="5">
        <v>20</v>
      </c>
      <c r="F1203" s="12">
        <v>0</v>
      </c>
      <c r="G1203" s="5" t="s">
        <v>2139</v>
      </c>
      <c r="H1203" s="5">
        <v>26.5</v>
      </c>
      <c r="I1203" s="5" t="s">
        <v>2140</v>
      </c>
      <c r="J1203" s="6">
        <v>0.35904000000000003</v>
      </c>
      <c r="K1203" s="6" t="str">
        <f>IF(Table2[[#This Row],[Charging]]&gt;0,"1","0")</f>
        <v>0</v>
      </c>
      <c r="L1203" s="6" t="str">
        <f>IF(Table2[[#This Row],[Tag]]="1",Table2[[#This Row],[Cost (kWh)]],"")</f>
        <v/>
      </c>
      <c r="M1203" s="6" t="str">
        <f>IF(Table2[[#This Row],[Tag]]="1",Table2[[#This Row],[Charging]]*Table2[[#This Row],[Cost (kWh)]],"")</f>
        <v/>
      </c>
    </row>
    <row r="1204" spans="3:13" x14ac:dyDescent="0.2">
      <c r="C1204" s="1" t="s">
        <v>2136</v>
      </c>
      <c r="D1204" s="5">
        <v>19</v>
      </c>
      <c r="E1204" s="5">
        <v>21</v>
      </c>
      <c r="F1204" s="12">
        <v>0</v>
      </c>
      <c r="G1204" s="5" t="s">
        <v>2139</v>
      </c>
      <c r="H1204" s="5">
        <v>26.5</v>
      </c>
      <c r="I1204" s="5" t="s">
        <v>2140</v>
      </c>
      <c r="J1204" s="6">
        <v>0.35909000000000002</v>
      </c>
      <c r="K1204" s="6" t="str">
        <f>IF(Table2[[#This Row],[Charging]]&gt;0,"1","0")</f>
        <v>0</v>
      </c>
      <c r="L1204" s="6" t="str">
        <f>IF(Table2[[#This Row],[Tag]]="1",Table2[[#This Row],[Cost (kWh)]],"")</f>
        <v/>
      </c>
      <c r="M1204" s="6" t="str">
        <f>IF(Table2[[#This Row],[Tag]]="1",Table2[[#This Row],[Charging]]*Table2[[#This Row],[Cost (kWh)]],"")</f>
        <v/>
      </c>
    </row>
    <row r="1205" spans="3:13" x14ac:dyDescent="0.2">
      <c r="C1205" s="1" t="s">
        <v>2136</v>
      </c>
      <c r="D1205" s="5">
        <v>19</v>
      </c>
      <c r="E1205" s="5">
        <v>22</v>
      </c>
      <c r="F1205" s="12">
        <v>0</v>
      </c>
      <c r="G1205" s="5" t="s">
        <v>2139</v>
      </c>
      <c r="H1205" s="5">
        <v>26.5</v>
      </c>
      <c r="I1205" s="5" t="s">
        <v>2140</v>
      </c>
      <c r="J1205" s="6">
        <v>0.35803000000000001</v>
      </c>
      <c r="K1205" s="6" t="str">
        <f>IF(Table2[[#This Row],[Charging]]&gt;0,"1","0")</f>
        <v>0</v>
      </c>
      <c r="L1205" s="6" t="str">
        <f>IF(Table2[[#This Row],[Tag]]="1",Table2[[#This Row],[Cost (kWh)]],"")</f>
        <v/>
      </c>
      <c r="M1205" s="6" t="str">
        <f>IF(Table2[[#This Row],[Tag]]="1",Table2[[#This Row],[Charging]]*Table2[[#This Row],[Cost (kWh)]],"")</f>
        <v/>
      </c>
    </row>
    <row r="1206" spans="3:13" x14ac:dyDescent="0.2">
      <c r="C1206" s="1" t="s">
        <v>2136</v>
      </c>
      <c r="D1206" s="5">
        <v>19</v>
      </c>
      <c r="E1206" s="5">
        <v>23</v>
      </c>
      <c r="F1206" s="12">
        <v>0</v>
      </c>
      <c r="G1206" s="5" t="s">
        <v>2139</v>
      </c>
      <c r="H1206" s="5">
        <v>26.5</v>
      </c>
      <c r="I1206" s="5" t="s">
        <v>2140</v>
      </c>
      <c r="J1206" s="6">
        <v>0.35425000000000001</v>
      </c>
      <c r="K1206" s="6" t="str">
        <f>IF(Table2[[#This Row],[Charging]]&gt;0,"1","0")</f>
        <v>0</v>
      </c>
      <c r="L1206" s="6" t="str">
        <f>IF(Table2[[#This Row],[Tag]]="1",Table2[[#This Row],[Cost (kWh)]],"")</f>
        <v/>
      </c>
      <c r="M1206" s="6" t="str">
        <f>IF(Table2[[#This Row],[Tag]]="1",Table2[[#This Row],[Charging]]*Table2[[#This Row],[Cost (kWh)]],"")</f>
        <v/>
      </c>
    </row>
    <row r="1207" spans="3:13" x14ac:dyDescent="0.2">
      <c r="C1207" s="1" t="s">
        <v>2136</v>
      </c>
      <c r="D1207" s="5">
        <v>19</v>
      </c>
      <c r="E1207" s="5">
        <v>24</v>
      </c>
      <c r="F1207" s="12">
        <v>0</v>
      </c>
      <c r="G1207" s="5" t="s">
        <v>2139</v>
      </c>
      <c r="H1207" s="5">
        <v>26.5</v>
      </c>
      <c r="I1207" s="5" t="s">
        <v>2140</v>
      </c>
      <c r="J1207" s="6">
        <v>0.35196</v>
      </c>
      <c r="K1207" s="6" t="str">
        <f>IF(Table2[[#This Row],[Charging]]&gt;0,"1","0")</f>
        <v>0</v>
      </c>
      <c r="L1207" s="6" t="str">
        <f>IF(Table2[[#This Row],[Tag]]="1",Table2[[#This Row],[Cost (kWh)]],"")</f>
        <v/>
      </c>
      <c r="M1207" s="6" t="str">
        <f>IF(Table2[[#This Row],[Tag]]="1",Table2[[#This Row],[Charging]]*Table2[[#This Row],[Cost (kWh)]],"")</f>
        <v/>
      </c>
    </row>
    <row r="1208" spans="3:13" x14ac:dyDescent="0.2">
      <c r="C1208" s="1" t="s">
        <v>2136</v>
      </c>
      <c r="D1208" s="5">
        <v>20</v>
      </c>
      <c r="E1208" s="5" t="s">
        <v>2</v>
      </c>
      <c r="F1208" s="12">
        <v>0</v>
      </c>
      <c r="G1208" s="5" t="s">
        <v>2139</v>
      </c>
      <c r="H1208" s="5">
        <v>26.5</v>
      </c>
      <c r="I1208" s="5" t="s">
        <v>2140</v>
      </c>
      <c r="J1208" s="6">
        <v>0.37058999999999997</v>
      </c>
      <c r="K1208" s="6" t="str">
        <f>IF(Table2[[#This Row],[Charging]]&gt;0,"1","0")</f>
        <v>0</v>
      </c>
      <c r="L1208" s="6" t="str">
        <f>IF(Table2[[#This Row],[Tag]]="1",Table2[[#This Row],[Cost (kWh)]],"")</f>
        <v/>
      </c>
      <c r="M1208" s="6" t="str">
        <f>IF(Table2[[#This Row],[Tag]]="1",Table2[[#This Row],[Charging]]*Table2[[#This Row],[Cost (kWh)]],"")</f>
        <v/>
      </c>
    </row>
    <row r="1209" spans="3:13" x14ac:dyDescent="0.2">
      <c r="C1209" s="1" t="s">
        <v>2136</v>
      </c>
      <c r="D1209" s="5">
        <v>20</v>
      </c>
      <c r="E1209" s="5" t="s">
        <v>3</v>
      </c>
      <c r="F1209" s="12">
        <v>0</v>
      </c>
      <c r="G1209" s="5" t="s">
        <v>2139</v>
      </c>
      <c r="H1209" s="5">
        <v>26.5</v>
      </c>
      <c r="I1209" s="5" t="s">
        <v>2140</v>
      </c>
      <c r="J1209" s="6">
        <v>0.36381999999999998</v>
      </c>
      <c r="K1209" s="6" t="str">
        <f>IF(Table2[[#This Row],[Charging]]&gt;0,"1","0")</f>
        <v>0</v>
      </c>
      <c r="L1209" s="6" t="str">
        <f>IF(Table2[[#This Row],[Tag]]="1",Table2[[#This Row],[Cost (kWh)]],"")</f>
        <v/>
      </c>
      <c r="M1209" s="6" t="str">
        <f>IF(Table2[[#This Row],[Tag]]="1",Table2[[#This Row],[Charging]]*Table2[[#This Row],[Cost (kWh)]],"")</f>
        <v/>
      </c>
    </row>
    <row r="1210" spans="3:13" x14ac:dyDescent="0.2">
      <c r="C1210" s="1" t="s">
        <v>2136</v>
      </c>
      <c r="D1210" s="5">
        <v>20</v>
      </c>
      <c r="E1210" s="5" t="s">
        <v>4</v>
      </c>
      <c r="F1210" s="12">
        <v>0</v>
      </c>
      <c r="G1210" s="5" t="s">
        <v>2139</v>
      </c>
      <c r="H1210" s="5">
        <v>26.5</v>
      </c>
      <c r="I1210" s="5" t="s">
        <v>2140</v>
      </c>
      <c r="J1210" s="6">
        <v>0.35833999999999999</v>
      </c>
      <c r="K1210" s="6" t="str">
        <f>IF(Table2[[#This Row],[Charging]]&gt;0,"1","0")</f>
        <v>0</v>
      </c>
      <c r="L1210" s="6" t="str">
        <f>IF(Table2[[#This Row],[Tag]]="1",Table2[[#This Row],[Cost (kWh)]],"")</f>
        <v/>
      </c>
      <c r="M1210" s="6" t="str">
        <f>IF(Table2[[#This Row],[Tag]]="1",Table2[[#This Row],[Charging]]*Table2[[#This Row],[Cost (kWh)]],"")</f>
        <v/>
      </c>
    </row>
    <row r="1211" spans="3:13" x14ac:dyDescent="0.2">
      <c r="C1211" s="1" t="s">
        <v>2136</v>
      </c>
      <c r="D1211" s="5">
        <v>20</v>
      </c>
      <c r="E1211" s="5" t="s">
        <v>5</v>
      </c>
      <c r="F1211" s="12">
        <v>0</v>
      </c>
      <c r="G1211" s="5" t="s">
        <v>2139</v>
      </c>
      <c r="H1211" s="5">
        <v>26.5</v>
      </c>
      <c r="I1211" s="5" t="s">
        <v>2140</v>
      </c>
      <c r="J1211" s="6">
        <v>0.35696</v>
      </c>
      <c r="K1211" s="6" t="str">
        <f>IF(Table2[[#This Row],[Charging]]&gt;0,"1","0")</f>
        <v>0</v>
      </c>
      <c r="L1211" s="6" t="str">
        <f>IF(Table2[[#This Row],[Tag]]="1",Table2[[#This Row],[Cost (kWh)]],"")</f>
        <v/>
      </c>
      <c r="M1211" s="6" t="str">
        <f>IF(Table2[[#This Row],[Tag]]="1",Table2[[#This Row],[Charging]]*Table2[[#This Row],[Cost (kWh)]],"")</f>
        <v/>
      </c>
    </row>
    <row r="1212" spans="3:13" x14ac:dyDescent="0.2">
      <c r="C1212" s="1" t="s">
        <v>2136</v>
      </c>
      <c r="D1212" s="5">
        <v>20</v>
      </c>
      <c r="E1212" s="5" t="s">
        <v>6</v>
      </c>
      <c r="F1212" s="12">
        <v>0</v>
      </c>
      <c r="G1212" s="5" t="s">
        <v>2139</v>
      </c>
      <c r="H1212" s="5">
        <v>26.5</v>
      </c>
      <c r="I1212" s="5" t="s">
        <v>2140</v>
      </c>
      <c r="J1212" s="6">
        <v>0.35602</v>
      </c>
      <c r="K1212" s="6" t="str">
        <f>IF(Table2[[#This Row],[Charging]]&gt;0,"1","0")</f>
        <v>0</v>
      </c>
      <c r="L1212" s="6" t="str">
        <f>IF(Table2[[#This Row],[Tag]]="1",Table2[[#This Row],[Cost (kWh)]],"")</f>
        <v/>
      </c>
      <c r="M1212" s="6" t="str">
        <f>IF(Table2[[#This Row],[Tag]]="1",Table2[[#This Row],[Charging]]*Table2[[#This Row],[Cost (kWh)]],"")</f>
        <v/>
      </c>
    </row>
    <row r="1213" spans="3:13" x14ac:dyDescent="0.2">
      <c r="C1213" s="1" t="s">
        <v>2136</v>
      </c>
      <c r="D1213" s="5">
        <v>20</v>
      </c>
      <c r="E1213" s="5" t="s">
        <v>7</v>
      </c>
      <c r="F1213" s="12">
        <v>0</v>
      </c>
      <c r="G1213" s="5" t="s">
        <v>2139</v>
      </c>
      <c r="H1213" s="5">
        <v>26.5</v>
      </c>
      <c r="I1213" s="5" t="s">
        <v>2140</v>
      </c>
      <c r="J1213" s="6">
        <v>0.35799999999999998</v>
      </c>
      <c r="K1213" s="6" t="str">
        <f>IF(Table2[[#This Row],[Charging]]&gt;0,"1","0")</f>
        <v>0</v>
      </c>
      <c r="L1213" s="6" t="str">
        <f>IF(Table2[[#This Row],[Tag]]="1",Table2[[#This Row],[Cost (kWh)]],"")</f>
        <v/>
      </c>
      <c r="M1213" s="6" t="str">
        <f>IF(Table2[[#This Row],[Tag]]="1",Table2[[#This Row],[Charging]]*Table2[[#This Row],[Cost (kWh)]],"")</f>
        <v/>
      </c>
    </row>
    <row r="1214" spans="3:13" x14ac:dyDescent="0.2">
      <c r="C1214" s="1" t="s">
        <v>2136</v>
      </c>
      <c r="D1214" s="5">
        <v>20</v>
      </c>
      <c r="E1214" s="5" t="s">
        <v>8</v>
      </c>
      <c r="F1214" s="12">
        <v>0</v>
      </c>
      <c r="G1214" s="5" t="s">
        <v>2139</v>
      </c>
      <c r="H1214" s="5">
        <v>26.5</v>
      </c>
      <c r="I1214" s="5" t="s">
        <v>2140</v>
      </c>
      <c r="J1214" s="6">
        <v>0.35737999999999998</v>
      </c>
      <c r="K1214" s="6" t="str">
        <f>IF(Table2[[#This Row],[Charging]]&gt;0,"1","0")</f>
        <v>0</v>
      </c>
      <c r="L1214" s="6" t="str">
        <f>IF(Table2[[#This Row],[Tag]]="1",Table2[[#This Row],[Cost (kWh)]],"")</f>
        <v/>
      </c>
      <c r="M1214" s="6" t="str">
        <f>IF(Table2[[#This Row],[Tag]]="1",Table2[[#This Row],[Charging]]*Table2[[#This Row],[Cost (kWh)]],"")</f>
        <v/>
      </c>
    </row>
    <row r="1215" spans="3:13" x14ac:dyDescent="0.2">
      <c r="C1215" s="1" t="s">
        <v>2136</v>
      </c>
      <c r="D1215" s="5">
        <v>20</v>
      </c>
      <c r="E1215" s="5" t="s">
        <v>9</v>
      </c>
      <c r="F1215" s="12">
        <v>0</v>
      </c>
      <c r="G1215" s="5" t="s">
        <v>2139</v>
      </c>
      <c r="H1215" s="5">
        <v>26.5</v>
      </c>
      <c r="I1215" s="5" t="s">
        <v>2140</v>
      </c>
      <c r="J1215" s="6">
        <v>0.36293999999999998</v>
      </c>
      <c r="K1215" s="6" t="str">
        <f>IF(Table2[[#This Row],[Charging]]&gt;0,"1","0")</f>
        <v>0</v>
      </c>
      <c r="L1215" s="6" t="str">
        <f>IF(Table2[[#This Row],[Tag]]="1",Table2[[#This Row],[Cost (kWh)]],"")</f>
        <v/>
      </c>
      <c r="M1215" s="6" t="str">
        <f>IF(Table2[[#This Row],[Tag]]="1",Table2[[#This Row],[Charging]]*Table2[[#This Row],[Cost (kWh)]],"")</f>
        <v/>
      </c>
    </row>
    <row r="1216" spans="3:13" x14ac:dyDescent="0.2">
      <c r="C1216" s="1" t="s">
        <v>2136</v>
      </c>
      <c r="D1216" s="5">
        <v>20</v>
      </c>
      <c r="E1216" s="5" t="s">
        <v>10</v>
      </c>
      <c r="F1216" s="12">
        <v>0</v>
      </c>
      <c r="G1216" s="5" t="s">
        <v>2139</v>
      </c>
      <c r="H1216" s="5">
        <v>26.5</v>
      </c>
      <c r="I1216" s="5" t="s">
        <v>2140</v>
      </c>
      <c r="J1216" s="6">
        <v>0.36507000000000001</v>
      </c>
      <c r="K1216" s="6" t="str">
        <f>IF(Table2[[#This Row],[Charging]]&gt;0,"1","0")</f>
        <v>0</v>
      </c>
      <c r="L1216" s="6" t="str">
        <f>IF(Table2[[#This Row],[Tag]]="1",Table2[[#This Row],[Cost (kWh)]],"")</f>
        <v/>
      </c>
      <c r="M1216" s="6" t="str">
        <f>IF(Table2[[#This Row],[Tag]]="1",Table2[[#This Row],[Charging]]*Table2[[#This Row],[Cost (kWh)]],"")</f>
        <v/>
      </c>
    </row>
    <row r="1217" spans="3:13" x14ac:dyDescent="0.2">
      <c r="C1217" s="1" t="s">
        <v>2136</v>
      </c>
      <c r="D1217" s="5">
        <v>20</v>
      </c>
      <c r="E1217" s="5">
        <v>10</v>
      </c>
      <c r="F1217" s="12">
        <v>0</v>
      </c>
      <c r="G1217" s="5" t="s">
        <v>2139</v>
      </c>
      <c r="H1217" s="5">
        <v>26.5</v>
      </c>
      <c r="I1217" s="5" t="s">
        <v>2140</v>
      </c>
      <c r="J1217" s="6">
        <v>0.37596000000000002</v>
      </c>
      <c r="K1217" s="6" t="str">
        <f>IF(Table2[[#This Row],[Charging]]&gt;0,"1","0")</f>
        <v>0</v>
      </c>
      <c r="L1217" s="6" t="str">
        <f>IF(Table2[[#This Row],[Tag]]="1",Table2[[#This Row],[Cost (kWh)]],"")</f>
        <v/>
      </c>
      <c r="M1217" s="6" t="str">
        <f>IF(Table2[[#This Row],[Tag]]="1",Table2[[#This Row],[Charging]]*Table2[[#This Row],[Cost (kWh)]],"")</f>
        <v/>
      </c>
    </row>
    <row r="1218" spans="3:13" x14ac:dyDescent="0.2">
      <c r="C1218" s="1" t="s">
        <v>2136</v>
      </c>
      <c r="D1218" s="5">
        <v>20</v>
      </c>
      <c r="E1218" s="5">
        <v>11</v>
      </c>
      <c r="F1218" s="12">
        <v>0</v>
      </c>
      <c r="G1218" s="5" t="s">
        <v>2139</v>
      </c>
      <c r="H1218" s="5">
        <v>26.5</v>
      </c>
      <c r="I1218" s="5" t="s">
        <v>2140</v>
      </c>
      <c r="J1218" s="6">
        <v>0.39356000000000002</v>
      </c>
      <c r="K1218" s="6" t="str">
        <f>IF(Table2[[#This Row],[Charging]]&gt;0,"1","0")</f>
        <v>0</v>
      </c>
      <c r="L1218" s="6" t="str">
        <f>IF(Table2[[#This Row],[Tag]]="1",Table2[[#This Row],[Cost (kWh)]],"")</f>
        <v/>
      </c>
      <c r="M1218" s="6" t="str">
        <f>IF(Table2[[#This Row],[Tag]]="1",Table2[[#This Row],[Charging]]*Table2[[#This Row],[Cost (kWh)]],"")</f>
        <v/>
      </c>
    </row>
    <row r="1219" spans="3:13" x14ac:dyDescent="0.2">
      <c r="C1219" s="1" t="s">
        <v>2136</v>
      </c>
      <c r="D1219" s="5">
        <v>20</v>
      </c>
      <c r="E1219" s="5">
        <v>12</v>
      </c>
      <c r="F1219" s="12">
        <v>0</v>
      </c>
      <c r="G1219" s="5" t="s">
        <v>2139</v>
      </c>
      <c r="H1219" s="5">
        <v>26.5</v>
      </c>
      <c r="I1219" s="5" t="s">
        <v>2140</v>
      </c>
      <c r="J1219" s="6">
        <v>0.38915</v>
      </c>
      <c r="K1219" s="6" t="str">
        <f>IF(Table2[[#This Row],[Charging]]&gt;0,"1","0")</f>
        <v>0</v>
      </c>
      <c r="L1219" s="6" t="str">
        <f>IF(Table2[[#This Row],[Tag]]="1",Table2[[#This Row],[Cost (kWh)]],"")</f>
        <v/>
      </c>
      <c r="M1219" s="6" t="str">
        <f>IF(Table2[[#This Row],[Tag]]="1",Table2[[#This Row],[Charging]]*Table2[[#This Row],[Cost (kWh)]],"")</f>
        <v/>
      </c>
    </row>
    <row r="1220" spans="3:13" x14ac:dyDescent="0.2">
      <c r="C1220" s="1" t="s">
        <v>2136</v>
      </c>
      <c r="D1220" s="5">
        <v>20</v>
      </c>
      <c r="E1220" s="5">
        <v>13</v>
      </c>
      <c r="F1220" s="12">
        <v>0</v>
      </c>
      <c r="G1220" s="5" t="s">
        <v>2139</v>
      </c>
      <c r="H1220" s="5">
        <v>26.5</v>
      </c>
      <c r="I1220" s="5" t="s">
        <v>2140</v>
      </c>
      <c r="J1220" s="6">
        <v>0.37508999999999998</v>
      </c>
      <c r="K1220" s="6" t="str">
        <f>IF(Table2[[#This Row],[Charging]]&gt;0,"1","0")</f>
        <v>0</v>
      </c>
      <c r="L1220" s="6" t="str">
        <f>IF(Table2[[#This Row],[Tag]]="1",Table2[[#This Row],[Cost (kWh)]],"")</f>
        <v/>
      </c>
      <c r="M1220" s="6" t="str">
        <f>IF(Table2[[#This Row],[Tag]]="1",Table2[[#This Row],[Charging]]*Table2[[#This Row],[Cost (kWh)]],"")</f>
        <v/>
      </c>
    </row>
    <row r="1221" spans="3:13" x14ac:dyDescent="0.2">
      <c r="C1221" s="1" t="s">
        <v>2136</v>
      </c>
      <c r="D1221" s="5">
        <v>20</v>
      </c>
      <c r="E1221" s="5">
        <v>14</v>
      </c>
      <c r="F1221" s="12">
        <v>0</v>
      </c>
      <c r="G1221" s="5" t="s">
        <v>2139</v>
      </c>
      <c r="H1221" s="5">
        <v>26.5</v>
      </c>
      <c r="I1221" s="5" t="s">
        <v>2140</v>
      </c>
      <c r="J1221" s="6">
        <v>0.35977999999999999</v>
      </c>
      <c r="K1221" s="6" t="str">
        <f>IF(Table2[[#This Row],[Charging]]&gt;0,"1","0")</f>
        <v>0</v>
      </c>
      <c r="L1221" s="6" t="str">
        <f>IF(Table2[[#This Row],[Tag]]="1",Table2[[#This Row],[Cost (kWh)]],"")</f>
        <v/>
      </c>
      <c r="M1221" s="6" t="str">
        <f>IF(Table2[[#This Row],[Tag]]="1",Table2[[#This Row],[Charging]]*Table2[[#This Row],[Cost (kWh)]],"")</f>
        <v/>
      </c>
    </row>
    <row r="1222" spans="3:13" x14ac:dyDescent="0.2">
      <c r="C1222" s="1" t="s">
        <v>2136</v>
      </c>
      <c r="D1222" s="5">
        <v>20</v>
      </c>
      <c r="E1222" s="5">
        <v>15</v>
      </c>
      <c r="F1222" s="12">
        <v>0</v>
      </c>
      <c r="G1222" s="5" t="s">
        <v>2139</v>
      </c>
      <c r="H1222" s="5">
        <v>26.5</v>
      </c>
      <c r="I1222" s="5" t="s">
        <v>2140</v>
      </c>
      <c r="J1222" s="6">
        <v>0.34920000000000001</v>
      </c>
      <c r="K1222" s="6" t="str">
        <f>IF(Table2[[#This Row],[Charging]]&gt;0,"1","0")</f>
        <v>0</v>
      </c>
      <c r="L1222" s="6" t="str">
        <f>IF(Table2[[#This Row],[Tag]]="1",Table2[[#This Row],[Cost (kWh)]],"")</f>
        <v/>
      </c>
      <c r="M1222" s="6" t="str">
        <f>IF(Table2[[#This Row],[Tag]]="1",Table2[[#This Row],[Charging]]*Table2[[#This Row],[Cost (kWh)]],"")</f>
        <v/>
      </c>
    </row>
    <row r="1223" spans="3:13" x14ac:dyDescent="0.2">
      <c r="C1223" s="1" t="s">
        <v>2136</v>
      </c>
      <c r="D1223" s="5">
        <v>20</v>
      </c>
      <c r="E1223" s="5">
        <v>16</v>
      </c>
      <c r="F1223" s="12">
        <v>0</v>
      </c>
      <c r="G1223" s="5" t="s">
        <v>2139</v>
      </c>
      <c r="H1223" s="5">
        <v>26.5</v>
      </c>
      <c r="I1223" s="5" t="s">
        <v>2140</v>
      </c>
      <c r="J1223" s="6">
        <v>0.34637000000000001</v>
      </c>
      <c r="K1223" s="6" t="str">
        <f>IF(Table2[[#This Row],[Charging]]&gt;0,"1","0")</f>
        <v>0</v>
      </c>
      <c r="L1223" s="6" t="str">
        <f>IF(Table2[[#This Row],[Tag]]="1",Table2[[#This Row],[Cost (kWh)]],"")</f>
        <v/>
      </c>
      <c r="M1223" s="6" t="str">
        <f>IF(Table2[[#This Row],[Tag]]="1",Table2[[#This Row],[Charging]]*Table2[[#This Row],[Cost (kWh)]],"")</f>
        <v/>
      </c>
    </row>
    <row r="1224" spans="3:13" x14ac:dyDescent="0.2">
      <c r="C1224" s="1" t="s">
        <v>2136</v>
      </c>
      <c r="D1224" s="5">
        <v>20</v>
      </c>
      <c r="E1224" s="5">
        <v>17</v>
      </c>
      <c r="F1224" s="12">
        <v>0</v>
      </c>
      <c r="G1224" s="5" t="s">
        <v>2139</v>
      </c>
      <c r="H1224" s="5">
        <v>26.5</v>
      </c>
      <c r="I1224" s="5" t="s">
        <v>2140</v>
      </c>
      <c r="J1224" s="6">
        <v>0.35003000000000001</v>
      </c>
      <c r="K1224" s="6" t="str">
        <f>IF(Table2[[#This Row],[Charging]]&gt;0,"1","0")</f>
        <v>0</v>
      </c>
      <c r="L1224" s="6" t="str">
        <f>IF(Table2[[#This Row],[Tag]]="1",Table2[[#This Row],[Cost (kWh)]],"")</f>
        <v/>
      </c>
      <c r="M1224" s="6" t="str">
        <f>IF(Table2[[#This Row],[Tag]]="1",Table2[[#This Row],[Charging]]*Table2[[#This Row],[Cost (kWh)]],"")</f>
        <v/>
      </c>
    </row>
    <row r="1225" spans="3:13" x14ac:dyDescent="0.2">
      <c r="C1225" s="1" t="s">
        <v>2136</v>
      </c>
      <c r="D1225" s="5">
        <v>20</v>
      </c>
      <c r="E1225" s="5">
        <v>18</v>
      </c>
      <c r="F1225" s="12">
        <v>0</v>
      </c>
      <c r="G1225" s="5" t="s">
        <v>2139</v>
      </c>
      <c r="H1225" s="5">
        <v>26.5</v>
      </c>
      <c r="I1225" s="5" t="s">
        <v>2140</v>
      </c>
      <c r="J1225" s="6">
        <v>0.36144999999999999</v>
      </c>
      <c r="K1225" s="6" t="str">
        <f>IF(Table2[[#This Row],[Charging]]&gt;0,"1","0")</f>
        <v>0</v>
      </c>
      <c r="L1225" s="6" t="str">
        <f>IF(Table2[[#This Row],[Tag]]="1",Table2[[#This Row],[Cost (kWh)]],"")</f>
        <v/>
      </c>
      <c r="M1225" s="6" t="str">
        <f>IF(Table2[[#This Row],[Tag]]="1",Table2[[#This Row],[Charging]]*Table2[[#This Row],[Cost (kWh)]],"")</f>
        <v/>
      </c>
    </row>
    <row r="1226" spans="3:13" x14ac:dyDescent="0.2">
      <c r="C1226" s="1" t="s">
        <v>2136</v>
      </c>
      <c r="D1226" s="5">
        <v>20</v>
      </c>
      <c r="E1226" s="5">
        <v>19</v>
      </c>
      <c r="F1226" s="12">
        <v>0</v>
      </c>
      <c r="G1226" s="5" t="s">
        <v>2139</v>
      </c>
      <c r="H1226" s="5">
        <v>26.5</v>
      </c>
      <c r="I1226" s="5" t="s">
        <v>2140</v>
      </c>
      <c r="J1226" s="6">
        <v>0.35686000000000001</v>
      </c>
      <c r="K1226" s="6" t="str">
        <f>IF(Table2[[#This Row],[Charging]]&gt;0,"1","0")</f>
        <v>0</v>
      </c>
      <c r="L1226" s="6" t="str">
        <f>IF(Table2[[#This Row],[Tag]]="1",Table2[[#This Row],[Cost (kWh)]],"")</f>
        <v/>
      </c>
      <c r="M1226" s="6" t="str">
        <f>IF(Table2[[#This Row],[Tag]]="1",Table2[[#This Row],[Charging]]*Table2[[#This Row],[Cost (kWh)]],"")</f>
        <v/>
      </c>
    </row>
    <row r="1227" spans="3:13" x14ac:dyDescent="0.2">
      <c r="C1227" s="1" t="s">
        <v>2136</v>
      </c>
      <c r="D1227" s="5">
        <v>20</v>
      </c>
      <c r="E1227" s="5">
        <v>20</v>
      </c>
      <c r="F1227" s="12">
        <v>0</v>
      </c>
      <c r="G1227" s="5" t="s">
        <v>2139</v>
      </c>
      <c r="H1227" s="5">
        <v>26.5</v>
      </c>
      <c r="I1227" s="5" t="s">
        <v>2140</v>
      </c>
      <c r="J1227" s="6">
        <v>0.35564000000000001</v>
      </c>
      <c r="K1227" s="6" t="str">
        <f>IF(Table2[[#This Row],[Charging]]&gt;0,"1","0")</f>
        <v>0</v>
      </c>
      <c r="L1227" s="6" t="str">
        <f>IF(Table2[[#This Row],[Tag]]="1",Table2[[#This Row],[Cost (kWh)]],"")</f>
        <v/>
      </c>
      <c r="M1227" s="6" t="str">
        <f>IF(Table2[[#This Row],[Tag]]="1",Table2[[#This Row],[Charging]]*Table2[[#This Row],[Cost (kWh)]],"")</f>
        <v/>
      </c>
    </row>
    <row r="1228" spans="3:13" x14ac:dyDescent="0.2">
      <c r="C1228" s="1" t="s">
        <v>2136</v>
      </c>
      <c r="D1228" s="5">
        <v>20</v>
      </c>
      <c r="E1228" s="5">
        <v>21</v>
      </c>
      <c r="F1228" s="12">
        <v>0</v>
      </c>
      <c r="G1228" s="5" t="s">
        <v>2139</v>
      </c>
      <c r="H1228" s="5">
        <v>26.5</v>
      </c>
      <c r="I1228" s="5" t="s">
        <v>2140</v>
      </c>
      <c r="J1228" s="6">
        <v>0.35738999999999999</v>
      </c>
      <c r="K1228" s="6" t="str">
        <f>IF(Table2[[#This Row],[Charging]]&gt;0,"1","0")</f>
        <v>0</v>
      </c>
      <c r="L1228" s="6" t="str">
        <f>IF(Table2[[#This Row],[Tag]]="1",Table2[[#This Row],[Cost (kWh)]],"")</f>
        <v/>
      </c>
      <c r="M1228" s="6" t="str">
        <f>IF(Table2[[#This Row],[Tag]]="1",Table2[[#This Row],[Charging]]*Table2[[#This Row],[Cost (kWh)]],"")</f>
        <v/>
      </c>
    </row>
    <row r="1229" spans="3:13" x14ac:dyDescent="0.2">
      <c r="C1229" s="1" t="s">
        <v>2136</v>
      </c>
      <c r="D1229" s="5">
        <v>20</v>
      </c>
      <c r="E1229" s="5">
        <v>22</v>
      </c>
      <c r="F1229" s="12">
        <v>0</v>
      </c>
      <c r="G1229" s="5" t="s">
        <v>2139</v>
      </c>
      <c r="H1229" s="5">
        <v>26.5</v>
      </c>
      <c r="I1229" s="5" t="s">
        <v>2140</v>
      </c>
      <c r="J1229" s="6">
        <v>0.37003000000000003</v>
      </c>
      <c r="K1229" s="6" t="str">
        <f>IF(Table2[[#This Row],[Charging]]&gt;0,"1","0")</f>
        <v>0</v>
      </c>
      <c r="L1229" s="6" t="str">
        <f>IF(Table2[[#This Row],[Tag]]="1",Table2[[#This Row],[Cost (kWh)]],"")</f>
        <v/>
      </c>
      <c r="M1229" s="6" t="str">
        <f>IF(Table2[[#This Row],[Tag]]="1",Table2[[#This Row],[Charging]]*Table2[[#This Row],[Cost (kWh)]],"")</f>
        <v/>
      </c>
    </row>
    <row r="1230" spans="3:13" x14ac:dyDescent="0.2">
      <c r="C1230" s="1" t="s">
        <v>2136</v>
      </c>
      <c r="D1230" s="5">
        <v>20</v>
      </c>
      <c r="E1230" s="5">
        <v>23</v>
      </c>
      <c r="F1230" s="12">
        <v>0</v>
      </c>
      <c r="G1230" s="5" t="s">
        <v>2139</v>
      </c>
      <c r="H1230" s="5">
        <v>26.5</v>
      </c>
      <c r="I1230" s="5" t="s">
        <v>2140</v>
      </c>
      <c r="J1230" s="6">
        <v>0.36509000000000003</v>
      </c>
      <c r="K1230" s="6" t="str">
        <f>IF(Table2[[#This Row],[Charging]]&gt;0,"1","0")</f>
        <v>0</v>
      </c>
      <c r="L1230" s="6" t="str">
        <f>IF(Table2[[#This Row],[Tag]]="1",Table2[[#This Row],[Cost (kWh)]],"")</f>
        <v/>
      </c>
      <c r="M1230" s="6" t="str">
        <f>IF(Table2[[#This Row],[Tag]]="1",Table2[[#This Row],[Charging]]*Table2[[#This Row],[Cost (kWh)]],"")</f>
        <v/>
      </c>
    </row>
    <row r="1231" spans="3:13" x14ac:dyDescent="0.2">
      <c r="C1231" s="1" t="s">
        <v>2136</v>
      </c>
      <c r="D1231" s="5">
        <v>20</v>
      </c>
      <c r="E1231" s="5">
        <v>24</v>
      </c>
      <c r="F1231" s="12">
        <v>0</v>
      </c>
      <c r="G1231" s="5" t="s">
        <v>2139</v>
      </c>
      <c r="H1231" s="5">
        <v>26.5</v>
      </c>
      <c r="I1231" s="5" t="s">
        <v>2140</v>
      </c>
      <c r="J1231" s="6">
        <v>0.36686999999999997</v>
      </c>
      <c r="K1231" s="6" t="str">
        <f>IF(Table2[[#This Row],[Charging]]&gt;0,"1","0")</f>
        <v>0</v>
      </c>
      <c r="L1231" s="6" t="str">
        <f>IF(Table2[[#This Row],[Tag]]="1",Table2[[#This Row],[Cost (kWh)]],"")</f>
        <v/>
      </c>
      <c r="M1231" s="6" t="str">
        <f>IF(Table2[[#This Row],[Tag]]="1",Table2[[#This Row],[Charging]]*Table2[[#This Row],[Cost (kWh)]],"")</f>
        <v/>
      </c>
    </row>
    <row r="1232" spans="3:13" x14ac:dyDescent="0.2">
      <c r="C1232" s="1" t="s">
        <v>2136</v>
      </c>
      <c r="D1232" s="5">
        <v>21</v>
      </c>
      <c r="E1232" s="5" t="s">
        <v>2</v>
      </c>
      <c r="F1232" s="12">
        <v>0</v>
      </c>
      <c r="G1232" s="5" t="s">
        <v>2139</v>
      </c>
      <c r="H1232" s="5">
        <v>26.5</v>
      </c>
      <c r="I1232" s="5" t="s">
        <v>2140</v>
      </c>
      <c r="J1232" s="6">
        <v>0.37229000000000001</v>
      </c>
      <c r="K1232" s="6" t="str">
        <f>IF(Table2[[#This Row],[Charging]]&gt;0,"1","0")</f>
        <v>0</v>
      </c>
      <c r="L1232" s="6" t="str">
        <f>IF(Table2[[#This Row],[Tag]]="1",Table2[[#This Row],[Cost (kWh)]],"")</f>
        <v/>
      </c>
      <c r="M1232" s="6" t="str">
        <f>IF(Table2[[#This Row],[Tag]]="1",Table2[[#This Row],[Charging]]*Table2[[#This Row],[Cost (kWh)]],"")</f>
        <v/>
      </c>
    </row>
    <row r="1233" spans="3:13" x14ac:dyDescent="0.2">
      <c r="C1233" s="1" t="s">
        <v>2136</v>
      </c>
      <c r="D1233" s="5">
        <v>21</v>
      </c>
      <c r="E1233" s="5" t="s">
        <v>3</v>
      </c>
      <c r="F1233" s="12">
        <v>0</v>
      </c>
      <c r="G1233" s="5" t="s">
        <v>2139</v>
      </c>
      <c r="H1233" s="5">
        <v>26.5</v>
      </c>
      <c r="I1233" s="5" t="s">
        <v>2140</v>
      </c>
      <c r="J1233" s="6">
        <v>0.36919000000000002</v>
      </c>
      <c r="K1233" s="6" t="str">
        <f>IF(Table2[[#This Row],[Charging]]&gt;0,"1","0")</f>
        <v>0</v>
      </c>
      <c r="L1233" s="6" t="str">
        <f>IF(Table2[[#This Row],[Tag]]="1",Table2[[#This Row],[Cost (kWh)]],"")</f>
        <v/>
      </c>
      <c r="M1233" s="6" t="str">
        <f>IF(Table2[[#This Row],[Tag]]="1",Table2[[#This Row],[Charging]]*Table2[[#This Row],[Cost (kWh)]],"")</f>
        <v/>
      </c>
    </row>
    <row r="1234" spans="3:13" x14ac:dyDescent="0.2">
      <c r="C1234" s="1" t="s">
        <v>2136</v>
      </c>
      <c r="D1234" s="5">
        <v>21</v>
      </c>
      <c r="E1234" s="5" t="s">
        <v>4</v>
      </c>
      <c r="F1234" s="12">
        <v>0</v>
      </c>
      <c r="G1234" s="5" t="s">
        <v>2139</v>
      </c>
      <c r="H1234" s="5">
        <v>26.5</v>
      </c>
      <c r="I1234" s="5" t="s">
        <v>2140</v>
      </c>
      <c r="J1234" s="6">
        <v>0.36385000000000001</v>
      </c>
      <c r="K1234" s="6" t="str">
        <f>IF(Table2[[#This Row],[Charging]]&gt;0,"1","0")</f>
        <v>0</v>
      </c>
      <c r="L1234" s="6" t="str">
        <f>IF(Table2[[#This Row],[Tag]]="1",Table2[[#This Row],[Cost (kWh)]],"")</f>
        <v/>
      </c>
      <c r="M1234" s="6" t="str">
        <f>IF(Table2[[#This Row],[Tag]]="1",Table2[[#This Row],[Charging]]*Table2[[#This Row],[Cost (kWh)]],"")</f>
        <v/>
      </c>
    </row>
    <row r="1235" spans="3:13" x14ac:dyDescent="0.2">
      <c r="C1235" s="1" t="s">
        <v>2136</v>
      </c>
      <c r="D1235" s="5">
        <v>21</v>
      </c>
      <c r="E1235" s="5" t="s">
        <v>5</v>
      </c>
      <c r="F1235" s="12">
        <v>0</v>
      </c>
      <c r="G1235" s="5" t="s">
        <v>2139</v>
      </c>
      <c r="H1235" s="5">
        <v>26.5</v>
      </c>
      <c r="I1235" s="5" t="s">
        <v>2140</v>
      </c>
      <c r="J1235" s="6">
        <v>0.33527000000000001</v>
      </c>
      <c r="K1235" s="6" t="str">
        <f>IF(Table2[[#This Row],[Charging]]&gt;0,"1","0")</f>
        <v>0</v>
      </c>
      <c r="L1235" s="6" t="str">
        <f>IF(Table2[[#This Row],[Tag]]="1",Table2[[#This Row],[Cost (kWh)]],"")</f>
        <v/>
      </c>
      <c r="M1235" s="6" t="str">
        <f>IF(Table2[[#This Row],[Tag]]="1",Table2[[#This Row],[Charging]]*Table2[[#This Row],[Cost (kWh)]],"")</f>
        <v/>
      </c>
    </row>
    <row r="1236" spans="3:13" x14ac:dyDescent="0.2">
      <c r="C1236" s="1" t="s">
        <v>2136</v>
      </c>
      <c r="D1236" s="5">
        <v>21</v>
      </c>
      <c r="E1236" s="5" t="s">
        <v>6</v>
      </c>
      <c r="F1236" s="12">
        <v>0</v>
      </c>
      <c r="G1236" s="5" t="s">
        <v>2139</v>
      </c>
      <c r="H1236" s="5">
        <v>26.5</v>
      </c>
      <c r="I1236" s="5" t="s">
        <v>2140</v>
      </c>
      <c r="J1236" s="6">
        <v>0.31363000000000002</v>
      </c>
      <c r="K1236" s="6" t="str">
        <f>IF(Table2[[#This Row],[Charging]]&gt;0,"1","0")</f>
        <v>0</v>
      </c>
      <c r="L1236" s="6" t="str">
        <f>IF(Table2[[#This Row],[Tag]]="1",Table2[[#This Row],[Cost (kWh)]],"")</f>
        <v/>
      </c>
      <c r="M1236" s="6" t="str">
        <f>IF(Table2[[#This Row],[Tag]]="1",Table2[[#This Row],[Charging]]*Table2[[#This Row],[Cost (kWh)]],"")</f>
        <v/>
      </c>
    </row>
    <row r="1237" spans="3:13" x14ac:dyDescent="0.2">
      <c r="C1237" s="1" t="s">
        <v>2136</v>
      </c>
      <c r="D1237" s="5">
        <v>21</v>
      </c>
      <c r="E1237" s="5" t="s">
        <v>7</v>
      </c>
      <c r="F1237" s="12">
        <v>0</v>
      </c>
      <c r="G1237" s="5" t="s">
        <v>2139</v>
      </c>
      <c r="H1237" s="5">
        <v>26.5</v>
      </c>
      <c r="I1237" s="5" t="s">
        <v>2140</v>
      </c>
      <c r="J1237" s="6">
        <v>0.31467000000000001</v>
      </c>
      <c r="K1237" s="6" t="str">
        <f>IF(Table2[[#This Row],[Charging]]&gt;0,"1","0")</f>
        <v>0</v>
      </c>
      <c r="L1237" s="6" t="str">
        <f>IF(Table2[[#This Row],[Tag]]="1",Table2[[#This Row],[Cost (kWh)]],"")</f>
        <v/>
      </c>
      <c r="M1237" s="6" t="str">
        <f>IF(Table2[[#This Row],[Tag]]="1",Table2[[#This Row],[Charging]]*Table2[[#This Row],[Cost (kWh)]],"")</f>
        <v/>
      </c>
    </row>
    <row r="1238" spans="3:13" x14ac:dyDescent="0.2">
      <c r="C1238" s="1" t="s">
        <v>2136</v>
      </c>
      <c r="D1238" s="5">
        <v>21</v>
      </c>
      <c r="E1238" s="5" t="s">
        <v>8</v>
      </c>
      <c r="F1238" s="12">
        <v>0</v>
      </c>
      <c r="G1238" s="5" t="s">
        <v>2139</v>
      </c>
      <c r="H1238" s="5">
        <v>26.5</v>
      </c>
      <c r="I1238" s="5" t="s">
        <v>2140</v>
      </c>
      <c r="J1238" s="6">
        <v>0.35465000000000002</v>
      </c>
      <c r="K1238" s="6" t="str">
        <f>IF(Table2[[#This Row],[Charging]]&gt;0,"1","0")</f>
        <v>0</v>
      </c>
      <c r="L1238" s="6" t="str">
        <f>IF(Table2[[#This Row],[Tag]]="1",Table2[[#This Row],[Cost (kWh)]],"")</f>
        <v/>
      </c>
      <c r="M1238" s="6" t="str">
        <f>IF(Table2[[#This Row],[Tag]]="1",Table2[[#This Row],[Charging]]*Table2[[#This Row],[Cost (kWh)]],"")</f>
        <v/>
      </c>
    </row>
    <row r="1239" spans="3:13" x14ac:dyDescent="0.2">
      <c r="C1239" s="1" t="s">
        <v>2136</v>
      </c>
      <c r="D1239" s="5">
        <v>21</v>
      </c>
      <c r="E1239" s="5" t="s">
        <v>9</v>
      </c>
      <c r="F1239" s="12">
        <v>0</v>
      </c>
      <c r="G1239" s="5" t="s">
        <v>2139</v>
      </c>
      <c r="H1239" s="5">
        <v>26.5</v>
      </c>
      <c r="I1239" s="5" t="s">
        <v>2140</v>
      </c>
      <c r="J1239" s="6">
        <v>0.33888000000000001</v>
      </c>
      <c r="K1239" s="6" t="str">
        <f>IF(Table2[[#This Row],[Charging]]&gt;0,"1","0")</f>
        <v>0</v>
      </c>
      <c r="L1239" s="6" t="str">
        <f>IF(Table2[[#This Row],[Tag]]="1",Table2[[#This Row],[Cost (kWh)]],"")</f>
        <v/>
      </c>
      <c r="M1239" s="6" t="str">
        <f>IF(Table2[[#This Row],[Tag]]="1",Table2[[#This Row],[Charging]]*Table2[[#This Row],[Cost (kWh)]],"")</f>
        <v/>
      </c>
    </row>
    <row r="1240" spans="3:13" x14ac:dyDescent="0.2">
      <c r="C1240" s="1" t="s">
        <v>2136</v>
      </c>
      <c r="D1240" s="5">
        <v>21</v>
      </c>
      <c r="E1240" s="5" t="s">
        <v>10</v>
      </c>
      <c r="F1240" s="12">
        <v>0</v>
      </c>
      <c r="G1240" s="5" t="s">
        <v>2139</v>
      </c>
      <c r="H1240" s="5">
        <v>26.5</v>
      </c>
      <c r="I1240" s="5" t="s">
        <v>2140</v>
      </c>
      <c r="J1240" s="6">
        <v>0.34065000000000001</v>
      </c>
      <c r="K1240" s="6" t="str">
        <f>IF(Table2[[#This Row],[Charging]]&gt;0,"1","0")</f>
        <v>0</v>
      </c>
      <c r="L1240" s="6" t="str">
        <f>IF(Table2[[#This Row],[Tag]]="1",Table2[[#This Row],[Cost (kWh)]],"")</f>
        <v/>
      </c>
      <c r="M1240" s="6" t="str">
        <f>IF(Table2[[#This Row],[Tag]]="1",Table2[[#This Row],[Charging]]*Table2[[#This Row],[Cost (kWh)]],"")</f>
        <v/>
      </c>
    </row>
    <row r="1241" spans="3:13" x14ac:dyDescent="0.2">
      <c r="C1241" s="1" t="s">
        <v>2136</v>
      </c>
      <c r="D1241" s="5">
        <v>21</v>
      </c>
      <c r="E1241" s="5">
        <v>10</v>
      </c>
      <c r="F1241" s="12">
        <v>0</v>
      </c>
      <c r="G1241" s="5" t="s">
        <v>2139</v>
      </c>
      <c r="H1241" s="5">
        <v>26.5</v>
      </c>
      <c r="I1241" s="5" t="s">
        <v>2140</v>
      </c>
      <c r="J1241" s="6">
        <v>0.32740999999999998</v>
      </c>
      <c r="K1241" s="6" t="str">
        <f>IF(Table2[[#This Row],[Charging]]&gt;0,"1","0")</f>
        <v>0</v>
      </c>
      <c r="L1241" s="6" t="str">
        <f>IF(Table2[[#This Row],[Tag]]="1",Table2[[#This Row],[Cost (kWh)]],"")</f>
        <v/>
      </c>
      <c r="M1241" s="6" t="str">
        <f>IF(Table2[[#This Row],[Tag]]="1",Table2[[#This Row],[Charging]]*Table2[[#This Row],[Cost (kWh)]],"")</f>
        <v/>
      </c>
    </row>
    <row r="1242" spans="3:13" x14ac:dyDescent="0.2">
      <c r="C1242" s="10" t="s">
        <v>2136</v>
      </c>
      <c r="D1242" s="11">
        <v>21</v>
      </c>
      <c r="E1242" s="11">
        <v>11</v>
      </c>
      <c r="F1242" s="12">
        <v>7.5</v>
      </c>
      <c r="G1242" s="5" t="s">
        <v>2139</v>
      </c>
      <c r="H1242" s="5">
        <v>34</v>
      </c>
      <c r="I1242" s="5" t="s">
        <v>2140</v>
      </c>
      <c r="J1242" s="6">
        <v>0.26266</v>
      </c>
      <c r="K1242" s="6" t="str">
        <f>IF(Table2[[#This Row],[Charging]]&gt;0,"1","0")</f>
        <v>1</v>
      </c>
      <c r="L1242" s="6">
        <f>IF(Table2[[#This Row],[Tag]]="1",Table2[[#This Row],[Cost (kWh)]],"")</f>
        <v>0.26266</v>
      </c>
      <c r="M1242" s="6">
        <f>IF(Table2[[#This Row],[Tag]]="1",Table2[[#This Row],[Charging]]*Table2[[#This Row],[Cost (kWh)]],"")</f>
        <v>1.9699500000000001</v>
      </c>
    </row>
    <row r="1243" spans="3:13" x14ac:dyDescent="0.2">
      <c r="C1243" s="10" t="s">
        <v>2136</v>
      </c>
      <c r="D1243" s="11">
        <v>21</v>
      </c>
      <c r="E1243" s="11">
        <v>12</v>
      </c>
      <c r="F1243" s="12">
        <v>7.5</v>
      </c>
      <c r="G1243" s="5" t="s">
        <v>2139</v>
      </c>
      <c r="H1243" s="5">
        <v>41.5</v>
      </c>
      <c r="I1243" s="5" t="s">
        <v>2140</v>
      </c>
      <c r="J1243" s="6">
        <v>0.18254000000000001</v>
      </c>
      <c r="K1243" s="6" t="str">
        <f>IF(Table2[[#This Row],[Charging]]&gt;0,"1","0")</f>
        <v>1</v>
      </c>
      <c r="L1243" s="6">
        <f>IF(Table2[[#This Row],[Tag]]="1",Table2[[#This Row],[Cost (kWh)]],"")</f>
        <v>0.18254000000000001</v>
      </c>
      <c r="M1243" s="6">
        <f>IF(Table2[[#This Row],[Tag]]="1",Table2[[#This Row],[Charging]]*Table2[[#This Row],[Cost (kWh)]],"")</f>
        <v>1.3690500000000001</v>
      </c>
    </row>
    <row r="1244" spans="3:13" x14ac:dyDescent="0.2">
      <c r="C1244" s="10" t="s">
        <v>2136</v>
      </c>
      <c r="D1244" s="11">
        <v>21</v>
      </c>
      <c r="E1244" s="11">
        <v>13</v>
      </c>
      <c r="F1244" s="12">
        <v>7.5</v>
      </c>
      <c r="G1244" s="5" t="s">
        <v>2139</v>
      </c>
      <c r="H1244" s="5">
        <v>49</v>
      </c>
      <c r="I1244" s="5" t="s">
        <v>2140</v>
      </c>
      <c r="J1244" s="6">
        <v>0.1951</v>
      </c>
      <c r="K1244" s="6" t="str">
        <f>IF(Table2[[#This Row],[Charging]]&gt;0,"1","0")</f>
        <v>1</v>
      </c>
      <c r="L1244" s="6">
        <f>IF(Table2[[#This Row],[Tag]]="1",Table2[[#This Row],[Cost (kWh)]],"")</f>
        <v>0.1951</v>
      </c>
      <c r="M1244" s="6">
        <f>IF(Table2[[#This Row],[Tag]]="1",Table2[[#This Row],[Charging]]*Table2[[#This Row],[Cost (kWh)]],"")</f>
        <v>1.4632499999999999</v>
      </c>
    </row>
    <row r="1245" spans="3:13" x14ac:dyDescent="0.2">
      <c r="C1245" s="10" t="s">
        <v>2136</v>
      </c>
      <c r="D1245" s="11">
        <v>21</v>
      </c>
      <c r="E1245" s="11">
        <v>14</v>
      </c>
      <c r="F1245" s="12">
        <v>7.5</v>
      </c>
      <c r="G1245" s="5" t="s">
        <v>2139</v>
      </c>
      <c r="H1245" s="5">
        <v>56.5</v>
      </c>
      <c r="I1245" s="5" t="s">
        <v>2140</v>
      </c>
      <c r="J1245" s="6">
        <v>0.16500999999999999</v>
      </c>
      <c r="K1245" s="6" t="str">
        <f>IF(Table2[[#This Row],[Charging]]&gt;0,"1","0")</f>
        <v>1</v>
      </c>
      <c r="L1245" s="6">
        <f>IF(Table2[[#This Row],[Tag]]="1",Table2[[#This Row],[Cost (kWh)]],"")</f>
        <v>0.16500999999999999</v>
      </c>
      <c r="M1245" s="6">
        <f>IF(Table2[[#This Row],[Tag]]="1",Table2[[#This Row],[Charging]]*Table2[[#This Row],[Cost (kWh)]],"")</f>
        <v>1.2375749999999999</v>
      </c>
    </row>
    <row r="1246" spans="3:13" x14ac:dyDescent="0.2">
      <c r="C1246" s="10" t="s">
        <v>2136</v>
      </c>
      <c r="D1246" s="11">
        <v>21</v>
      </c>
      <c r="E1246" s="11">
        <v>15</v>
      </c>
      <c r="F1246" s="12">
        <v>7.5</v>
      </c>
      <c r="G1246" s="5" t="s">
        <v>2139</v>
      </c>
      <c r="H1246" s="5">
        <v>64</v>
      </c>
      <c r="I1246" s="5" t="s">
        <v>2140</v>
      </c>
      <c r="J1246" s="6">
        <v>0.17380999999999999</v>
      </c>
      <c r="K1246" s="6" t="str">
        <f>IF(Table2[[#This Row],[Charging]]&gt;0,"1","0")</f>
        <v>1</v>
      </c>
      <c r="L1246" s="6">
        <f>IF(Table2[[#This Row],[Tag]]="1",Table2[[#This Row],[Cost (kWh)]],"")</f>
        <v>0.17380999999999999</v>
      </c>
      <c r="M1246" s="6">
        <f>IF(Table2[[#This Row],[Tag]]="1",Table2[[#This Row],[Charging]]*Table2[[#This Row],[Cost (kWh)]],"")</f>
        <v>1.3035749999999999</v>
      </c>
    </row>
    <row r="1247" spans="3:13" x14ac:dyDescent="0.2">
      <c r="C1247" s="1" t="s">
        <v>2136</v>
      </c>
      <c r="D1247" s="5">
        <v>21</v>
      </c>
      <c r="E1247" s="5">
        <v>16</v>
      </c>
      <c r="F1247" s="12">
        <v>0</v>
      </c>
      <c r="G1247" s="5" t="s">
        <v>2139</v>
      </c>
      <c r="H1247" s="5">
        <v>64</v>
      </c>
      <c r="I1247" s="5" t="s">
        <v>2140</v>
      </c>
      <c r="J1247" s="6">
        <v>0.33004</v>
      </c>
      <c r="K1247" s="6" t="str">
        <f>IF(Table2[[#This Row],[Charging]]&gt;0,"1","0")</f>
        <v>0</v>
      </c>
      <c r="L1247" s="6" t="str">
        <f>IF(Table2[[#This Row],[Tag]]="1",Table2[[#This Row],[Cost (kWh)]],"")</f>
        <v/>
      </c>
      <c r="M1247" s="6" t="str">
        <f>IF(Table2[[#This Row],[Tag]]="1",Table2[[#This Row],[Charging]]*Table2[[#This Row],[Cost (kWh)]],"")</f>
        <v/>
      </c>
    </row>
    <row r="1248" spans="3:13" x14ac:dyDescent="0.2">
      <c r="C1248" s="1" t="s">
        <v>2136</v>
      </c>
      <c r="D1248" s="5">
        <v>21</v>
      </c>
      <c r="E1248" s="5">
        <v>17</v>
      </c>
      <c r="F1248" s="12">
        <v>0</v>
      </c>
      <c r="G1248" s="5" t="s">
        <v>2139</v>
      </c>
      <c r="H1248" s="5">
        <v>64</v>
      </c>
      <c r="I1248" s="5" t="s">
        <v>2140</v>
      </c>
      <c r="J1248" s="6">
        <v>0.36603000000000002</v>
      </c>
      <c r="K1248" s="6" t="str">
        <f>IF(Table2[[#This Row],[Charging]]&gt;0,"1","0")</f>
        <v>0</v>
      </c>
      <c r="L1248" s="6" t="str">
        <f>IF(Table2[[#This Row],[Tag]]="1",Table2[[#This Row],[Cost (kWh)]],"")</f>
        <v/>
      </c>
      <c r="M1248" s="6" t="str">
        <f>IF(Table2[[#This Row],[Tag]]="1",Table2[[#This Row],[Charging]]*Table2[[#This Row],[Cost (kWh)]],"")</f>
        <v/>
      </c>
    </row>
    <row r="1249" spans="3:13" x14ac:dyDescent="0.2">
      <c r="C1249" s="1" t="s">
        <v>2136</v>
      </c>
      <c r="D1249" s="5">
        <v>21</v>
      </c>
      <c r="E1249" s="5">
        <v>18</v>
      </c>
      <c r="F1249" s="12">
        <v>0</v>
      </c>
      <c r="G1249" s="5" t="s">
        <v>2139</v>
      </c>
      <c r="H1249" s="5">
        <v>64</v>
      </c>
      <c r="I1249" s="5" t="s">
        <v>2140</v>
      </c>
      <c r="J1249" s="6">
        <v>0.37214000000000003</v>
      </c>
      <c r="K1249" s="6" t="str">
        <f>IF(Table2[[#This Row],[Charging]]&gt;0,"1","0")</f>
        <v>0</v>
      </c>
      <c r="L1249" s="6" t="str">
        <f>IF(Table2[[#This Row],[Tag]]="1",Table2[[#This Row],[Cost (kWh)]],"")</f>
        <v/>
      </c>
      <c r="M1249" s="6" t="str">
        <f>IF(Table2[[#This Row],[Tag]]="1",Table2[[#This Row],[Charging]]*Table2[[#This Row],[Cost (kWh)]],"")</f>
        <v/>
      </c>
    </row>
    <row r="1250" spans="3:13" x14ac:dyDescent="0.2">
      <c r="C1250" s="1" t="s">
        <v>2136</v>
      </c>
      <c r="D1250" s="5">
        <v>21</v>
      </c>
      <c r="E1250" s="5">
        <v>19</v>
      </c>
      <c r="F1250" s="12">
        <v>0</v>
      </c>
      <c r="G1250" s="5" t="s">
        <v>2139</v>
      </c>
      <c r="H1250" s="5">
        <v>64</v>
      </c>
      <c r="I1250" s="5" t="s">
        <v>2140</v>
      </c>
      <c r="J1250" s="6">
        <v>0.37302000000000002</v>
      </c>
      <c r="K1250" s="6" t="str">
        <f>IF(Table2[[#This Row],[Charging]]&gt;0,"1","0")</f>
        <v>0</v>
      </c>
      <c r="L1250" s="6" t="str">
        <f>IF(Table2[[#This Row],[Tag]]="1",Table2[[#This Row],[Cost (kWh)]],"")</f>
        <v/>
      </c>
      <c r="M1250" s="6" t="str">
        <f>IF(Table2[[#This Row],[Tag]]="1",Table2[[#This Row],[Charging]]*Table2[[#This Row],[Cost (kWh)]],"")</f>
        <v/>
      </c>
    </row>
    <row r="1251" spans="3:13" x14ac:dyDescent="0.2">
      <c r="C1251" s="1" t="s">
        <v>2136</v>
      </c>
      <c r="D1251" s="5">
        <v>21</v>
      </c>
      <c r="E1251" s="5">
        <v>20</v>
      </c>
      <c r="F1251" s="12">
        <v>0</v>
      </c>
      <c r="G1251" s="5" t="s">
        <v>2139</v>
      </c>
      <c r="H1251" s="5">
        <v>64</v>
      </c>
      <c r="I1251" s="5" t="s">
        <v>2140</v>
      </c>
      <c r="J1251" s="6">
        <v>0.37330000000000002</v>
      </c>
      <c r="K1251" s="6" t="str">
        <f>IF(Table2[[#This Row],[Charging]]&gt;0,"1","0")</f>
        <v>0</v>
      </c>
      <c r="L1251" s="6" t="str">
        <f>IF(Table2[[#This Row],[Tag]]="1",Table2[[#This Row],[Cost (kWh)]],"")</f>
        <v/>
      </c>
      <c r="M1251" s="6" t="str">
        <f>IF(Table2[[#This Row],[Tag]]="1",Table2[[#This Row],[Charging]]*Table2[[#This Row],[Cost (kWh)]],"")</f>
        <v/>
      </c>
    </row>
    <row r="1252" spans="3:13" x14ac:dyDescent="0.2">
      <c r="C1252" s="1" t="s">
        <v>2136</v>
      </c>
      <c r="D1252" s="5">
        <v>21</v>
      </c>
      <c r="E1252" s="5">
        <v>21</v>
      </c>
      <c r="F1252" s="12">
        <v>0</v>
      </c>
      <c r="G1252" s="5" t="s">
        <v>2139</v>
      </c>
      <c r="H1252" s="5">
        <v>64</v>
      </c>
      <c r="I1252" s="5" t="s">
        <v>2140</v>
      </c>
      <c r="J1252" s="6">
        <v>0.37347999999999998</v>
      </c>
      <c r="K1252" s="6" t="str">
        <f>IF(Table2[[#This Row],[Charging]]&gt;0,"1","0")</f>
        <v>0</v>
      </c>
      <c r="L1252" s="6" t="str">
        <f>IF(Table2[[#This Row],[Tag]]="1",Table2[[#This Row],[Cost (kWh)]],"")</f>
        <v/>
      </c>
      <c r="M1252" s="6" t="str">
        <f>IF(Table2[[#This Row],[Tag]]="1",Table2[[#This Row],[Charging]]*Table2[[#This Row],[Cost (kWh)]],"")</f>
        <v/>
      </c>
    </row>
    <row r="1253" spans="3:13" x14ac:dyDescent="0.2">
      <c r="C1253" s="1" t="s">
        <v>2136</v>
      </c>
      <c r="D1253" s="5">
        <v>21</v>
      </c>
      <c r="E1253" s="5">
        <v>22</v>
      </c>
      <c r="F1253" s="12">
        <v>0</v>
      </c>
      <c r="G1253" s="5" t="s">
        <v>2139</v>
      </c>
      <c r="H1253" s="5">
        <v>64</v>
      </c>
      <c r="I1253" s="5" t="s">
        <v>2140</v>
      </c>
      <c r="J1253" s="6">
        <v>0.37397999999999998</v>
      </c>
      <c r="K1253" s="6" t="str">
        <f>IF(Table2[[#This Row],[Charging]]&gt;0,"1","0")</f>
        <v>0</v>
      </c>
      <c r="L1253" s="6" t="str">
        <f>IF(Table2[[#This Row],[Tag]]="1",Table2[[#This Row],[Cost (kWh)]],"")</f>
        <v/>
      </c>
      <c r="M1253" s="6" t="str">
        <f>IF(Table2[[#This Row],[Tag]]="1",Table2[[#This Row],[Charging]]*Table2[[#This Row],[Cost (kWh)]],"")</f>
        <v/>
      </c>
    </row>
    <row r="1254" spans="3:13" x14ac:dyDescent="0.2">
      <c r="C1254" s="1" t="s">
        <v>2136</v>
      </c>
      <c r="D1254" s="5">
        <v>21</v>
      </c>
      <c r="E1254" s="5">
        <v>23</v>
      </c>
      <c r="F1254" s="12">
        <v>0</v>
      </c>
      <c r="G1254" s="5" t="s">
        <v>2139</v>
      </c>
      <c r="H1254" s="5">
        <v>64</v>
      </c>
      <c r="I1254" s="5" t="s">
        <v>2140</v>
      </c>
      <c r="J1254" s="6">
        <v>0.37440000000000001</v>
      </c>
      <c r="K1254" s="6" t="str">
        <f>IF(Table2[[#This Row],[Charging]]&gt;0,"1","0")</f>
        <v>0</v>
      </c>
      <c r="L1254" s="6" t="str">
        <f>IF(Table2[[#This Row],[Tag]]="1",Table2[[#This Row],[Cost (kWh)]],"")</f>
        <v/>
      </c>
      <c r="M1254" s="6" t="str">
        <f>IF(Table2[[#This Row],[Tag]]="1",Table2[[#This Row],[Charging]]*Table2[[#This Row],[Cost (kWh)]],"")</f>
        <v/>
      </c>
    </row>
    <row r="1255" spans="3:13" x14ac:dyDescent="0.2">
      <c r="C1255" s="1" t="s">
        <v>2136</v>
      </c>
      <c r="D1255" s="5">
        <v>21</v>
      </c>
      <c r="E1255" s="5">
        <v>24</v>
      </c>
      <c r="F1255" s="12">
        <v>0</v>
      </c>
      <c r="G1255" s="5" t="s">
        <v>2139</v>
      </c>
      <c r="H1255" s="5">
        <v>64</v>
      </c>
      <c r="I1255" s="5" t="s">
        <v>2140</v>
      </c>
      <c r="J1255" s="6">
        <v>0.37391999999999997</v>
      </c>
      <c r="K1255" s="6" t="str">
        <f>IF(Table2[[#This Row],[Charging]]&gt;0,"1","0")</f>
        <v>0</v>
      </c>
      <c r="L1255" s="6" t="str">
        <f>IF(Table2[[#This Row],[Tag]]="1",Table2[[#This Row],[Cost (kWh)]],"")</f>
        <v/>
      </c>
      <c r="M1255" s="6" t="str">
        <f>IF(Table2[[#This Row],[Tag]]="1",Table2[[#This Row],[Charging]]*Table2[[#This Row],[Cost (kWh)]],"")</f>
        <v/>
      </c>
    </row>
    <row r="1256" spans="3:13" x14ac:dyDescent="0.2">
      <c r="C1256" s="1" t="s">
        <v>2136</v>
      </c>
      <c r="D1256" s="5">
        <v>22</v>
      </c>
      <c r="E1256" s="5" t="s">
        <v>2</v>
      </c>
      <c r="F1256" s="12">
        <v>0</v>
      </c>
      <c r="G1256" s="5" t="s">
        <v>2139</v>
      </c>
      <c r="H1256" s="5">
        <v>64</v>
      </c>
      <c r="I1256" s="5" t="s">
        <v>2140</v>
      </c>
      <c r="J1256" s="6">
        <v>0.36986000000000002</v>
      </c>
      <c r="K1256" s="6" t="str">
        <f>IF(Table2[[#This Row],[Charging]]&gt;0,"1","0")</f>
        <v>0</v>
      </c>
      <c r="L1256" s="6" t="str">
        <f>IF(Table2[[#This Row],[Tag]]="1",Table2[[#This Row],[Cost (kWh)]],"")</f>
        <v/>
      </c>
      <c r="M1256" s="6" t="str">
        <f>IF(Table2[[#This Row],[Tag]]="1",Table2[[#This Row],[Charging]]*Table2[[#This Row],[Cost (kWh)]],"")</f>
        <v/>
      </c>
    </row>
    <row r="1257" spans="3:13" x14ac:dyDescent="0.2">
      <c r="C1257" s="1" t="s">
        <v>2136</v>
      </c>
      <c r="D1257" s="5">
        <v>22</v>
      </c>
      <c r="E1257" s="5" t="s">
        <v>3</v>
      </c>
      <c r="F1257" s="12">
        <v>0</v>
      </c>
      <c r="G1257" s="5" t="s">
        <v>2139</v>
      </c>
      <c r="H1257" s="5">
        <v>64</v>
      </c>
      <c r="I1257" s="5" t="s">
        <v>2140</v>
      </c>
      <c r="J1257" s="6">
        <v>0.36797000000000002</v>
      </c>
      <c r="K1257" s="6" t="str">
        <f>IF(Table2[[#This Row],[Charging]]&gt;0,"1","0")</f>
        <v>0</v>
      </c>
      <c r="L1257" s="6" t="str">
        <f>IF(Table2[[#This Row],[Tag]]="1",Table2[[#This Row],[Cost (kWh)]],"")</f>
        <v/>
      </c>
      <c r="M1257" s="6" t="str">
        <f>IF(Table2[[#This Row],[Tag]]="1",Table2[[#This Row],[Charging]]*Table2[[#This Row],[Cost (kWh)]],"")</f>
        <v/>
      </c>
    </row>
    <row r="1258" spans="3:13" x14ac:dyDescent="0.2">
      <c r="C1258" s="1" t="s">
        <v>2136</v>
      </c>
      <c r="D1258" s="5">
        <v>22</v>
      </c>
      <c r="E1258" s="5" t="s">
        <v>4</v>
      </c>
      <c r="F1258" s="12">
        <v>0</v>
      </c>
      <c r="G1258" s="5" t="s">
        <v>2139</v>
      </c>
      <c r="H1258" s="5">
        <v>64</v>
      </c>
      <c r="I1258" s="5" t="s">
        <v>2140</v>
      </c>
      <c r="J1258" s="6">
        <v>0.36709999999999998</v>
      </c>
      <c r="K1258" s="6" t="str">
        <f>IF(Table2[[#This Row],[Charging]]&gt;0,"1","0")</f>
        <v>0</v>
      </c>
      <c r="L1258" s="6" t="str">
        <f>IF(Table2[[#This Row],[Tag]]="1",Table2[[#This Row],[Cost (kWh)]],"")</f>
        <v/>
      </c>
      <c r="M1258" s="6" t="str">
        <f>IF(Table2[[#This Row],[Tag]]="1",Table2[[#This Row],[Charging]]*Table2[[#This Row],[Cost (kWh)]],"")</f>
        <v/>
      </c>
    </row>
    <row r="1259" spans="3:13" x14ac:dyDescent="0.2">
      <c r="C1259" s="1" t="s">
        <v>2136</v>
      </c>
      <c r="D1259" s="5">
        <v>22</v>
      </c>
      <c r="E1259" s="5" t="s">
        <v>5</v>
      </c>
      <c r="F1259" s="12">
        <v>0</v>
      </c>
      <c r="G1259" s="5" t="s">
        <v>2139</v>
      </c>
      <c r="H1259" s="5">
        <v>64</v>
      </c>
      <c r="I1259" s="5" t="s">
        <v>2140</v>
      </c>
      <c r="J1259" s="6">
        <v>0.36656</v>
      </c>
      <c r="K1259" s="6" t="str">
        <f>IF(Table2[[#This Row],[Charging]]&gt;0,"1","0")</f>
        <v>0</v>
      </c>
      <c r="L1259" s="6" t="str">
        <f>IF(Table2[[#This Row],[Tag]]="1",Table2[[#This Row],[Cost (kWh)]],"")</f>
        <v/>
      </c>
      <c r="M1259" s="6" t="str">
        <f>IF(Table2[[#This Row],[Tag]]="1",Table2[[#This Row],[Charging]]*Table2[[#This Row],[Cost (kWh)]],"")</f>
        <v/>
      </c>
    </row>
    <row r="1260" spans="3:13" x14ac:dyDescent="0.2">
      <c r="C1260" s="1" t="s">
        <v>2136</v>
      </c>
      <c r="D1260" s="5">
        <v>22</v>
      </c>
      <c r="E1260" s="5" t="s">
        <v>6</v>
      </c>
      <c r="F1260" s="12">
        <v>0</v>
      </c>
      <c r="G1260" s="5" t="s">
        <v>2139</v>
      </c>
      <c r="H1260" s="5">
        <v>64</v>
      </c>
      <c r="I1260" s="5" t="s">
        <v>2140</v>
      </c>
      <c r="J1260" s="6">
        <v>0.36692999999999998</v>
      </c>
      <c r="K1260" s="6" t="str">
        <f>IF(Table2[[#This Row],[Charging]]&gt;0,"1","0")</f>
        <v>0</v>
      </c>
      <c r="L1260" s="6" t="str">
        <f>IF(Table2[[#This Row],[Tag]]="1",Table2[[#This Row],[Cost (kWh)]],"")</f>
        <v/>
      </c>
      <c r="M1260" s="6" t="str">
        <f>IF(Table2[[#This Row],[Tag]]="1",Table2[[#This Row],[Charging]]*Table2[[#This Row],[Cost (kWh)]],"")</f>
        <v/>
      </c>
    </row>
    <row r="1261" spans="3:13" x14ac:dyDescent="0.2">
      <c r="C1261" s="1" t="s">
        <v>2136</v>
      </c>
      <c r="D1261" s="5">
        <v>22</v>
      </c>
      <c r="E1261" s="5" t="s">
        <v>7</v>
      </c>
      <c r="F1261" s="12">
        <v>0</v>
      </c>
      <c r="G1261" s="5" t="s">
        <v>2139</v>
      </c>
      <c r="H1261" s="5">
        <v>64</v>
      </c>
      <c r="I1261" s="5" t="s">
        <v>2140</v>
      </c>
      <c r="J1261" s="6">
        <v>0.36892000000000003</v>
      </c>
      <c r="K1261" s="6" t="str">
        <f>IF(Table2[[#This Row],[Charging]]&gt;0,"1","0")</f>
        <v>0</v>
      </c>
      <c r="L1261" s="6" t="str">
        <f>IF(Table2[[#This Row],[Tag]]="1",Table2[[#This Row],[Cost (kWh)]],"")</f>
        <v/>
      </c>
      <c r="M1261" s="6" t="str">
        <f>IF(Table2[[#This Row],[Tag]]="1",Table2[[#This Row],[Charging]]*Table2[[#This Row],[Cost (kWh)]],"")</f>
        <v/>
      </c>
    </row>
    <row r="1262" spans="3:13" x14ac:dyDescent="0.2">
      <c r="C1262" s="1" t="s">
        <v>2136</v>
      </c>
      <c r="D1262" s="5">
        <v>22</v>
      </c>
      <c r="E1262" s="5" t="s">
        <v>8</v>
      </c>
      <c r="F1262" s="12">
        <v>0</v>
      </c>
      <c r="G1262" s="5" t="s">
        <v>2139</v>
      </c>
      <c r="H1262" s="5">
        <v>64</v>
      </c>
      <c r="I1262" s="5" t="s">
        <v>2140</v>
      </c>
      <c r="J1262" s="6">
        <v>0.37461</v>
      </c>
      <c r="K1262" s="6" t="str">
        <f>IF(Table2[[#This Row],[Charging]]&gt;0,"1","0")</f>
        <v>0</v>
      </c>
      <c r="L1262" s="6" t="str">
        <f>IF(Table2[[#This Row],[Tag]]="1",Table2[[#This Row],[Cost (kWh)]],"")</f>
        <v/>
      </c>
      <c r="M1262" s="6" t="str">
        <f>IF(Table2[[#This Row],[Tag]]="1",Table2[[#This Row],[Charging]]*Table2[[#This Row],[Cost (kWh)]],"")</f>
        <v/>
      </c>
    </row>
    <row r="1263" spans="3:13" x14ac:dyDescent="0.2">
      <c r="C1263" s="1" t="s">
        <v>2136</v>
      </c>
      <c r="D1263" s="5">
        <v>22</v>
      </c>
      <c r="E1263" s="5" t="s">
        <v>9</v>
      </c>
      <c r="F1263" s="12">
        <v>0</v>
      </c>
      <c r="G1263" s="5" t="s">
        <v>2141</v>
      </c>
      <c r="H1263" s="5">
        <v>58.5</v>
      </c>
      <c r="I1263" s="5" t="s">
        <v>2139</v>
      </c>
      <c r="J1263" s="6">
        <v>0.40479999999999999</v>
      </c>
      <c r="K1263" s="6" t="str">
        <f>IF(Table2[[#This Row],[Charging]]&gt;0,"1","0")</f>
        <v>0</v>
      </c>
      <c r="L1263" s="6" t="str">
        <f>IF(Table2[[#This Row],[Tag]]="1",Table2[[#This Row],[Cost (kWh)]],"")</f>
        <v/>
      </c>
      <c r="M1263" s="6" t="str">
        <f>IF(Table2[[#This Row],[Tag]]="1",Table2[[#This Row],[Charging]]*Table2[[#This Row],[Cost (kWh)]],"")</f>
        <v/>
      </c>
    </row>
    <row r="1264" spans="3:13" x14ac:dyDescent="0.2">
      <c r="C1264" s="1" t="s">
        <v>2136</v>
      </c>
      <c r="D1264" s="5">
        <v>22</v>
      </c>
      <c r="E1264" s="5" t="s">
        <v>10</v>
      </c>
      <c r="F1264" s="12">
        <v>0</v>
      </c>
      <c r="G1264" s="5" t="s">
        <v>2139</v>
      </c>
      <c r="H1264" s="5">
        <v>58.5</v>
      </c>
      <c r="I1264" s="5" t="s">
        <v>2139</v>
      </c>
      <c r="J1264" s="6">
        <v>0.41991000000000001</v>
      </c>
      <c r="K1264" s="6" t="str">
        <f>IF(Table2[[#This Row],[Charging]]&gt;0,"1","0")</f>
        <v>0</v>
      </c>
      <c r="L1264" s="6" t="str">
        <f>IF(Table2[[#This Row],[Tag]]="1",Table2[[#This Row],[Cost (kWh)]],"")</f>
        <v/>
      </c>
      <c r="M1264" s="6" t="str">
        <f>IF(Table2[[#This Row],[Tag]]="1",Table2[[#This Row],[Charging]]*Table2[[#This Row],[Cost (kWh)]],"")</f>
        <v/>
      </c>
    </row>
    <row r="1265" spans="3:13" x14ac:dyDescent="0.2">
      <c r="C1265" s="1" t="s">
        <v>2136</v>
      </c>
      <c r="D1265" s="5">
        <v>22</v>
      </c>
      <c r="E1265" s="5">
        <v>10</v>
      </c>
      <c r="F1265" s="12">
        <v>0</v>
      </c>
      <c r="G1265" s="5" t="s">
        <v>2139</v>
      </c>
      <c r="H1265" s="5">
        <v>58.5</v>
      </c>
      <c r="I1265" s="5" t="s">
        <v>2139</v>
      </c>
      <c r="J1265" s="6">
        <v>0.41855999999999999</v>
      </c>
      <c r="K1265" s="6" t="str">
        <f>IF(Table2[[#This Row],[Charging]]&gt;0,"1","0")</f>
        <v>0</v>
      </c>
      <c r="L1265" s="6" t="str">
        <f>IF(Table2[[#This Row],[Tag]]="1",Table2[[#This Row],[Cost (kWh)]],"")</f>
        <v/>
      </c>
      <c r="M1265" s="6" t="str">
        <f>IF(Table2[[#This Row],[Tag]]="1",Table2[[#This Row],[Charging]]*Table2[[#This Row],[Cost (kWh)]],"")</f>
        <v/>
      </c>
    </row>
    <row r="1266" spans="3:13" x14ac:dyDescent="0.2">
      <c r="C1266" s="1" t="s">
        <v>2136</v>
      </c>
      <c r="D1266" s="5">
        <v>22</v>
      </c>
      <c r="E1266" s="5">
        <v>11</v>
      </c>
      <c r="F1266" s="12">
        <v>0</v>
      </c>
      <c r="G1266" s="5" t="s">
        <v>2139</v>
      </c>
      <c r="H1266" s="5">
        <v>58.5</v>
      </c>
      <c r="I1266" s="5" t="s">
        <v>2139</v>
      </c>
      <c r="J1266" s="6">
        <v>0.40099000000000001</v>
      </c>
      <c r="K1266" s="6" t="str">
        <f>IF(Table2[[#This Row],[Charging]]&gt;0,"1","0")</f>
        <v>0</v>
      </c>
      <c r="L1266" s="6" t="str">
        <f>IF(Table2[[#This Row],[Tag]]="1",Table2[[#This Row],[Cost (kWh)]],"")</f>
        <v/>
      </c>
      <c r="M1266" s="6" t="str">
        <f>IF(Table2[[#This Row],[Tag]]="1",Table2[[#This Row],[Charging]]*Table2[[#This Row],[Cost (kWh)]],"")</f>
        <v/>
      </c>
    </row>
    <row r="1267" spans="3:13" x14ac:dyDescent="0.2">
      <c r="C1267" s="1" t="s">
        <v>2136</v>
      </c>
      <c r="D1267" s="5">
        <v>22</v>
      </c>
      <c r="E1267" s="5">
        <v>12</v>
      </c>
      <c r="F1267" s="12">
        <v>0</v>
      </c>
      <c r="G1267" s="5" t="s">
        <v>2139</v>
      </c>
      <c r="H1267" s="5">
        <v>58.5</v>
      </c>
      <c r="I1267" s="5" t="s">
        <v>2139</v>
      </c>
      <c r="J1267" s="6">
        <v>0.40962999999999999</v>
      </c>
      <c r="K1267" s="6" t="str">
        <f>IF(Table2[[#This Row],[Charging]]&gt;0,"1","0")</f>
        <v>0</v>
      </c>
      <c r="L1267" s="6" t="str">
        <f>IF(Table2[[#This Row],[Tag]]="1",Table2[[#This Row],[Cost (kWh)]],"")</f>
        <v/>
      </c>
      <c r="M1267" s="6" t="str">
        <f>IF(Table2[[#This Row],[Tag]]="1",Table2[[#This Row],[Charging]]*Table2[[#This Row],[Cost (kWh)]],"")</f>
        <v/>
      </c>
    </row>
    <row r="1268" spans="3:13" x14ac:dyDescent="0.2">
      <c r="C1268" s="1" t="s">
        <v>2136</v>
      </c>
      <c r="D1268" s="5">
        <v>22</v>
      </c>
      <c r="E1268" s="5">
        <v>13</v>
      </c>
      <c r="F1268" s="12">
        <v>0</v>
      </c>
      <c r="G1268" s="5" t="s">
        <v>2139</v>
      </c>
      <c r="H1268" s="5">
        <v>58.5</v>
      </c>
      <c r="I1268" s="5" t="s">
        <v>2139</v>
      </c>
      <c r="J1268" s="6">
        <v>0.41069</v>
      </c>
      <c r="K1268" s="6" t="str">
        <f>IF(Table2[[#This Row],[Charging]]&gt;0,"1","0")</f>
        <v>0</v>
      </c>
      <c r="L1268" s="6" t="str">
        <f>IF(Table2[[#This Row],[Tag]]="1",Table2[[#This Row],[Cost (kWh)]],"")</f>
        <v/>
      </c>
      <c r="M1268" s="6" t="str">
        <f>IF(Table2[[#This Row],[Tag]]="1",Table2[[#This Row],[Charging]]*Table2[[#This Row],[Cost (kWh)]],"")</f>
        <v/>
      </c>
    </row>
    <row r="1269" spans="3:13" x14ac:dyDescent="0.2">
      <c r="C1269" s="1" t="s">
        <v>2136</v>
      </c>
      <c r="D1269" s="5">
        <v>22</v>
      </c>
      <c r="E1269" s="5">
        <v>14</v>
      </c>
      <c r="F1269" s="12">
        <v>0</v>
      </c>
      <c r="G1269" s="5" t="s">
        <v>2139</v>
      </c>
      <c r="H1269" s="5">
        <v>58.5</v>
      </c>
      <c r="I1269" s="5" t="s">
        <v>2139</v>
      </c>
      <c r="J1269" s="6">
        <v>0.40014</v>
      </c>
      <c r="K1269" s="6" t="str">
        <f>IF(Table2[[#This Row],[Charging]]&gt;0,"1","0")</f>
        <v>0</v>
      </c>
      <c r="L1269" s="6" t="str">
        <f>IF(Table2[[#This Row],[Tag]]="1",Table2[[#This Row],[Cost (kWh)]],"")</f>
        <v/>
      </c>
      <c r="M1269" s="6" t="str">
        <f>IF(Table2[[#This Row],[Tag]]="1",Table2[[#This Row],[Charging]]*Table2[[#This Row],[Cost (kWh)]],"")</f>
        <v/>
      </c>
    </row>
    <row r="1270" spans="3:13" x14ac:dyDescent="0.2">
      <c r="C1270" s="1" t="s">
        <v>2136</v>
      </c>
      <c r="D1270" s="5">
        <v>22</v>
      </c>
      <c r="E1270" s="5">
        <v>15</v>
      </c>
      <c r="F1270" s="12">
        <v>0</v>
      </c>
      <c r="G1270" s="5" t="s">
        <v>2139</v>
      </c>
      <c r="H1270" s="5">
        <v>58.5</v>
      </c>
      <c r="I1270" s="5" t="s">
        <v>2139</v>
      </c>
      <c r="J1270" s="6">
        <v>0.39990999999999999</v>
      </c>
      <c r="K1270" s="6" t="str">
        <f>IF(Table2[[#This Row],[Charging]]&gt;0,"1","0")</f>
        <v>0</v>
      </c>
      <c r="L1270" s="6" t="str">
        <f>IF(Table2[[#This Row],[Tag]]="1",Table2[[#This Row],[Cost (kWh)]],"")</f>
        <v/>
      </c>
      <c r="M1270" s="6" t="str">
        <f>IF(Table2[[#This Row],[Tag]]="1",Table2[[#This Row],[Charging]]*Table2[[#This Row],[Cost (kWh)]],"")</f>
        <v/>
      </c>
    </row>
    <row r="1271" spans="3:13" x14ac:dyDescent="0.2">
      <c r="C1271" s="1" t="s">
        <v>2136</v>
      </c>
      <c r="D1271" s="5">
        <v>22</v>
      </c>
      <c r="E1271" s="5">
        <v>16</v>
      </c>
      <c r="F1271" s="12">
        <v>0</v>
      </c>
      <c r="G1271" s="5" t="s">
        <v>2139</v>
      </c>
      <c r="H1271" s="5">
        <v>58.5</v>
      </c>
      <c r="I1271" s="5" t="s">
        <v>2139</v>
      </c>
      <c r="J1271" s="6">
        <v>0.39990999999999999</v>
      </c>
      <c r="K1271" s="6" t="str">
        <f>IF(Table2[[#This Row],[Charging]]&gt;0,"1","0")</f>
        <v>0</v>
      </c>
      <c r="L1271" s="6" t="str">
        <f>IF(Table2[[#This Row],[Tag]]="1",Table2[[#This Row],[Cost (kWh)]],"")</f>
        <v/>
      </c>
      <c r="M1271" s="6" t="str">
        <f>IF(Table2[[#This Row],[Tag]]="1",Table2[[#This Row],[Charging]]*Table2[[#This Row],[Cost (kWh)]],"")</f>
        <v/>
      </c>
    </row>
    <row r="1272" spans="3:13" x14ac:dyDescent="0.2">
      <c r="C1272" s="1" t="s">
        <v>2136</v>
      </c>
      <c r="D1272" s="5">
        <v>22</v>
      </c>
      <c r="E1272" s="5">
        <v>17</v>
      </c>
      <c r="F1272" s="12">
        <v>0</v>
      </c>
      <c r="G1272" s="5" t="s">
        <v>2141</v>
      </c>
      <c r="H1272" s="5">
        <v>53</v>
      </c>
      <c r="I1272" s="5" t="s">
        <v>2139</v>
      </c>
      <c r="J1272" s="6">
        <v>0.39966000000000002</v>
      </c>
      <c r="K1272" s="6" t="str">
        <f>IF(Table2[[#This Row],[Charging]]&gt;0,"1","0")</f>
        <v>0</v>
      </c>
      <c r="L1272" s="6" t="str">
        <f>IF(Table2[[#This Row],[Tag]]="1",Table2[[#This Row],[Cost (kWh)]],"")</f>
        <v/>
      </c>
      <c r="M1272" s="6" t="str">
        <f>IF(Table2[[#This Row],[Tag]]="1",Table2[[#This Row],[Charging]]*Table2[[#This Row],[Cost (kWh)]],"")</f>
        <v/>
      </c>
    </row>
    <row r="1273" spans="3:13" x14ac:dyDescent="0.2">
      <c r="C1273" s="1" t="s">
        <v>2136</v>
      </c>
      <c r="D1273" s="5">
        <v>22</v>
      </c>
      <c r="E1273" s="5">
        <v>18</v>
      </c>
      <c r="F1273" s="12">
        <v>0</v>
      </c>
      <c r="G1273" s="5" t="s">
        <v>2139</v>
      </c>
      <c r="H1273" s="5">
        <v>53</v>
      </c>
      <c r="I1273" s="5" t="s">
        <v>2140</v>
      </c>
      <c r="J1273" s="6">
        <v>0.39937</v>
      </c>
      <c r="K1273" s="6" t="str">
        <f>IF(Table2[[#This Row],[Charging]]&gt;0,"1","0")</f>
        <v>0</v>
      </c>
      <c r="L1273" s="6" t="str">
        <f>IF(Table2[[#This Row],[Tag]]="1",Table2[[#This Row],[Cost (kWh)]],"")</f>
        <v/>
      </c>
      <c r="M1273" s="6" t="str">
        <f>IF(Table2[[#This Row],[Tag]]="1",Table2[[#This Row],[Charging]]*Table2[[#This Row],[Cost (kWh)]],"")</f>
        <v/>
      </c>
    </row>
    <row r="1274" spans="3:13" x14ac:dyDescent="0.2">
      <c r="C1274" s="1" t="s">
        <v>2136</v>
      </c>
      <c r="D1274" s="5">
        <v>22</v>
      </c>
      <c r="E1274" s="5">
        <v>19</v>
      </c>
      <c r="F1274" s="12">
        <v>0</v>
      </c>
      <c r="G1274" s="5" t="s">
        <v>2139</v>
      </c>
      <c r="H1274" s="5">
        <v>53</v>
      </c>
      <c r="I1274" s="5" t="s">
        <v>2140</v>
      </c>
      <c r="J1274" s="6">
        <v>0.39700999999999997</v>
      </c>
      <c r="K1274" s="6" t="str">
        <f>IF(Table2[[#This Row],[Charging]]&gt;0,"1","0")</f>
        <v>0</v>
      </c>
      <c r="L1274" s="6" t="str">
        <f>IF(Table2[[#This Row],[Tag]]="1",Table2[[#This Row],[Cost (kWh)]],"")</f>
        <v/>
      </c>
      <c r="M1274" s="6" t="str">
        <f>IF(Table2[[#This Row],[Tag]]="1",Table2[[#This Row],[Charging]]*Table2[[#This Row],[Cost (kWh)]],"")</f>
        <v/>
      </c>
    </row>
    <row r="1275" spans="3:13" x14ac:dyDescent="0.2">
      <c r="C1275" s="1" t="s">
        <v>2136</v>
      </c>
      <c r="D1275" s="5">
        <v>22</v>
      </c>
      <c r="E1275" s="5">
        <v>20</v>
      </c>
      <c r="F1275" s="12">
        <v>0</v>
      </c>
      <c r="G1275" s="5" t="s">
        <v>2139</v>
      </c>
      <c r="H1275" s="5">
        <v>53</v>
      </c>
      <c r="I1275" s="5" t="s">
        <v>2140</v>
      </c>
      <c r="J1275" s="6">
        <v>0.39801999999999998</v>
      </c>
      <c r="K1275" s="6" t="str">
        <f>IF(Table2[[#This Row],[Charging]]&gt;0,"1","0")</f>
        <v>0</v>
      </c>
      <c r="L1275" s="6" t="str">
        <f>IF(Table2[[#This Row],[Tag]]="1",Table2[[#This Row],[Cost (kWh)]],"")</f>
        <v/>
      </c>
      <c r="M1275" s="6" t="str">
        <f>IF(Table2[[#This Row],[Tag]]="1",Table2[[#This Row],[Charging]]*Table2[[#This Row],[Cost (kWh)]],"")</f>
        <v/>
      </c>
    </row>
    <row r="1276" spans="3:13" x14ac:dyDescent="0.2">
      <c r="C1276" s="1" t="s">
        <v>2136</v>
      </c>
      <c r="D1276" s="5">
        <v>22</v>
      </c>
      <c r="E1276" s="5">
        <v>21</v>
      </c>
      <c r="F1276" s="12">
        <v>0</v>
      </c>
      <c r="G1276" s="5" t="s">
        <v>2139</v>
      </c>
      <c r="H1276" s="5">
        <v>53</v>
      </c>
      <c r="I1276" s="5" t="s">
        <v>2140</v>
      </c>
      <c r="J1276" s="6">
        <v>0.40839999999999999</v>
      </c>
      <c r="K1276" s="6" t="str">
        <f>IF(Table2[[#This Row],[Charging]]&gt;0,"1","0")</f>
        <v>0</v>
      </c>
      <c r="L1276" s="6" t="str">
        <f>IF(Table2[[#This Row],[Tag]]="1",Table2[[#This Row],[Cost (kWh)]],"")</f>
        <v/>
      </c>
      <c r="M1276" s="6" t="str">
        <f>IF(Table2[[#This Row],[Tag]]="1",Table2[[#This Row],[Charging]]*Table2[[#This Row],[Cost (kWh)]],"")</f>
        <v/>
      </c>
    </row>
    <row r="1277" spans="3:13" x14ac:dyDescent="0.2">
      <c r="C1277" s="1" t="s">
        <v>2136</v>
      </c>
      <c r="D1277" s="5">
        <v>22</v>
      </c>
      <c r="E1277" s="5">
        <v>22</v>
      </c>
      <c r="F1277" s="12">
        <v>0</v>
      </c>
      <c r="G1277" s="5" t="s">
        <v>2139</v>
      </c>
      <c r="H1277" s="5">
        <v>53</v>
      </c>
      <c r="I1277" s="5" t="s">
        <v>2140</v>
      </c>
      <c r="J1277" s="6">
        <v>0.42996000000000001</v>
      </c>
      <c r="K1277" s="6" t="str">
        <f>IF(Table2[[#This Row],[Charging]]&gt;0,"1","0")</f>
        <v>0</v>
      </c>
      <c r="L1277" s="6" t="str">
        <f>IF(Table2[[#This Row],[Tag]]="1",Table2[[#This Row],[Cost (kWh)]],"")</f>
        <v/>
      </c>
      <c r="M1277" s="6" t="str">
        <f>IF(Table2[[#This Row],[Tag]]="1",Table2[[#This Row],[Charging]]*Table2[[#This Row],[Cost (kWh)]],"")</f>
        <v/>
      </c>
    </row>
    <row r="1278" spans="3:13" x14ac:dyDescent="0.2">
      <c r="C1278" s="1" t="s">
        <v>2136</v>
      </c>
      <c r="D1278" s="5">
        <v>22</v>
      </c>
      <c r="E1278" s="5">
        <v>23</v>
      </c>
      <c r="F1278" s="12">
        <v>0</v>
      </c>
      <c r="G1278" s="5" t="s">
        <v>2139</v>
      </c>
      <c r="H1278" s="5">
        <v>53</v>
      </c>
      <c r="I1278" s="5" t="s">
        <v>2140</v>
      </c>
      <c r="J1278" s="6">
        <v>0.39940999999999999</v>
      </c>
      <c r="K1278" s="6" t="str">
        <f>IF(Table2[[#This Row],[Charging]]&gt;0,"1","0")</f>
        <v>0</v>
      </c>
      <c r="L1278" s="6" t="str">
        <f>IF(Table2[[#This Row],[Tag]]="1",Table2[[#This Row],[Cost (kWh)]],"")</f>
        <v/>
      </c>
      <c r="M1278" s="6" t="str">
        <f>IF(Table2[[#This Row],[Tag]]="1",Table2[[#This Row],[Charging]]*Table2[[#This Row],[Cost (kWh)]],"")</f>
        <v/>
      </c>
    </row>
    <row r="1279" spans="3:13" x14ac:dyDescent="0.2">
      <c r="C1279" s="10" t="s">
        <v>2136</v>
      </c>
      <c r="D1279" s="11">
        <v>22</v>
      </c>
      <c r="E1279" s="11">
        <v>24</v>
      </c>
      <c r="F1279" s="12">
        <v>7.5</v>
      </c>
      <c r="G1279" s="5" t="s">
        <v>2139</v>
      </c>
      <c r="H1279" s="5">
        <v>60.5</v>
      </c>
      <c r="I1279" s="5" t="s">
        <v>2140</v>
      </c>
      <c r="J1279" s="6">
        <v>0.38912000000000002</v>
      </c>
      <c r="K1279" s="6" t="str">
        <f>IF(Table2[[#This Row],[Charging]]&gt;0,"1","0")</f>
        <v>1</v>
      </c>
      <c r="L1279" s="6">
        <f>IF(Table2[[#This Row],[Tag]]="1",Table2[[#This Row],[Cost (kWh)]],"")</f>
        <v>0.38912000000000002</v>
      </c>
      <c r="M1279" s="6">
        <f>IF(Table2[[#This Row],[Tag]]="1",Table2[[#This Row],[Charging]]*Table2[[#This Row],[Cost (kWh)]],"")</f>
        <v>2.9184000000000001</v>
      </c>
    </row>
    <row r="1280" spans="3:13" x14ac:dyDescent="0.2">
      <c r="C1280" s="1" t="s">
        <v>2136</v>
      </c>
      <c r="D1280" s="5">
        <v>23</v>
      </c>
      <c r="E1280" s="5" t="s">
        <v>2</v>
      </c>
      <c r="F1280" s="12">
        <v>0</v>
      </c>
      <c r="G1280" s="5" t="s">
        <v>2139</v>
      </c>
      <c r="H1280" s="5">
        <v>60.5</v>
      </c>
      <c r="I1280" s="5" t="s">
        <v>2140</v>
      </c>
      <c r="J1280" s="6">
        <v>0.40339000000000003</v>
      </c>
      <c r="K1280" s="6" t="str">
        <f>IF(Table2[[#This Row],[Charging]]&gt;0,"1","0")</f>
        <v>0</v>
      </c>
      <c r="L1280" s="6" t="str">
        <f>IF(Table2[[#This Row],[Tag]]="1",Table2[[#This Row],[Cost (kWh)]],"")</f>
        <v/>
      </c>
      <c r="M1280" s="6" t="str">
        <f>IF(Table2[[#This Row],[Tag]]="1",Table2[[#This Row],[Charging]]*Table2[[#This Row],[Cost (kWh)]],"")</f>
        <v/>
      </c>
    </row>
    <row r="1281" spans="3:13" x14ac:dyDescent="0.2">
      <c r="C1281" s="1" t="s">
        <v>2136</v>
      </c>
      <c r="D1281" s="5">
        <v>23</v>
      </c>
      <c r="E1281" s="5" t="s">
        <v>3</v>
      </c>
      <c r="F1281" s="12">
        <v>0</v>
      </c>
      <c r="G1281" s="5" t="s">
        <v>2139</v>
      </c>
      <c r="H1281" s="5">
        <v>60.5</v>
      </c>
      <c r="I1281" s="5" t="s">
        <v>2140</v>
      </c>
      <c r="J1281" s="6">
        <v>0.39678999999999998</v>
      </c>
      <c r="K1281" s="6" t="str">
        <f>IF(Table2[[#This Row],[Charging]]&gt;0,"1","0")</f>
        <v>0</v>
      </c>
      <c r="L1281" s="6" t="str">
        <f>IF(Table2[[#This Row],[Tag]]="1",Table2[[#This Row],[Cost (kWh)]],"")</f>
        <v/>
      </c>
      <c r="M1281" s="6" t="str">
        <f>IF(Table2[[#This Row],[Tag]]="1",Table2[[#This Row],[Charging]]*Table2[[#This Row],[Cost (kWh)]],"")</f>
        <v/>
      </c>
    </row>
    <row r="1282" spans="3:13" x14ac:dyDescent="0.2">
      <c r="C1282" s="1" t="s">
        <v>2136</v>
      </c>
      <c r="D1282" s="5">
        <v>23</v>
      </c>
      <c r="E1282" s="5" t="s">
        <v>4</v>
      </c>
      <c r="F1282" s="12">
        <v>0</v>
      </c>
      <c r="G1282" s="5" t="s">
        <v>2139</v>
      </c>
      <c r="H1282" s="5">
        <v>60.5</v>
      </c>
      <c r="I1282" s="5" t="s">
        <v>2140</v>
      </c>
      <c r="J1282" s="6">
        <v>0.39643</v>
      </c>
      <c r="K1282" s="6" t="str">
        <f>IF(Table2[[#This Row],[Charging]]&gt;0,"1","0")</f>
        <v>0</v>
      </c>
      <c r="L1282" s="6" t="str">
        <f>IF(Table2[[#This Row],[Tag]]="1",Table2[[#This Row],[Cost (kWh)]],"")</f>
        <v/>
      </c>
      <c r="M1282" s="6" t="str">
        <f>IF(Table2[[#This Row],[Tag]]="1",Table2[[#This Row],[Charging]]*Table2[[#This Row],[Cost (kWh)]],"")</f>
        <v/>
      </c>
    </row>
    <row r="1283" spans="3:13" x14ac:dyDescent="0.2">
      <c r="C1283" s="10" t="s">
        <v>2136</v>
      </c>
      <c r="D1283" s="11">
        <v>23</v>
      </c>
      <c r="E1283" s="11" t="s">
        <v>5</v>
      </c>
      <c r="F1283" s="12">
        <v>3.5</v>
      </c>
      <c r="G1283" s="5" t="s">
        <v>2139</v>
      </c>
      <c r="H1283" s="5">
        <v>64</v>
      </c>
      <c r="I1283" s="5" t="s">
        <v>2140</v>
      </c>
      <c r="J1283" s="6">
        <v>0.39601999999999998</v>
      </c>
      <c r="K1283" s="6" t="str">
        <f>IF(Table2[[#This Row],[Charging]]&gt;0,"1","0")</f>
        <v>1</v>
      </c>
      <c r="L1283" s="6">
        <f>IF(Table2[[#This Row],[Tag]]="1",Table2[[#This Row],[Cost (kWh)]],"")</f>
        <v>0.39601999999999998</v>
      </c>
      <c r="M1283" s="6">
        <f>IF(Table2[[#This Row],[Tag]]="1",Table2[[#This Row],[Charging]]*Table2[[#This Row],[Cost (kWh)]],"")</f>
        <v>1.3860699999999999</v>
      </c>
    </row>
    <row r="1284" spans="3:13" x14ac:dyDescent="0.2">
      <c r="C1284" s="1" t="s">
        <v>2136</v>
      </c>
      <c r="D1284" s="5">
        <v>23</v>
      </c>
      <c r="E1284" s="5" t="s">
        <v>6</v>
      </c>
      <c r="F1284" s="12">
        <v>0</v>
      </c>
      <c r="G1284" s="5" t="s">
        <v>2139</v>
      </c>
      <c r="H1284" s="5">
        <v>64</v>
      </c>
      <c r="I1284" s="5" t="s">
        <v>2140</v>
      </c>
      <c r="J1284" s="6">
        <v>0.39628000000000002</v>
      </c>
      <c r="K1284" s="6" t="str">
        <f>IF(Table2[[#This Row],[Charging]]&gt;0,"1","0")</f>
        <v>0</v>
      </c>
      <c r="L1284" s="6" t="str">
        <f>IF(Table2[[#This Row],[Tag]]="1",Table2[[#This Row],[Cost (kWh)]],"")</f>
        <v/>
      </c>
      <c r="M1284" s="6" t="str">
        <f>IF(Table2[[#This Row],[Tag]]="1",Table2[[#This Row],[Charging]]*Table2[[#This Row],[Cost (kWh)]],"")</f>
        <v/>
      </c>
    </row>
    <row r="1285" spans="3:13" x14ac:dyDescent="0.2">
      <c r="C1285" s="1" t="s">
        <v>2136</v>
      </c>
      <c r="D1285" s="5">
        <v>23</v>
      </c>
      <c r="E1285" s="5" t="s">
        <v>7</v>
      </c>
      <c r="F1285" s="12">
        <v>0</v>
      </c>
      <c r="G1285" s="5" t="s">
        <v>2139</v>
      </c>
      <c r="H1285" s="5">
        <v>64</v>
      </c>
      <c r="I1285" s="5" t="s">
        <v>2140</v>
      </c>
      <c r="J1285" s="6">
        <v>0.4007</v>
      </c>
      <c r="K1285" s="6" t="str">
        <f>IF(Table2[[#This Row],[Charging]]&gt;0,"1","0")</f>
        <v>0</v>
      </c>
      <c r="L1285" s="6" t="str">
        <f>IF(Table2[[#This Row],[Tag]]="1",Table2[[#This Row],[Cost (kWh)]],"")</f>
        <v/>
      </c>
      <c r="M1285" s="6" t="str">
        <f>IF(Table2[[#This Row],[Tag]]="1",Table2[[#This Row],[Charging]]*Table2[[#This Row],[Cost (kWh)]],"")</f>
        <v/>
      </c>
    </row>
    <row r="1286" spans="3:13" x14ac:dyDescent="0.2">
      <c r="C1286" s="1" t="s">
        <v>2136</v>
      </c>
      <c r="D1286" s="5">
        <v>23</v>
      </c>
      <c r="E1286" s="5" t="s">
        <v>8</v>
      </c>
      <c r="F1286" s="12">
        <v>0</v>
      </c>
      <c r="G1286" s="5" t="s">
        <v>2139</v>
      </c>
      <c r="H1286" s="5">
        <v>64</v>
      </c>
      <c r="I1286" s="5" t="s">
        <v>2140</v>
      </c>
      <c r="J1286" s="6">
        <v>0.43825999999999998</v>
      </c>
      <c r="K1286" s="6" t="str">
        <f>IF(Table2[[#This Row],[Charging]]&gt;0,"1","0")</f>
        <v>0</v>
      </c>
      <c r="L1286" s="6" t="str">
        <f>IF(Table2[[#This Row],[Tag]]="1",Table2[[#This Row],[Cost (kWh)]],"")</f>
        <v/>
      </c>
      <c r="M1286" s="6" t="str">
        <f>IF(Table2[[#This Row],[Tag]]="1",Table2[[#This Row],[Charging]]*Table2[[#This Row],[Cost (kWh)]],"")</f>
        <v/>
      </c>
    </row>
    <row r="1287" spans="3:13" x14ac:dyDescent="0.2">
      <c r="C1287" s="1" t="s">
        <v>2136</v>
      </c>
      <c r="D1287" s="5">
        <v>23</v>
      </c>
      <c r="E1287" s="5" t="s">
        <v>9</v>
      </c>
      <c r="F1287" s="12">
        <v>0</v>
      </c>
      <c r="G1287" s="5" t="s">
        <v>2141</v>
      </c>
      <c r="H1287" s="5">
        <v>58.5</v>
      </c>
      <c r="I1287" s="5" t="s">
        <v>2139</v>
      </c>
      <c r="J1287" s="6">
        <v>0.42496</v>
      </c>
      <c r="K1287" s="6" t="str">
        <f>IF(Table2[[#This Row],[Charging]]&gt;0,"1","0")</f>
        <v>0</v>
      </c>
      <c r="L1287" s="6" t="str">
        <f>IF(Table2[[#This Row],[Tag]]="1",Table2[[#This Row],[Cost (kWh)]],"")</f>
        <v/>
      </c>
      <c r="M1287" s="6" t="str">
        <f>IF(Table2[[#This Row],[Tag]]="1",Table2[[#This Row],[Charging]]*Table2[[#This Row],[Cost (kWh)]],"")</f>
        <v/>
      </c>
    </row>
    <row r="1288" spans="3:13" x14ac:dyDescent="0.2">
      <c r="C1288" s="1" t="s">
        <v>2136</v>
      </c>
      <c r="D1288" s="5">
        <v>23</v>
      </c>
      <c r="E1288" s="5" t="s">
        <v>10</v>
      </c>
      <c r="F1288" s="12">
        <v>0</v>
      </c>
      <c r="G1288" s="5" t="s">
        <v>2139</v>
      </c>
      <c r="H1288" s="5">
        <v>58.5</v>
      </c>
      <c r="I1288" s="5" t="s">
        <v>2139</v>
      </c>
      <c r="J1288" s="6">
        <v>0.42466999999999999</v>
      </c>
      <c r="K1288" s="6" t="str">
        <f>IF(Table2[[#This Row],[Charging]]&gt;0,"1","0")</f>
        <v>0</v>
      </c>
      <c r="L1288" s="6" t="str">
        <f>IF(Table2[[#This Row],[Tag]]="1",Table2[[#This Row],[Cost (kWh)]],"")</f>
        <v/>
      </c>
      <c r="M1288" s="6" t="str">
        <f>IF(Table2[[#This Row],[Tag]]="1",Table2[[#This Row],[Charging]]*Table2[[#This Row],[Cost (kWh)]],"")</f>
        <v/>
      </c>
    </row>
    <row r="1289" spans="3:13" x14ac:dyDescent="0.2">
      <c r="C1289" s="1" t="s">
        <v>2136</v>
      </c>
      <c r="D1289" s="5">
        <v>23</v>
      </c>
      <c r="E1289" s="5">
        <v>10</v>
      </c>
      <c r="F1289" s="12">
        <v>0</v>
      </c>
      <c r="G1289" s="5" t="s">
        <v>2139</v>
      </c>
      <c r="H1289" s="5">
        <v>58.5</v>
      </c>
      <c r="I1289" s="5" t="s">
        <v>2139</v>
      </c>
      <c r="J1289" s="6">
        <v>0.45996999999999999</v>
      </c>
      <c r="K1289" s="6" t="str">
        <f>IF(Table2[[#This Row],[Charging]]&gt;0,"1","0")</f>
        <v>0</v>
      </c>
      <c r="L1289" s="6" t="str">
        <f>IF(Table2[[#This Row],[Tag]]="1",Table2[[#This Row],[Cost (kWh)]],"")</f>
        <v/>
      </c>
      <c r="M1289" s="6" t="str">
        <f>IF(Table2[[#This Row],[Tag]]="1",Table2[[#This Row],[Charging]]*Table2[[#This Row],[Cost (kWh)]],"")</f>
        <v/>
      </c>
    </row>
    <row r="1290" spans="3:13" x14ac:dyDescent="0.2">
      <c r="C1290" s="1" t="s">
        <v>2136</v>
      </c>
      <c r="D1290" s="5">
        <v>23</v>
      </c>
      <c r="E1290" s="5">
        <v>11</v>
      </c>
      <c r="F1290" s="12">
        <v>0</v>
      </c>
      <c r="G1290" s="5" t="s">
        <v>2139</v>
      </c>
      <c r="H1290" s="5">
        <v>58.5</v>
      </c>
      <c r="I1290" s="5" t="s">
        <v>2139</v>
      </c>
      <c r="J1290" s="6">
        <v>0.46798000000000001</v>
      </c>
      <c r="K1290" s="6" t="str">
        <f>IF(Table2[[#This Row],[Charging]]&gt;0,"1","0")</f>
        <v>0</v>
      </c>
      <c r="L1290" s="6" t="str">
        <f>IF(Table2[[#This Row],[Tag]]="1",Table2[[#This Row],[Cost (kWh)]],"")</f>
        <v/>
      </c>
      <c r="M1290" s="6" t="str">
        <f>IF(Table2[[#This Row],[Tag]]="1",Table2[[#This Row],[Charging]]*Table2[[#This Row],[Cost (kWh)]],"")</f>
        <v/>
      </c>
    </row>
    <row r="1291" spans="3:13" x14ac:dyDescent="0.2">
      <c r="C1291" s="1" t="s">
        <v>2136</v>
      </c>
      <c r="D1291" s="5">
        <v>23</v>
      </c>
      <c r="E1291" s="5">
        <v>12</v>
      </c>
      <c r="F1291" s="12">
        <v>0</v>
      </c>
      <c r="G1291" s="5" t="s">
        <v>2139</v>
      </c>
      <c r="H1291" s="5">
        <v>58.5</v>
      </c>
      <c r="I1291" s="5" t="s">
        <v>2139</v>
      </c>
      <c r="J1291" s="6">
        <v>0.45762000000000003</v>
      </c>
      <c r="K1291" s="6" t="str">
        <f>IF(Table2[[#This Row],[Charging]]&gt;0,"1","0")</f>
        <v>0</v>
      </c>
      <c r="L1291" s="6" t="str">
        <f>IF(Table2[[#This Row],[Tag]]="1",Table2[[#This Row],[Cost (kWh)]],"")</f>
        <v/>
      </c>
      <c r="M1291" s="6" t="str">
        <f>IF(Table2[[#This Row],[Tag]]="1",Table2[[#This Row],[Charging]]*Table2[[#This Row],[Cost (kWh)]],"")</f>
        <v/>
      </c>
    </row>
    <row r="1292" spans="3:13" x14ac:dyDescent="0.2">
      <c r="C1292" s="1" t="s">
        <v>2136</v>
      </c>
      <c r="D1292" s="5">
        <v>23</v>
      </c>
      <c r="E1292" s="5">
        <v>13</v>
      </c>
      <c r="F1292" s="12">
        <v>0</v>
      </c>
      <c r="G1292" s="5" t="s">
        <v>2139</v>
      </c>
      <c r="H1292" s="5">
        <v>58.5</v>
      </c>
      <c r="I1292" s="5" t="s">
        <v>2139</v>
      </c>
      <c r="J1292" s="6">
        <v>0.45765</v>
      </c>
      <c r="K1292" s="6" t="str">
        <f>IF(Table2[[#This Row],[Charging]]&gt;0,"1","0")</f>
        <v>0</v>
      </c>
      <c r="L1292" s="6" t="str">
        <f>IF(Table2[[#This Row],[Tag]]="1",Table2[[#This Row],[Cost (kWh)]],"")</f>
        <v/>
      </c>
      <c r="M1292" s="6" t="str">
        <f>IF(Table2[[#This Row],[Tag]]="1",Table2[[#This Row],[Charging]]*Table2[[#This Row],[Cost (kWh)]],"")</f>
        <v/>
      </c>
    </row>
    <row r="1293" spans="3:13" x14ac:dyDescent="0.2">
      <c r="C1293" s="1" t="s">
        <v>2136</v>
      </c>
      <c r="D1293" s="5">
        <v>23</v>
      </c>
      <c r="E1293" s="5">
        <v>14</v>
      </c>
      <c r="F1293" s="12">
        <v>0</v>
      </c>
      <c r="G1293" s="5" t="s">
        <v>2139</v>
      </c>
      <c r="H1293" s="5">
        <v>58.5</v>
      </c>
      <c r="I1293" s="5" t="s">
        <v>2139</v>
      </c>
      <c r="J1293" s="6">
        <v>0.46989999999999998</v>
      </c>
      <c r="K1293" s="6" t="str">
        <f>IF(Table2[[#This Row],[Charging]]&gt;0,"1","0")</f>
        <v>0</v>
      </c>
      <c r="L1293" s="6" t="str">
        <f>IF(Table2[[#This Row],[Tag]]="1",Table2[[#This Row],[Cost (kWh)]],"")</f>
        <v/>
      </c>
      <c r="M1293" s="6" t="str">
        <f>IF(Table2[[#This Row],[Tag]]="1",Table2[[#This Row],[Charging]]*Table2[[#This Row],[Cost (kWh)]],"")</f>
        <v/>
      </c>
    </row>
    <row r="1294" spans="3:13" x14ac:dyDescent="0.2">
      <c r="C1294" s="1" t="s">
        <v>2136</v>
      </c>
      <c r="D1294" s="5">
        <v>23</v>
      </c>
      <c r="E1294" s="5">
        <v>15</v>
      </c>
      <c r="F1294" s="12">
        <v>0</v>
      </c>
      <c r="G1294" s="5" t="s">
        <v>2139</v>
      </c>
      <c r="H1294" s="5">
        <v>58.5</v>
      </c>
      <c r="I1294" s="5" t="s">
        <v>2139</v>
      </c>
      <c r="J1294" s="6">
        <v>0.45788000000000001</v>
      </c>
      <c r="K1294" s="6" t="str">
        <f>IF(Table2[[#This Row],[Charging]]&gt;0,"1","0")</f>
        <v>0</v>
      </c>
      <c r="L1294" s="6" t="str">
        <f>IF(Table2[[#This Row],[Tag]]="1",Table2[[#This Row],[Cost (kWh)]],"")</f>
        <v/>
      </c>
      <c r="M1294" s="6" t="str">
        <f>IF(Table2[[#This Row],[Tag]]="1",Table2[[#This Row],[Charging]]*Table2[[#This Row],[Cost (kWh)]],"")</f>
        <v/>
      </c>
    </row>
    <row r="1295" spans="3:13" x14ac:dyDescent="0.2">
      <c r="C1295" s="1" t="s">
        <v>2136</v>
      </c>
      <c r="D1295" s="5">
        <v>23</v>
      </c>
      <c r="E1295" s="5">
        <v>16</v>
      </c>
      <c r="F1295" s="12">
        <v>0</v>
      </c>
      <c r="G1295" s="5" t="s">
        <v>2139</v>
      </c>
      <c r="H1295" s="5">
        <v>58.5</v>
      </c>
      <c r="I1295" s="5" t="s">
        <v>2139</v>
      </c>
      <c r="J1295" s="6">
        <v>0.46004</v>
      </c>
      <c r="K1295" s="6" t="str">
        <f>IF(Table2[[#This Row],[Charging]]&gt;0,"1","0")</f>
        <v>0</v>
      </c>
      <c r="L1295" s="6" t="str">
        <f>IF(Table2[[#This Row],[Tag]]="1",Table2[[#This Row],[Cost (kWh)]],"")</f>
        <v/>
      </c>
      <c r="M1295" s="6" t="str">
        <f>IF(Table2[[#This Row],[Tag]]="1",Table2[[#This Row],[Charging]]*Table2[[#This Row],[Cost (kWh)]],"")</f>
        <v/>
      </c>
    </row>
    <row r="1296" spans="3:13" x14ac:dyDescent="0.2">
      <c r="C1296" s="1" t="s">
        <v>2136</v>
      </c>
      <c r="D1296" s="5">
        <v>23</v>
      </c>
      <c r="E1296" s="5">
        <v>17</v>
      </c>
      <c r="F1296" s="12">
        <v>0</v>
      </c>
      <c r="G1296" s="5" t="s">
        <v>2141</v>
      </c>
      <c r="H1296" s="5">
        <v>53</v>
      </c>
      <c r="I1296" s="5" t="s">
        <v>2139</v>
      </c>
      <c r="J1296" s="6">
        <v>0.46325</v>
      </c>
      <c r="K1296" s="6" t="str">
        <f>IF(Table2[[#This Row],[Charging]]&gt;0,"1","0")</f>
        <v>0</v>
      </c>
      <c r="L1296" s="6" t="str">
        <f>IF(Table2[[#This Row],[Tag]]="1",Table2[[#This Row],[Cost (kWh)]],"")</f>
        <v/>
      </c>
      <c r="M1296" s="6" t="str">
        <f>IF(Table2[[#This Row],[Tag]]="1",Table2[[#This Row],[Charging]]*Table2[[#This Row],[Cost (kWh)]],"")</f>
        <v/>
      </c>
    </row>
    <row r="1297" spans="3:13" x14ac:dyDescent="0.2">
      <c r="C1297" s="1" t="s">
        <v>2136</v>
      </c>
      <c r="D1297" s="5">
        <v>23</v>
      </c>
      <c r="E1297" s="5">
        <v>18</v>
      </c>
      <c r="F1297" s="12">
        <v>0</v>
      </c>
      <c r="G1297" s="5" t="s">
        <v>2139</v>
      </c>
      <c r="H1297" s="5">
        <v>53</v>
      </c>
      <c r="I1297" s="5" t="s">
        <v>2140</v>
      </c>
      <c r="J1297" s="6">
        <v>0.46989999999999998</v>
      </c>
      <c r="K1297" s="6" t="str">
        <f>IF(Table2[[#This Row],[Charging]]&gt;0,"1","0")</f>
        <v>0</v>
      </c>
      <c r="L1297" s="6" t="str">
        <f>IF(Table2[[#This Row],[Tag]]="1",Table2[[#This Row],[Cost (kWh)]],"")</f>
        <v/>
      </c>
      <c r="M1297" s="6" t="str">
        <f>IF(Table2[[#This Row],[Tag]]="1",Table2[[#This Row],[Charging]]*Table2[[#This Row],[Cost (kWh)]],"")</f>
        <v/>
      </c>
    </row>
    <row r="1298" spans="3:13" x14ac:dyDescent="0.2">
      <c r="C1298" s="1" t="s">
        <v>2136</v>
      </c>
      <c r="D1298" s="5">
        <v>23</v>
      </c>
      <c r="E1298" s="5">
        <v>19</v>
      </c>
      <c r="F1298" s="12">
        <v>0</v>
      </c>
      <c r="G1298" s="5" t="s">
        <v>2139</v>
      </c>
      <c r="H1298" s="5">
        <v>53</v>
      </c>
      <c r="I1298" s="5" t="s">
        <v>2140</v>
      </c>
      <c r="J1298" s="6">
        <v>0.46321000000000001</v>
      </c>
      <c r="K1298" s="6" t="str">
        <f>IF(Table2[[#This Row],[Charging]]&gt;0,"1","0")</f>
        <v>0</v>
      </c>
      <c r="L1298" s="6" t="str">
        <f>IF(Table2[[#This Row],[Tag]]="1",Table2[[#This Row],[Cost (kWh)]],"")</f>
        <v/>
      </c>
      <c r="M1298" s="6" t="str">
        <f>IF(Table2[[#This Row],[Tag]]="1",Table2[[#This Row],[Charging]]*Table2[[#This Row],[Cost (kWh)]],"")</f>
        <v/>
      </c>
    </row>
    <row r="1299" spans="3:13" x14ac:dyDescent="0.2">
      <c r="C1299" s="1" t="s">
        <v>2136</v>
      </c>
      <c r="D1299" s="5">
        <v>23</v>
      </c>
      <c r="E1299" s="5">
        <v>20</v>
      </c>
      <c r="F1299" s="12">
        <v>0</v>
      </c>
      <c r="G1299" s="5" t="s">
        <v>2139</v>
      </c>
      <c r="H1299" s="5">
        <v>53</v>
      </c>
      <c r="I1299" s="5" t="s">
        <v>2140</v>
      </c>
      <c r="J1299" s="6">
        <v>0.44596999999999998</v>
      </c>
      <c r="K1299" s="6" t="str">
        <f>IF(Table2[[#This Row],[Charging]]&gt;0,"1","0")</f>
        <v>0</v>
      </c>
      <c r="L1299" s="6" t="str">
        <f>IF(Table2[[#This Row],[Tag]]="1",Table2[[#This Row],[Cost (kWh)]],"")</f>
        <v/>
      </c>
      <c r="M1299" s="6" t="str">
        <f>IF(Table2[[#This Row],[Tag]]="1",Table2[[#This Row],[Charging]]*Table2[[#This Row],[Cost (kWh)]],"")</f>
        <v/>
      </c>
    </row>
    <row r="1300" spans="3:13" x14ac:dyDescent="0.2">
      <c r="C1300" s="1" t="s">
        <v>2136</v>
      </c>
      <c r="D1300" s="5">
        <v>23</v>
      </c>
      <c r="E1300" s="5">
        <v>21</v>
      </c>
      <c r="F1300" s="12">
        <v>0</v>
      </c>
      <c r="G1300" s="5" t="s">
        <v>2139</v>
      </c>
      <c r="H1300" s="5">
        <v>53</v>
      </c>
      <c r="I1300" s="5" t="s">
        <v>2140</v>
      </c>
      <c r="J1300" s="6">
        <v>0.44751999999999997</v>
      </c>
      <c r="K1300" s="6" t="str">
        <f>IF(Table2[[#This Row],[Charging]]&gt;0,"1","0")</f>
        <v>0</v>
      </c>
      <c r="L1300" s="6" t="str">
        <f>IF(Table2[[#This Row],[Tag]]="1",Table2[[#This Row],[Cost (kWh)]],"")</f>
        <v/>
      </c>
      <c r="M1300" s="6" t="str">
        <f>IF(Table2[[#This Row],[Tag]]="1",Table2[[#This Row],[Charging]]*Table2[[#This Row],[Cost (kWh)]],"")</f>
        <v/>
      </c>
    </row>
    <row r="1301" spans="3:13" x14ac:dyDescent="0.2">
      <c r="C1301" s="1" t="s">
        <v>2136</v>
      </c>
      <c r="D1301" s="5">
        <v>23</v>
      </c>
      <c r="E1301" s="5">
        <v>22</v>
      </c>
      <c r="F1301" s="12">
        <v>0</v>
      </c>
      <c r="G1301" s="5" t="s">
        <v>2139</v>
      </c>
      <c r="H1301" s="5">
        <v>53</v>
      </c>
      <c r="I1301" s="5" t="s">
        <v>2140</v>
      </c>
      <c r="J1301" s="6">
        <v>0.45895000000000002</v>
      </c>
      <c r="K1301" s="6" t="str">
        <f>IF(Table2[[#This Row],[Charging]]&gt;0,"1","0")</f>
        <v>0</v>
      </c>
      <c r="L1301" s="6" t="str">
        <f>IF(Table2[[#This Row],[Tag]]="1",Table2[[#This Row],[Cost (kWh)]],"")</f>
        <v/>
      </c>
      <c r="M1301" s="6" t="str">
        <f>IF(Table2[[#This Row],[Tag]]="1",Table2[[#This Row],[Charging]]*Table2[[#This Row],[Cost (kWh)]],"")</f>
        <v/>
      </c>
    </row>
    <row r="1302" spans="3:13" x14ac:dyDescent="0.2">
      <c r="C1302" s="1" t="s">
        <v>2136</v>
      </c>
      <c r="D1302" s="5">
        <v>23</v>
      </c>
      <c r="E1302" s="5">
        <v>23</v>
      </c>
      <c r="F1302" s="12">
        <v>0</v>
      </c>
      <c r="G1302" s="5" t="s">
        <v>2139</v>
      </c>
      <c r="H1302" s="5">
        <v>53</v>
      </c>
      <c r="I1302" s="5" t="s">
        <v>2140</v>
      </c>
      <c r="J1302" s="6">
        <v>0.44499</v>
      </c>
      <c r="K1302" s="6" t="str">
        <f>IF(Table2[[#This Row],[Charging]]&gt;0,"1","0")</f>
        <v>0</v>
      </c>
      <c r="L1302" s="6" t="str">
        <f>IF(Table2[[#This Row],[Tag]]="1",Table2[[#This Row],[Cost (kWh)]],"")</f>
        <v/>
      </c>
      <c r="M1302" s="6" t="str">
        <f>IF(Table2[[#This Row],[Tag]]="1",Table2[[#This Row],[Charging]]*Table2[[#This Row],[Cost (kWh)]],"")</f>
        <v/>
      </c>
    </row>
    <row r="1303" spans="3:13" x14ac:dyDescent="0.2">
      <c r="C1303" s="10" t="s">
        <v>2136</v>
      </c>
      <c r="D1303" s="11">
        <v>23</v>
      </c>
      <c r="E1303" s="11">
        <v>24</v>
      </c>
      <c r="F1303" s="12">
        <v>3.5</v>
      </c>
      <c r="G1303" s="5" t="s">
        <v>2139</v>
      </c>
      <c r="H1303" s="5">
        <v>56.5</v>
      </c>
      <c r="I1303" s="5" t="s">
        <v>2140</v>
      </c>
      <c r="J1303" s="6">
        <v>0.42491000000000001</v>
      </c>
      <c r="K1303" s="6" t="str">
        <f>IF(Table2[[#This Row],[Charging]]&gt;0,"1","0")</f>
        <v>1</v>
      </c>
      <c r="L1303" s="6">
        <f>IF(Table2[[#This Row],[Tag]]="1",Table2[[#This Row],[Cost (kWh)]],"")</f>
        <v>0.42491000000000001</v>
      </c>
      <c r="M1303" s="6">
        <f>IF(Table2[[#This Row],[Tag]]="1",Table2[[#This Row],[Charging]]*Table2[[#This Row],[Cost (kWh)]],"")</f>
        <v>1.487185</v>
      </c>
    </row>
    <row r="1304" spans="3:13" x14ac:dyDescent="0.2">
      <c r="C1304" s="1" t="s">
        <v>2136</v>
      </c>
      <c r="D1304" s="5">
        <v>24</v>
      </c>
      <c r="E1304" s="5" t="s">
        <v>2</v>
      </c>
      <c r="F1304" s="12">
        <v>0</v>
      </c>
      <c r="G1304" s="5" t="s">
        <v>2139</v>
      </c>
      <c r="H1304" s="5">
        <v>56.5</v>
      </c>
      <c r="I1304" s="5" t="s">
        <v>2140</v>
      </c>
      <c r="J1304" s="6">
        <v>0.43108999999999997</v>
      </c>
      <c r="K1304" s="6" t="str">
        <f>IF(Table2[[#This Row],[Charging]]&gt;0,"1","0")</f>
        <v>0</v>
      </c>
      <c r="L1304" s="6" t="str">
        <f>IF(Table2[[#This Row],[Tag]]="1",Table2[[#This Row],[Cost (kWh)]],"")</f>
        <v/>
      </c>
      <c r="M1304" s="6" t="str">
        <f>IF(Table2[[#This Row],[Tag]]="1",Table2[[#This Row],[Charging]]*Table2[[#This Row],[Cost (kWh)]],"")</f>
        <v/>
      </c>
    </row>
    <row r="1305" spans="3:13" x14ac:dyDescent="0.2">
      <c r="C1305" s="1" t="s">
        <v>2136</v>
      </c>
      <c r="D1305" s="5">
        <v>24</v>
      </c>
      <c r="E1305" s="5" t="s">
        <v>3</v>
      </c>
      <c r="F1305" s="12">
        <v>0</v>
      </c>
      <c r="G1305" s="5" t="s">
        <v>2139</v>
      </c>
      <c r="H1305" s="5">
        <v>56.5</v>
      </c>
      <c r="I1305" s="5" t="s">
        <v>2140</v>
      </c>
      <c r="J1305" s="6">
        <v>0.42996000000000001</v>
      </c>
      <c r="K1305" s="6" t="str">
        <f>IF(Table2[[#This Row],[Charging]]&gt;0,"1","0")</f>
        <v>0</v>
      </c>
      <c r="L1305" s="6" t="str">
        <f>IF(Table2[[#This Row],[Tag]]="1",Table2[[#This Row],[Cost (kWh)]],"")</f>
        <v/>
      </c>
      <c r="M1305" s="6" t="str">
        <f>IF(Table2[[#This Row],[Tag]]="1",Table2[[#This Row],[Charging]]*Table2[[#This Row],[Cost (kWh)]],"")</f>
        <v/>
      </c>
    </row>
    <row r="1306" spans="3:13" x14ac:dyDescent="0.2">
      <c r="C1306" s="1" t="s">
        <v>2136</v>
      </c>
      <c r="D1306" s="5">
        <v>24</v>
      </c>
      <c r="E1306" s="5" t="s">
        <v>4</v>
      </c>
      <c r="F1306" s="12">
        <v>0</v>
      </c>
      <c r="G1306" s="5" t="s">
        <v>2139</v>
      </c>
      <c r="H1306" s="5">
        <v>56.5</v>
      </c>
      <c r="I1306" s="5" t="s">
        <v>2140</v>
      </c>
      <c r="J1306" s="6">
        <v>0.42634</v>
      </c>
      <c r="K1306" s="6" t="str">
        <f>IF(Table2[[#This Row],[Charging]]&gt;0,"1","0")</f>
        <v>0</v>
      </c>
      <c r="L1306" s="6" t="str">
        <f>IF(Table2[[#This Row],[Tag]]="1",Table2[[#This Row],[Cost (kWh)]],"")</f>
        <v/>
      </c>
      <c r="M1306" s="6" t="str">
        <f>IF(Table2[[#This Row],[Tag]]="1",Table2[[#This Row],[Charging]]*Table2[[#This Row],[Cost (kWh)]],"")</f>
        <v/>
      </c>
    </row>
    <row r="1307" spans="3:13" x14ac:dyDescent="0.2">
      <c r="C1307" s="1" t="s">
        <v>2136</v>
      </c>
      <c r="D1307" s="5">
        <v>24</v>
      </c>
      <c r="E1307" s="5" t="s">
        <v>5</v>
      </c>
      <c r="F1307" s="12">
        <v>0</v>
      </c>
      <c r="G1307" s="5" t="s">
        <v>2139</v>
      </c>
      <c r="H1307" s="5">
        <v>56.5</v>
      </c>
      <c r="I1307" s="5" t="s">
        <v>2140</v>
      </c>
      <c r="J1307" s="6">
        <v>0.42497000000000001</v>
      </c>
      <c r="K1307" s="6" t="str">
        <f>IF(Table2[[#This Row],[Charging]]&gt;0,"1","0")</f>
        <v>0</v>
      </c>
      <c r="L1307" s="6" t="str">
        <f>IF(Table2[[#This Row],[Tag]]="1",Table2[[#This Row],[Cost (kWh)]],"")</f>
        <v/>
      </c>
      <c r="M1307" s="6" t="str">
        <f>IF(Table2[[#This Row],[Tag]]="1",Table2[[#This Row],[Charging]]*Table2[[#This Row],[Cost (kWh)]],"")</f>
        <v/>
      </c>
    </row>
    <row r="1308" spans="3:13" x14ac:dyDescent="0.2">
      <c r="C1308" s="10" t="s">
        <v>2136</v>
      </c>
      <c r="D1308" s="11">
        <v>24</v>
      </c>
      <c r="E1308" s="11" t="s">
        <v>6</v>
      </c>
      <c r="F1308" s="12">
        <v>7.5</v>
      </c>
      <c r="G1308" s="5" t="s">
        <v>2139</v>
      </c>
      <c r="H1308" s="5">
        <v>64</v>
      </c>
      <c r="I1308" s="5" t="s">
        <v>2140</v>
      </c>
      <c r="J1308" s="6">
        <v>0.42457</v>
      </c>
      <c r="K1308" s="6" t="str">
        <f>IF(Table2[[#This Row],[Charging]]&gt;0,"1","0")</f>
        <v>1</v>
      </c>
      <c r="L1308" s="6">
        <f>IF(Table2[[#This Row],[Tag]]="1",Table2[[#This Row],[Cost (kWh)]],"")</f>
        <v>0.42457</v>
      </c>
      <c r="M1308" s="6">
        <f>IF(Table2[[#This Row],[Tag]]="1",Table2[[#This Row],[Charging]]*Table2[[#This Row],[Cost (kWh)]],"")</f>
        <v>3.184275</v>
      </c>
    </row>
    <row r="1309" spans="3:13" x14ac:dyDescent="0.2">
      <c r="C1309" s="1" t="s">
        <v>2136</v>
      </c>
      <c r="D1309" s="5">
        <v>24</v>
      </c>
      <c r="E1309" s="5" t="s">
        <v>7</v>
      </c>
      <c r="F1309" s="12">
        <v>0</v>
      </c>
      <c r="G1309" s="5" t="s">
        <v>2139</v>
      </c>
      <c r="H1309" s="5">
        <v>64</v>
      </c>
      <c r="I1309" s="5" t="s">
        <v>2140</v>
      </c>
      <c r="J1309" s="6">
        <v>0.43006</v>
      </c>
      <c r="K1309" s="6" t="str">
        <f>IF(Table2[[#This Row],[Charging]]&gt;0,"1","0")</f>
        <v>0</v>
      </c>
      <c r="L1309" s="6" t="str">
        <f>IF(Table2[[#This Row],[Tag]]="1",Table2[[#This Row],[Cost (kWh)]],"")</f>
        <v/>
      </c>
      <c r="M1309" s="6" t="str">
        <f>IF(Table2[[#This Row],[Tag]]="1",Table2[[#This Row],[Charging]]*Table2[[#This Row],[Cost (kWh)]],"")</f>
        <v/>
      </c>
    </row>
    <row r="1310" spans="3:13" x14ac:dyDescent="0.2">
      <c r="C1310" s="1" t="s">
        <v>2136</v>
      </c>
      <c r="D1310" s="5">
        <v>24</v>
      </c>
      <c r="E1310" s="5" t="s">
        <v>8</v>
      </c>
      <c r="F1310" s="12">
        <v>0</v>
      </c>
      <c r="G1310" s="5" t="s">
        <v>2139</v>
      </c>
      <c r="H1310" s="5">
        <v>64</v>
      </c>
      <c r="I1310" s="5" t="s">
        <v>2140</v>
      </c>
      <c r="J1310" s="6">
        <v>0.45715</v>
      </c>
      <c r="K1310" s="6" t="str">
        <f>IF(Table2[[#This Row],[Charging]]&gt;0,"1","0")</f>
        <v>0</v>
      </c>
      <c r="L1310" s="6" t="str">
        <f>IF(Table2[[#This Row],[Tag]]="1",Table2[[#This Row],[Cost (kWh)]],"")</f>
        <v/>
      </c>
      <c r="M1310" s="6" t="str">
        <f>IF(Table2[[#This Row],[Tag]]="1",Table2[[#This Row],[Charging]]*Table2[[#This Row],[Cost (kWh)]],"")</f>
        <v/>
      </c>
    </row>
    <row r="1311" spans="3:13" x14ac:dyDescent="0.2">
      <c r="C1311" s="1" t="s">
        <v>2136</v>
      </c>
      <c r="D1311" s="5">
        <v>24</v>
      </c>
      <c r="E1311" s="5" t="s">
        <v>9</v>
      </c>
      <c r="F1311" s="12">
        <v>0</v>
      </c>
      <c r="G1311" s="5" t="s">
        <v>2141</v>
      </c>
      <c r="H1311" s="5">
        <v>58.5</v>
      </c>
      <c r="I1311" s="5" t="s">
        <v>2139</v>
      </c>
      <c r="J1311" s="6">
        <v>0.47127999999999998</v>
      </c>
      <c r="K1311" s="6" t="str">
        <f>IF(Table2[[#This Row],[Charging]]&gt;0,"1","0")</f>
        <v>0</v>
      </c>
      <c r="L1311" s="6" t="str">
        <f>IF(Table2[[#This Row],[Tag]]="1",Table2[[#This Row],[Cost (kWh)]],"")</f>
        <v/>
      </c>
      <c r="M1311" s="6" t="str">
        <f>IF(Table2[[#This Row],[Tag]]="1",Table2[[#This Row],[Charging]]*Table2[[#This Row],[Cost (kWh)]],"")</f>
        <v/>
      </c>
    </row>
    <row r="1312" spans="3:13" x14ac:dyDescent="0.2">
      <c r="C1312" s="1" t="s">
        <v>2136</v>
      </c>
      <c r="D1312" s="5">
        <v>24</v>
      </c>
      <c r="E1312" s="5" t="s">
        <v>10</v>
      </c>
      <c r="F1312" s="12">
        <v>0</v>
      </c>
      <c r="G1312" s="5" t="s">
        <v>2139</v>
      </c>
      <c r="H1312" s="5">
        <v>58.5</v>
      </c>
      <c r="I1312" s="5" t="s">
        <v>2139</v>
      </c>
      <c r="J1312" s="6">
        <v>0.49802000000000002</v>
      </c>
      <c r="K1312" s="6" t="str">
        <f>IF(Table2[[#This Row],[Charging]]&gt;0,"1","0")</f>
        <v>0</v>
      </c>
      <c r="L1312" s="6" t="str">
        <f>IF(Table2[[#This Row],[Tag]]="1",Table2[[#This Row],[Cost (kWh)]],"")</f>
        <v/>
      </c>
      <c r="M1312" s="6" t="str">
        <f>IF(Table2[[#This Row],[Tag]]="1",Table2[[#This Row],[Charging]]*Table2[[#This Row],[Cost (kWh)]],"")</f>
        <v/>
      </c>
    </row>
    <row r="1313" spans="3:13" x14ac:dyDescent="0.2">
      <c r="C1313" s="1" t="s">
        <v>2136</v>
      </c>
      <c r="D1313" s="5">
        <v>24</v>
      </c>
      <c r="E1313" s="5">
        <v>10</v>
      </c>
      <c r="F1313" s="12">
        <v>0</v>
      </c>
      <c r="G1313" s="5" t="s">
        <v>2139</v>
      </c>
      <c r="H1313" s="5">
        <v>58.5</v>
      </c>
      <c r="I1313" s="5" t="s">
        <v>2139</v>
      </c>
      <c r="J1313" s="6">
        <v>0.48505999999999999</v>
      </c>
      <c r="K1313" s="6" t="str">
        <f>IF(Table2[[#This Row],[Charging]]&gt;0,"1","0")</f>
        <v>0</v>
      </c>
      <c r="L1313" s="6" t="str">
        <f>IF(Table2[[#This Row],[Tag]]="1",Table2[[#This Row],[Cost (kWh)]],"")</f>
        <v/>
      </c>
      <c r="M1313" s="6" t="str">
        <f>IF(Table2[[#This Row],[Tag]]="1",Table2[[#This Row],[Charging]]*Table2[[#This Row],[Cost (kWh)]],"")</f>
        <v/>
      </c>
    </row>
    <row r="1314" spans="3:13" x14ac:dyDescent="0.2">
      <c r="C1314" s="1" t="s">
        <v>2136</v>
      </c>
      <c r="D1314" s="5">
        <v>24</v>
      </c>
      <c r="E1314" s="5">
        <v>11</v>
      </c>
      <c r="F1314" s="12">
        <v>0</v>
      </c>
      <c r="G1314" s="5" t="s">
        <v>2139</v>
      </c>
      <c r="H1314" s="5">
        <v>58.5</v>
      </c>
      <c r="I1314" s="5" t="s">
        <v>2139</v>
      </c>
      <c r="J1314" s="6">
        <v>0.48</v>
      </c>
      <c r="K1314" s="6" t="str">
        <f>IF(Table2[[#This Row],[Charging]]&gt;0,"1","0")</f>
        <v>0</v>
      </c>
      <c r="L1314" s="6" t="str">
        <f>IF(Table2[[#This Row],[Tag]]="1",Table2[[#This Row],[Cost (kWh)]],"")</f>
        <v/>
      </c>
      <c r="M1314" s="6" t="str">
        <f>IF(Table2[[#This Row],[Tag]]="1",Table2[[#This Row],[Charging]]*Table2[[#This Row],[Cost (kWh)]],"")</f>
        <v/>
      </c>
    </row>
    <row r="1315" spans="3:13" x14ac:dyDescent="0.2">
      <c r="C1315" s="1" t="s">
        <v>2136</v>
      </c>
      <c r="D1315" s="5">
        <v>24</v>
      </c>
      <c r="E1315" s="5">
        <v>12</v>
      </c>
      <c r="F1315" s="12">
        <v>0</v>
      </c>
      <c r="G1315" s="5" t="s">
        <v>2139</v>
      </c>
      <c r="H1315" s="5">
        <v>58.5</v>
      </c>
      <c r="I1315" s="5" t="s">
        <v>2139</v>
      </c>
      <c r="J1315" s="6">
        <v>0.47794999999999999</v>
      </c>
      <c r="K1315" s="6" t="str">
        <f>IF(Table2[[#This Row],[Charging]]&gt;0,"1","0")</f>
        <v>0</v>
      </c>
      <c r="L1315" s="6" t="str">
        <f>IF(Table2[[#This Row],[Tag]]="1",Table2[[#This Row],[Cost (kWh)]],"")</f>
        <v/>
      </c>
      <c r="M1315" s="6" t="str">
        <f>IF(Table2[[#This Row],[Tag]]="1",Table2[[#This Row],[Charging]]*Table2[[#This Row],[Cost (kWh)]],"")</f>
        <v/>
      </c>
    </row>
    <row r="1316" spans="3:13" x14ac:dyDescent="0.2">
      <c r="C1316" s="1" t="s">
        <v>2136</v>
      </c>
      <c r="D1316" s="5">
        <v>24</v>
      </c>
      <c r="E1316" s="5">
        <v>13</v>
      </c>
      <c r="F1316" s="12">
        <v>0</v>
      </c>
      <c r="G1316" s="5" t="s">
        <v>2139</v>
      </c>
      <c r="H1316" s="5">
        <v>58.5</v>
      </c>
      <c r="I1316" s="5" t="s">
        <v>2139</v>
      </c>
      <c r="J1316" s="6">
        <v>0.48626000000000003</v>
      </c>
      <c r="K1316" s="6" t="str">
        <f>IF(Table2[[#This Row],[Charging]]&gt;0,"1","0")</f>
        <v>0</v>
      </c>
      <c r="L1316" s="6" t="str">
        <f>IF(Table2[[#This Row],[Tag]]="1",Table2[[#This Row],[Cost (kWh)]],"")</f>
        <v/>
      </c>
      <c r="M1316" s="6" t="str">
        <f>IF(Table2[[#This Row],[Tag]]="1",Table2[[#This Row],[Charging]]*Table2[[#This Row],[Cost (kWh)]],"")</f>
        <v/>
      </c>
    </row>
    <row r="1317" spans="3:13" x14ac:dyDescent="0.2">
      <c r="C1317" s="1" t="s">
        <v>2136</v>
      </c>
      <c r="D1317" s="5">
        <v>24</v>
      </c>
      <c r="E1317" s="5">
        <v>14</v>
      </c>
      <c r="F1317" s="12">
        <v>0</v>
      </c>
      <c r="G1317" s="5" t="s">
        <v>2139</v>
      </c>
      <c r="H1317" s="5">
        <v>58.5</v>
      </c>
      <c r="I1317" s="5" t="s">
        <v>2139</v>
      </c>
      <c r="J1317" s="6">
        <v>0.48007</v>
      </c>
      <c r="K1317" s="6" t="str">
        <f>IF(Table2[[#This Row],[Charging]]&gt;0,"1","0")</f>
        <v>0</v>
      </c>
      <c r="L1317" s="6" t="str">
        <f>IF(Table2[[#This Row],[Tag]]="1",Table2[[#This Row],[Cost (kWh)]],"")</f>
        <v/>
      </c>
      <c r="M1317" s="6" t="str">
        <f>IF(Table2[[#This Row],[Tag]]="1",Table2[[#This Row],[Charging]]*Table2[[#This Row],[Cost (kWh)]],"")</f>
        <v/>
      </c>
    </row>
    <row r="1318" spans="3:13" x14ac:dyDescent="0.2">
      <c r="C1318" s="1" t="s">
        <v>2136</v>
      </c>
      <c r="D1318" s="5">
        <v>24</v>
      </c>
      <c r="E1318" s="5">
        <v>15</v>
      </c>
      <c r="F1318" s="12">
        <v>0</v>
      </c>
      <c r="G1318" s="5" t="s">
        <v>2139</v>
      </c>
      <c r="H1318" s="5">
        <v>58.5</v>
      </c>
      <c r="I1318" s="5" t="s">
        <v>2139</v>
      </c>
      <c r="J1318" s="6">
        <v>0.48503000000000002</v>
      </c>
      <c r="K1318" s="6" t="str">
        <f>IF(Table2[[#This Row],[Charging]]&gt;0,"1","0")</f>
        <v>0</v>
      </c>
      <c r="L1318" s="6" t="str">
        <f>IF(Table2[[#This Row],[Tag]]="1",Table2[[#This Row],[Cost (kWh)]],"")</f>
        <v/>
      </c>
      <c r="M1318" s="6" t="str">
        <f>IF(Table2[[#This Row],[Tag]]="1",Table2[[#This Row],[Charging]]*Table2[[#This Row],[Cost (kWh)]],"")</f>
        <v/>
      </c>
    </row>
    <row r="1319" spans="3:13" x14ac:dyDescent="0.2">
      <c r="C1319" s="1" t="s">
        <v>2136</v>
      </c>
      <c r="D1319" s="5">
        <v>24</v>
      </c>
      <c r="E1319" s="5">
        <v>16</v>
      </c>
      <c r="F1319" s="12">
        <v>0</v>
      </c>
      <c r="G1319" s="5" t="s">
        <v>2139</v>
      </c>
      <c r="H1319" s="5">
        <v>58.5</v>
      </c>
      <c r="I1319" s="5" t="s">
        <v>2139</v>
      </c>
      <c r="J1319" s="6">
        <v>0.44999</v>
      </c>
      <c r="K1319" s="6" t="str">
        <f>IF(Table2[[#This Row],[Charging]]&gt;0,"1","0")</f>
        <v>0</v>
      </c>
      <c r="L1319" s="6" t="str">
        <f>IF(Table2[[#This Row],[Tag]]="1",Table2[[#This Row],[Cost (kWh)]],"")</f>
        <v/>
      </c>
      <c r="M1319" s="6" t="str">
        <f>IF(Table2[[#This Row],[Tag]]="1",Table2[[#This Row],[Charging]]*Table2[[#This Row],[Cost (kWh)]],"")</f>
        <v/>
      </c>
    </row>
    <row r="1320" spans="3:13" x14ac:dyDescent="0.2">
      <c r="C1320" s="1" t="s">
        <v>2136</v>
      </c>
      <c r="D1320" s="5">
        <v>24</v>
      </c>
      <c r="E1320" s="5">
        <v>17</v>
      </c>
      <c r="F1320" s="12">
        <v>0</v>
      </c>
      <c r="G1320" s="5" t="s">
        <v>2141</v>
      </c>
      <c r="H1320" s="5">
        <v>53</v>
      </c>
      <c r="I1320" s="5" t="s">
        <v>2139</v>
      </c>
      <c r="J1320" s="6">
        <v>0.45074999999999998</v>
      </c>
      <c r="K1320" s="6" t="str">
        <f>IF(Table2[[#This Row],[Charging]]&gt;0,"1","0")</f>
        <v>0</v>
      </c>
      <c r="L1320" s="6" t="str">
        <f>IF(Table2[[#This Row],[Tag]]="1",Table2[[#This Row],[Cost (kWh)]],"")</f>
        <v/>
      </c>
      <c r="M1320" s="6" t="str">
        <f>IF(Table2[[#This Row],[Tag]]="1",Table2[[#This Row],[Charging]]*Table2[[#This Row],[Cost (kWh)]],"")</f>
        <v/>
      </c>
    </row>
    <row r="1321" spans="3:13" x14ac:dyDescent="0.2">
      <c r="C1321" s="1" t="s">
        <v>2136</v>
      </c>
      <c r="D1321" s="5">
        <v>24</v>
      </c>
      <c r="E1321" s="5">
        <v>18</v>
      </c>
      <c r="F1321" s="12">
        <v>0</v>
      </c>
      <c r="G1321" s="5" t="s">
        <v>2139</v>
      </c>
      <c r="H1321" s="5">
        <v>53</v>
      </c>
      <c r="I1321" s="5" t="s">
        <v>2140</v>
      </c>
      <c r="J1321" s="6">
        <v>0.45239000000000001</v>
      </c>
      <c r="K1321" s="6" t="str">
        <f>IF(Table2[[#This Row],[Charging]]&gt;0,"1","0")</f>
        <v>0</v>
      </c>
      <c r="L1321" s="6" t="str">
        <f>IF(Table2[[#This Row],[Tag]]="1",Table2[[#This Row],[Cost (kWh)]],"")</f>
        <v/>
      </c>
      <c r="M1321" s="6" t="str">
        <f>IF(Table2[[#This Row],[Tag]]="1",Table2[[#This Row],[Charging]]*Table2[[#This Row],[Cost (kWh)]],"")</f>
        <v/>
      </c>
    </row>
    <row r="1322" spans="3:13" x14ac:dyDescent="0.2">
      <c r="C1322" s="1" t="s">
        <v>2136</v>
      </c>
      <c r="D1322" s="5">
        <v>24</v>
      </c>
      <c r="E1322" s="5">
        <v>19</v>
      </c>
      <c r="F1322" s="12">
        <v>0</v>
      </c>
      <c r="G1322" s="5" t="s">
        <v>2139</v>
      </c>
      <c r="H1322" s="5">
        <v>53</v>
      </c>
      <c r="I1322" s="5" t="s">
        <v>2140</v>
      </c>
      <c r="J1322" s="6">
        <v>0.44052999999999998</v>
      </c>
      <c r="K1322" s="6" t="str">
        <f>IF(Table2[[#This Row],[Charging]]&gt;0,"1","0")</f>
        <v>0</v>
      </c>
      <c r="L1322" s="6" t="str">
        <f>IF(Table2[[#This Row],[Tag]]="1",Table2[[#This Row],[Cost (kWh)]],"")</f>
        <v/>
      </c>
      <c r="M1322" s="6" t="str">
        <f>IF(Table2[[#This Row],[Tag]]="1",Table2[[#This Row],[Charging]]*Table2[[#This Row],[Cost (kWh)]],"")</f>
        <v/>
      </c>
    </row>
    <row r="1323" spans="3:13" x14ac:dyDescent="0.2">
      <c r="C1323" s="1" t="s">
        <v>2136</v>
      </c>
      <c r="D1323" s="5">
        <v>24</v>
      </c>
      <c r="E1323" s="5">
        <v>20</v>
      </c>
      <c r="F1323" s="12">
        <v>0</v>
      </c>
      <c r="G1323" s="5" t="s">
        <v>2139</v>
      </c>
      <c r="H1323" s="5">
        <v>53</v>
      </c>
      <c r="I1323" s="5" t="s">
        <v>2140</v>
      </c>
      <c r="J1323" s="6">
        <v>0.43347999999999998</v>
      </c>
      <c r="K1323" s="6" t="str">
        <f>IF(Table2[[#This Row],[Charging]]&gt;0,"1","0")</f>
        <v>0</v>
      </c>
      <c r="L1323" s="6" t="str">
        <f>IF(Table2[[#This Row],[Tag]]="1",Table2[[#This Row],[Cost (kWh)]],"")</f>
        <v/>
      </c>
      <c r="M1323" s="6" t="str">
        <f>IF(Table2[[#This Row],[Tag]]="1",Table2[[#This Row],[Charging]]*Table2[[#This Row],[Cost (kWh)]],"")</f>
        <v/>
      </c>
    </row>
    <row r="1324" spans="3:13" x14ac:dyDescent="0.2">
      <c r="C1324" s="1" t="s">
        <v>2136</v>
      </c>
      <c r="D1324" s="5">
        <v>24</v>
      </c>
      <c r="E1324" s="5">
        <v>21</v>
      </c>
      <c r="F1324" s="12">
        <v>0</v>
      </c>
      <c r="G1324" s="5" t="s">
        <v>2139</v>
      </c>
      <c r="H1324" s="5">
        <v>53</v>
      </c>
      <c r="I1324" s="5" t="s">
        <v>2140</v>
      </c>
      <c r="J1324" s="6">
        <v>0.43148999999999998</v>
      </c>
      <c r="K1324" s="6" t="str">
        <f>IF(Table2[[#This Row],[Charging]]&gt;0,"1","0")</f>
        <v>0</v>
      </c>
      <c r="L1324" s="6" t="str">
        <f>IF(Table2[[#This Row],[Tag]]="1",Table2[[#This Row],[Cost (kWh)]],"")</f>
        <v/>
      </c>
      <c r="M1324" s="6" t="str">
        <f>IF(Table2[[#This Row],[Tag]]="1",Table2[[#This Row],[Charging]]*Table2[[#This Row],[Cost (kWh)]],"")</f>
        <v/>
      </c>
    </row>
    <row r="1325" spans="3:13" x14ac:dyDescent="0.2">
      <c r="C1325" s="1" t="s">
        <v>2136</v>
      </c>
      <c r="D1325" s="5">
        <v>24</v>
      </c>
      <c r="E1325" s="5">
        <v>22</v>
      </c>
      <c r="F1325" s="12">
        <v>0</v>
      </c>
      <c r="G1325" s="5" t="s">
        <v>2139</v>
      </c>
      <c r="H1325" s="5">
        <v>53</v>
      </c>
      <c r="I1325" s="5" t="s">
        <v>2140</v>
      </c>
      <c r="J1325" s="6">
        <v>0.45756999999999998</v>
      </c>
      <c r="K1325" s="6" t="str">
        <f>IF(Table2[[#This Row],[Charging]]&gt;0,"1","0")</f>
        <v>0</v>
      </c>
      <c r="L1325" s="6" t="str">
        <f>IF(Table2[[#This Row],[Tag]]="1",Table2[[#This Row],[Cost (kWh)]],"")</f>
        <v/>
      </c>
      <c r="M1325" s="6" t="str">
        <f>IF(Table2[[#This Row],[Tag]]="1",Table2[[#This Row],[Charging]]*Table2[[#This Row],[Cost (kWh)]],"")</f>
        <v/>
      </c>
    </row>
    <row r="1326" spans="3:13" x14ac:dyDescent="0.2">
      <c r="C1326" s="1" t="s">
        <v>2136</v>
      </c>
      <c r="D1326" s="5">
        <v>24</v>
      </c>
      <c r="E1326" s="5">
        <v>23</v>
      </c>
      <c r="F1326" s="12">
        <v>0</v>
      </c>
      <c r="G1326" s="5" t="s">
        <v>2139</v>
      </c>
      <c r="H1326" s="5">
        <v>53</v>
      </c>
      <c r="I1326" s="5" t="s">
        <v>2140</v>
      </c>
      <c r="J1326" s="6">
        <v>0.43108000000000002</v>
      </c>
      <c r="K1326" s="6" t="str">
        <f>IF(Table2[[#This Row],[Charging]]&gt;0,"1","0")</f>
        <v>0</v>
      </c>
      <c r="L1326" s="6" t="str">
        <f>IF(Table2[[#This Row],[Tag]]="1",Table2[[#This Row],[Cost (kWh)]],"")</f>
        <v/>
      </c>
      <c r="M1326" s="6" t="str">
        <f>IF(Table2[[#This Row],[Tag]]="1",Table2[[#This Row],[Charging]]*Table2[[#This Row],[Cost (kWh)]],"")</f>
        <v/>
      </c>
    </row>
    <row r="1327" spans="3:13" x14ac:dyDescent="0.2">
      <c r="C1327" s="1" t="s">
        <v>2136</v>
      </c>
      <c r="D1327" s="5">
        <v>24</v>
      </c>
      <c r="E1327" s="5">
        <v>24</v>
      </c>
      <c r="F1327" s="12">
        <v>0</v>
      </c>
      <c r="G1327" s="5" t="s">
        <v>2139</v>
      </c>
      <c r="H1327" s="5">
        <v>53</v>
      </c>
      <c r="I1327" s="5" t="s">
        <v>2140</v>
      </c>
      <c r="J1327" s="6">
        <v>0.42788999999999999</v>
      </c>
      <c r="K1327" s="6" t="str">
        <f>IF(Table2[[#This Row],[Charging]]&gt;0,"1","0")</f>
        <v>0</v>
      </c>
      <c r="L1327" s="6" t="str">
        <f>IF(Table2[[#This Row],[Tag]]="1",Table2[[#This Row],[Cost (kWh)]],"")</f>
        <v/>
      </c>
      <c r="M1327" s="6" t="str">
        <f>IF(Table2[[#This Row],[Tag]]="1",Table2[[#This Row],[Charging]]*Table2[[#This Row],[Cost (kWh)]],"")</f>
        <v/>
      </c>
    </row>
    <row r="1328" spans="3:13" x14ac:dyDescent="0.2">
      <c r="C1328" s="1" t="s">
        <v>2136</v>
      </c>
      <c r="D1328" s="5">
        <v>25</v>
      </c>
      <c r="E1328" s="5" t="s">
        <v>2</v>
      </c>
      <c r="F1328" s="12">
        <v>0</v>
      </c>
      <c r="G1328" s="5" t="s">
        <v>2139</v>
      </c>
      <c r="H1328" s="5">
        <v>53</v>
      </c>
      <c r="I1328" s="5" t="s">
        <v>2140</v>
      </c>
      <c r="J1328" s="6">
        <v>0.46455000000000002</v>
      </c>
      <c r="K1328" s="6" t="str">
        <f>IF(Table2[[#This Row],[Charging]]&gt;0,"1","0")</f>
        <v>0</v>
      </c>
      <c r="L1328" s="6" t="str">
        <f>IF(Table2[[#This Row],[Tag]]="1",Table2[[#This Row],[Cost (kWh)]],"")</f>
        <v/>
      </c>
      <c r="M1328" s="6" t="str">
        <f>IF(Table2[[#This Row],[Tag]]="1",Table2[[#This Row],[Charging]]*Table2[[#This Row],[Cost (kWh)]],"")</f>
        <v/>
      </c>
    </row>
    <row r="1329" spans="3:13" x14ac:dyDescent="0.2">
      <c r="C1329" s="1" t="s">
        <v>2136</v>
      </c>
      <c r="D1329" s="5">
        <v>25</v>
      </c>
      <c r="E1329" s="5" t="s">
        <v>3</v>
      </c>
      <c r="F1329" s="12">
        <v>0</v>
      </c>
      <c r="G1329" s="5" t="s">
        <v>2139</v>
      </c>
      <c r="H1329" s="5">
        <v>53</v>
      </c>
      <c r="I1329" s="5" t="s">
        <v>2140</v>
      </c>
      <c r="J1329" s="6">
        <v>0.46339999999999998</v>
      </c>
      <c r="K1329" s="6" t="str">
        <f>IF(Table2[[#This Row],[Charging]]&gt;0,"1","0")</f>
        <v>0</v>
      </c>
      <c r="L1329" s="6" t="str">
        <f>IF(Table2[[#This Row],[Tag]]="1",Table2[[#This Row],[Cost (kWh)]],"")</f>
        <v/>
      </c>
      <c r="M1329" s="6" t="str">
        <f>IF(Table2[[#This Row],[Tag]]="1",Table2[[#This Row],[Charging]]*Table2[[#This Row],[Cost (kWh)]],"")</f>
        <v/>
      </c>
    </row>
    <row r="1330" spans="3:13" x14ac:dyDescent="0.2">
      <c r="C1330" s="1" t="s">
        <v>2136</v>
      </c>
      <c r="D1330" s="5">
        <v>25</v>
      </c>
      <c r="E1330" s="5" t="s">
        <v>4</v>
      </c>
      <c r="F1330" s="12">
        <v>0</v>
      </c>
      <c r="G1330" s="5" t="s">
        <v>2139</v>
      </c>
      <c r="H1330" s="5">
        <v>53</v>
      </c>
      <c r="I1330" s="5" t="s">
        <v>2140</v>
      </c>
      <c r="J1330" s="6">
        <v>0.46178999999999998</v>
      </c>
      <c r="K1330" s="6" t="str">
        <f>IF(Table2[[#This Row],[Charging]]&gt;0,"1","0")</f>
        <v>0</v>
      </c>
      <c r="L1330" s="6" t="str">
        <f>IF(Table2[[#This Row],[Tag]]="1",Table2[[#This Row],[Cost (kWh)]],"")</f>
        <v/>
      </c>
      <c r="M1330" s="6" t="str">
        <f>IF(Table2[[#This Row],[Tag]]="1",Table2[[#This Row],[Charging]]*Table2[[#This Row],[Cost (kWh)]],"")</f>
        <v/>
      </c>
    </row>
    <row r="1331" spans="3:13" x14ac:dyDescent="0.2">
      <c r="C1331" s="1" t="s">
        <v>2136</v>
      </c>
      <c r="D1331" s="5">
        <v>25</v>
      </c>
      <c r="E1331" s="5" t="s">
        <v>5</v>
      </c>
      <c r="F1331" s="12">
        <v>0</v>
      </c>
      <c r="G1331" s="5" t="s">
        <v>2139</v>
      </c>
      <c r="H1331" s="5">
        <v>53</v>
      </c>
      <c r="I1331" s="5" t="s">
        <v>2140</v>
      </c>
      <c r="J1331" s="6">
        <v>0.46209</v>
      </c>
      <c r="K1331" s="6" t="str">
        <f>IF(Table2[[#This Row],[Charging]]&gt;0,"1","0")</f>
        <v>0</v>
      </c>
      <c r="L1331" s="6" t="str">
        <f>IF(Table2[[#This Row],[Tag]]="1",Table2[[#This Row],[Cost (kWh)]],"")</f>
        <v/>
      </c>
      <c r="M1331" s="6" t="str">
        <f>IF(Table2[[#This Row],[Tag]]="1",Table2[[#This Row],[Charging]]*Table2[[#This Row],[Cost (kWh)]],"")</f>
        <v/>
      </c>
    </row>
    <row r="1332" spans="3:13" x14ac:dyDescent="0.2">
      <c r="C1332" s="1" t="s">
        <v>2136</v>
      </c>
      <c r="D1332" s="5">
        <v>25</v>
      </c>
      <c r="E1332" s="5" t="s">
        <v>6</v>
      </c>
      <c r="F1332" s="12">
        <v>0</v>
      </c>
      <c r="G1332" s="5" t="s">
        <v>2139</v>
      </c>
      <c r="H1332" s="5">
        <v>53</v>
      </c>
      <c r="I1332" s="5" t="s">
        <v>2140</v>
      </c>
      <c r="J1332" s="6">
        <v>0.46222000000000002</v>
      </c>
      <c r="K1332" s="6" t="str">
        <f>IF(Table2[[#This Row],[Charging]]&gt;0,"1","0")</f>
        <v>0</v>
      </c>
      <c r="L1332" s="6" t="str">
        <f>IF(Table2[[#This Row],[Tag]]="1",Table2[[#This Row],[Cost (kWh)]],"")</f>
        <v/>
      </c>
      <c r="M1332" s="6" t="str">
        <f>IF(Table2[[#This Row],[Tag]]="1",Table2[[#This Row],[Charging]]*Table2[[#This Row],[Cost (kWh)]],"")</f>
        <v/>
      </c>
    </row>
    <row r="1333" spans="3:13" x14ac:dyDescent="0.2">
      <c r="C1333" s="1" t="s">
        <v>2136</v>
      </c>
      <c r="D1333" s="5">
        <v>25</v>
      </c>
      <c r="E1333" s="5" t="s">
        <v>7</v>
      </c>
      <c r="F1333" s="12">
        <v>0</v>
      </c>
      <c r="G1333" s="5" t="s">
        <v>2139</v>
      </c>
      <c r="H1333" s="5">
        <v>53</v>
      </c>
      <c r="I1333" s="5" t="s">
        <v>2140</v>
      </c>
      <c r="J1333" s="6">
        <v>0.46442</v>
      </c>
      <c r="K1333" s="6" t="str">
        <f>IF(Table2[[#This Row],[Charging]]&gt;0,"1","0")</f>
        <v>0</v>
      </c>
      <c r="L1333" s="6" t="str">
        <f>IF(Table2[[#This Row],[Tag]]="1",Table2[[#This Row],[Cost (kWh)]],"")</f>
        <v/>
      </c>
      <c r="M1333" s="6" t="str">
        <f>IF(Table2[[#This Row],[Tag]]="1",Table2[[#This Row],[Charging]]*Table2[[#This Row],[Cost (kWh)]],"")</f>
        <v/>
      </c>
    </row>
    <row r="1334" spans="3:13" x14ac:dyDescent="0.2">
      <c r="C1334" s="1" t="s">
        <v>2136</v>
      </c>
      <c r="D1334" s="5">
        <v>25</v>
      </c>
      <c r="E1334" s="5" t="s">
        <v>8</v>
      </c>
      <c r="F1334" s="12">
        <v>0</v>
      </c>
      <c r="G1334" s="5" t="s">
        <v>2139</v>
      </c>
      <c r="H1334" s="5">
        <v>53</v>
      </c>
      <c r="I1334" s="5" t="s">
        <v>2140</v>
      </c>
      <c r="J1334" s="6">
        <v>0.48998999999999998</v>
      </c>
      <c r="K1334" s="6" t="str">
        <f>IF(Table2[[#This Row],[Charging]]&gt;0,"1","0")</f>
        <v>0</v>
      </c>
      <c r="L1334" s="6" t="str">
        <f>IF(Table2[[#This Row],[Tag]]="1",Table2[[#This Row],[Cost (kWh)]],"")</f>
        <v/>
      </c>
      <c r="M1334" s="6" t="str">
        <f>IF(Table2[[#This Row],[Tag]]="1",Table2[[#This Row],[Charging]]*Table2[[#This Row],[Cost (kWh)]],"")</f>
        <v/>
      </c>
    </row>
    <row r="1335" spans="3:13" x14ac:dyDescent="0.2">
      <c r="C1335" s="1" t="s">
        <v>2136</v>
      </c>
      <c r="D1335" s="5">
        <v>25</v>
      </c>
      <c r="E1335" s="5" t="s">
        <v>9</v>
      </c>
      <c r="F1335" s="12">
        <v>0</v>
      </c>
      <c r="G1335" s="5" t="s">
        <v>2141</v>
      </c>
      <c r="H1335" s="5">
        <v>47.5</v>
      </c>
      <c r="I1335" s="5" t="s">
        <v>2139</v>
      </c>
      <c r="J1335" s="6">
        <v>0.49806</v>
      </c>
      <c r="K1335" s="6" t="str">
        <f>IF(Table2[[#This Row],[Charging]]&gt;0,"1","0")</f>
        <v>0</v>
      </c>
      <c r="L1335" s="6" t="str">
        <f>IF(Table2[[#This Row],[Tag]]="1",Table2[[#This Row],[Cost (kWh)]],"")</f>
        <v/>
      </c>
      <c r="M1335" s="6" t="str">
        <f>IF(Table2[[#This Row],[Tag]]="1",Table2[[#This Row],[Charging]]*Table2[[#This Row],[Cost (kWh)]],"")</f>
        <v/>
      </c>
    </row>
    <row r="1336" spans="3:13" x14ac:dyDescent="0.2">
      <c r="C1336" s="1" t="s">
        <v>2136</v>
      </c>
      <c r="D1336" s="5">
        <v>25</v>
      </c>
      <c r="E1336" s="5" t="s">
        <v>10</v>
      </c>
      <c r="F1336" s="12">
        <v>0</v>
      </c>
      <c r="G1336" s="5" t="s">
        <v>2139</v>
      </c>
      <c r="H1336" s="5">
        <v>47.5</v>
      </c>
      <c r="I1336" s="5" t="s">
        <v>2139</v>
      </c>
      <c r="J1336" s="6">
        <v>0.49720999999999999</v>
      </c>
      <c r="K1336" s="6" t="str">
        <f>IF(Table2[[#This Row],[Charging]]&gt;0,"1","0")</f>
        <v>0</v>
      </c>
      <c r="L1336" s="6" t="str">
        <f>IF(Table2[[#This Row],[Tag]]="1",Table2[[#This Row],[Cost (kWh)]],"")</f>
        <v/>
      </c>
      <c r="M1336" s="6" t="str">
        <f>IF(Table2[[#This Row],[Tag]]="1",Table2[[#This Row],[Charging]]*Table2[[#This Row],[Cost (kWh)]],"")</f>
        <v/>
      </c>
    </row>
    <row r="1337" spans="3:13" x14ac:dyDescent="0.2">
      <c r="C1337" s="1" t="s">
        <v>2136</v>
      </c>
      <c r="D1337" s="5">
        <v>25</v>
      </c>
      <c r="E1337" s="5">
        <v>10</v>
      </c>
      <c r="F1337" s="12">
        <v>0</v>
      </c>
      <c r="G1337" s="5" t="s">
        <v>2139</v>
      </c>
      <c r="H1337" s="5">
        <v>47.5</v>
      </c>
      <c r="I1337" s="5" t="s">
        <v>2139</v>
      </c>
      <c r="J1337" s="6">
        <v>0.48380000000000001</v>
      </c>
      <c r="K1337" s="6" t="str">
        <f>IF(Table2[[#This Row],[Charging]]&gt;0,"1","0")</f>
        <v>0</v>
      </c>
      <c r="L1337" s="6" t="str">
        <f>IF(Table2[[#This Row],[Tag]]="1",Table2[[#This Row],[Cost (kWh)]],"")</f>
        <v/>
      </c>
      <c r="M1337" s="6" t="str">
        <f>IF(Table2[[#This Row],[Tag]]="1",Table2[[#This Row],[Charging]]*Table2[[#This Row],[Cost (kWh)]],"")</f>
        <v/>
      </c>
    </row>
    <row r="1338" spans="3:13" x14ac:dyDescent="0.2">
      <c r="C1338" s="1" t="s">
        <v>2136</v>
      </c>
      <c r="D1338" s="5">
        <v>25</v>
      </c>
      <c r="E1338" s="5">
        <v>11</v>
      </c>
      <c r="F1338" s="12">
        <v>0</v>
      </c>
      <c r="G1338" s="5" t="s">
        <v>2139</v>
      </c>
      <c r="H1338" s="5">
        <v>47.5</v>
      </c>
      <c r="I1338" s="5" t="s">
        <v>2139</v>
      </c>
      <c r="J1338" s="6">
        <v>0.47996</v>
      </c>
      <c r="K1338" s="6" t="str">
        <f>IF(Table2[[#This Row],[Charging]]&gt;0,"1","0")</f>
        <v>0</v>
      </c>
      <c r="L1338" s="6" t="str">
        <f>IF(Table2[[#This Row],[Tag]]="1",Table2[[#This Row],[Cost (kWh)]],"")</f>
        <v/>
      </c>
      <c r="M1338" s="6" t="str">
        <f>IF(Table2[[#This Row],[Tag]]="1",Table2[[#This Row],[Charging]]*Table2[[#This Row],[Cost (kWh)]],"")</f>
        <v/>
      </c>
    </row>
    <row r="1339" spans="3:13" x14ac:dyDescent="0.2">
      <c r="C1339" s="1" t="s">
        <v>2136</v>
      </c>
      <c r="D1339" s="5">
        <v>25</v>
      </c>
      <c r="E1339" s="5">
        <v>12</v>
      </c>
      <c r="F1339" s="12">
        <v>0</v>
      </c>
      <c r="G1339" s="5" t="s">
        <v>2139</v>
      </c>
      <c r="H1339" s="5">
        <v>47.5</v>
      </c>
      <c r="I1339" s="5" t="s">
        <v>2139</v>
      </c>
      <c r="J1339" s="6">
        <v>0.47621999999999998</v>
      </c>
      <c r="K1339" s="6" t="str">
        <f>IF(Table2[[#This Row],[Charging]]&gt;0,"1","0")</f>
        <v>0</v>
      </c>
      <c r="L1339" s="6" t="str">
        <f>IF(Table2[[#This Row],[Tag]]="1",Table2[[#This Row],[Cost (kWh)]],"")</f>
        <v/>
      </c>
      <c r="M1339" s="6" t="str">
        <f>IF(Table2[[#This Row],[Tag]]="1",Table2[[#This Row],[Charging]]*Table2[[#This Row],[Cost (kWh)]],"")</f>
        <v/>
      </c>
    </row>
    <row r="1340" spans="3:13" x14ac:dyDescent="0.2">
      <c r="C1340" s="1" t="s">
        <v>2136</v>
      </c>
      <c r="D1340" s="5">
        <v>25</v>
      </c>
      <c r="E1340" s="5">
        <v>13</v>
      </c>
      <c r="F1340" s="12">
        <v>0</v>
      </c>
      <c r="G1340" s="5" t="s">
        <v>2139</v>
      </c>
      <c r="H1340" s="5">
        <v>47.5</v>
      </c>
      <c r="I1340" s="5" t="s">
        <v>2139</v>
      </c>
      <c r="J1340" s="6">
        <v>0.47641</v>
      </c>
      <c r="K1340" s="6" t="str">
        <f>IF(Table2[[#This Row],[Charging]]&gt;0,"1","0")</f>
        <v>0</v>
      </c>
      <c r="L1340" s="6" t="str">
        <f>IF(Table2[[#This Row],[Tag]]="1",Table2[[#This Row],[Cost (kWh)]],"")</f>
        <v/>
      </c>
      <c r="M1340" s="6" t="str">
        <f>IF(Table2[[#This Row],[Tag]]="1",Table2[[#This Row],[Charging]]*Table2[[#This Row],[Cost (kWh)]],"")</f>
        <v/>
      </c>
    </row>
    <row r="1341" spans="3:13" x14ac:dyDescent="0.2">
      <c r="C1341" s="1" t="s">
        <v>2136</v>
      </c>
      <c r="D1341" s="5">
        <v>25</v>
      </c>
      <c r="E1341" s="5">
        <v>14</v>
      </c>
      <c r="F1341" s="12">
        <v>0</v>
      </c>
      <c r="G1341" s="5" t="s">
        <v>2139</v>
      </c>
      <c r="H1341" s="5">
        <v>47.5</v>
      </c>
      <c r="I1341" s="5" t="s">
        <v>2139</v>
      </c>
      <c r="J1341" s="6">
        <v>0.47487000000000001</v>
      </c>
      <c r="K1341" s="6" t="str">
        <f>IF(Table2[[#This Row],[Charging]]&gt;0,"1","0")</f>
        <v>0</v>
      </c>
      <c r="L1341" s="6" t="str">
        <f>IF(Table2[[#This Row],[Tag]]="1",Table2[[#This Row],[Cost (kWh)]],"")</f>
        <v/>
      </c>
      <c r="M1341" s="6" t="str">
        <f>IF(Table2[[#This Row],[Tag]]="1",Table2[[#This Row],[Charging]]*Table2[[#This Row],[Cost (kWh)]],"")</f>
        <v/>
      </c>
    </row>
    <row r="1342" spans="3:13" x14ac:dyDescent="0.2">
      <c r="C1342" s="1" t="s">
        <v>2136</v>
      </c>
      <c r="D1342" s="5">
        <v>25</v>
      </c>
      <c r="E1342" s="5">
        <v>15</v>
      </c>
      <c r="F1342" s="12">
        <v>0</v>
      </c>
      <c r="G1342" s="5" t="s">
        <v>2139</v>
      </c>
      <c r="H1342" s="5">
        <v>47.5</v>
      </c>
      <c r="I1342" s="5" t="s">
        <v>2139</v>
      </c>
      <c r="J1342" s="6">
        <v>0.47441</v>
      </c>
      <c r="K1342" s="6" t="str">
        <f>IF(Table2[[#This Row],[Charging]]&gt;0,"1","0")</f>
        <v>0</v>
      </c>
      <c r="L1342" s="6" t="str">
        <f>IF(Table2[[#This Row],[Tag]]="1",Table2[[#This Row],[Cost (kWh)]],"")</f>
        <v/>
      </c>
      <c r="M1342" s="6" t="str">
        <f>IF(Table2[[#This Row],[Tag]]="1",Table2[[#This Row],[Charging]]*Table2[[#This Row],[Cost (kWh)]],"")</f>
        <v/>
      </c>
    </row>
    <row r="1343" spans="3:13" x14ac:dyDescent="0.2">
      <c r="C1343" s="1" t="s">
        <v>2136</v>
      </c>
      <c r="D1343" s="5">
        <v>25</v>
      </c>
      <c r="E1343" s="5">
        <v>16</v>
      </c>
      <c r="F1343" s="12">
        <v>0</v>
      </c>
      <c r="G1343" s="5" t="s">
        <v>2139</v>
      </c>
      <c r="H1343" s="5">
        <v>47.5</v>
      </c>
      <c r="I1343" s="5" t="s">
        <v>2139</v>
      </c>
      <c r="J1343" s="6">
        <v>0.47608</v>
      </c>
      <c r="K1343" s="6" t="str">
        <f>IF(Table2[[#This Row],[Charging]]&gt;0,"1","0")</f>
        <v>0</v>
      </c>
      <c r="L1343" s="6" t="str">
        <f>IF(Table2[[#This Row],[Tag]]="1",Table2[[#This Row],[Cost (kWh)]],"")</f>
        <v/>
      </c>
      <c r="M1343" s="6" t="str">
        <f>IF(Table2[[#This Row],[Tag]]="1",Table2[[#This Row],[Charging]]*Table2[[#This Row],[Cost (kWh)]],"")</f>
        <v/>
      </c>
    </row>
    <row r="1344" spans="3:13" x14ac:dyDescent="0.2">
      <c r="C1344" s="1" t="s">
        <v>2136</v>
      </c>
      <c r="D1344" s="5">
        <v>25</v>
      </c>
      <c r="E1344" s="5">
        <v>17</v>
      </c>
      <c r="F1344" s="12">
        <v>0</v>
      </c>
      <c r="G1344" s="5" t="s">
        <v>2141</v>
      </c>
      <c r="H1344" s="5">
        <v>42</v>
      </c>
      <c r="I1344" s="5" t="s">
        <v>2139</v>
      </c>
      <c r="J1344" s="6">
        <v>0.47489999999999999</v>
      </c>
      <c r="K1344" s="6" t="str">
        <f>IF(Table2[[#This Row],[Charging]]&gt;0,"1","0")</f>
        <v>0</v>
      </c>
      <c r="L1344" s="6" t="str">
        <f>IF(Table2[[#This Row],[Tag]]="1",Table2[[#This Row],[Cost (kWh)]],"")</f>
        <v/>
      </c>
      <c r="M1344" s="6" t="str">
        <f>IF(Table2[[#This Row],[Tag]]="1",Table2[[#This Row],[Charging]]*Table2[[#This Row],[Cost (kWh)]],"")</f>
        <v/>
      </c>
    </row>
    <row r="1345" spans="3:13" x14ac:dyDescent="0.2">
      <c r="C1345" s="1" t="s">
        <v>2136</v>
      </c>
      <c r="D1345" s="5">
        <v>25</v>
      </c>
      <c r="E1345" s="5">
        <v>18</v>
      </c>
      <c r="F1345" s="12">
        <v>0</v>
      </c>
      <c r="G1345" s="5" t="s">
        <v>2139</v>
      </c>
      <c r="H1345" s="5">
        <v>42</v>
      </c>
      <c r="I1345" s="5" t="s">
        <v>2140</v>
      </c>
      <c r="J1345" s="6">
        <v>0.47658</v>
      </c>
      <c r="K1345" s="6" t="str">
        <f>IF(Table2[[#This Row],[Charging]]&gt;0,"1","0")</f>
        <v>0</v>
      </c>
      <c r="L1345" s="6" t="str">
        <f>IF(Table2[[#This Row],[Tag]]="1",Table2[[#This Row],[Cost (kWh)]],"")</f>
        <v/>
      </c>
      <c r="M1345" s="6" t="str">
        <f>IF(Table2[[#This Row],[Tag]]="1",Table2[[#This Row],[Charging]]*Table2[[#This Row],[Cost (kWh)]],"")</f>
        <v/>
      </c>
    </row>
    <row r="1346" spans="3:13" x14ac:dyDescent="0.2">
      <c r="C1346" s="1" t="s">
        <v>2136</v>
      </c>
      <c r="D1346" s="5">
        <v>25</v>
      </c>
      <c r="E1346" s="5">
        <v>19</v>
      </c>
      <c r="F1346" s="12">
        <v>0</v>
      </c>
      <c r="G1346" s="5" t="s">
        <v>2139</v>
      </c>
      <c r="H1346" s="5">
        <v>42</v>
      </c>
      <c r="I1346" s="5" t="s">
        <v>2140</v>
      </c>
      <c r="J1346" s="6">
        <v>0.47241</v>
      </c>
      <c r="K1346" s="6" t="str">
        <f>IF(Table2[[#This Row],[Charging]]&gt;0,"1","0")</f>
        <v>0</v>
      </c>
      <c r="L1346" s="6" t="str">
        <f>IF(Table2[[#This Row],[Tag]]="1",Table2[[#This Row],[Cost (kWh)]],"")</f>
        <v/>
      </c>
      <c r="M1346" s="6" t="str">
        <f>IF(Table2[[#This Row],[Tag]]="1",Table2[[#This Row],[Charging]]*Table2[[#This Row],[Cost (kWh)]],"")</f>
        <v/>
      </c>
    </row>
    <row r="1347" spans="3:13" x14ac:dyDescent="0.2">
      <c r="C1347" s="1" t="s">
        <v>2136</v>
      </c>
      <c r="D1347" s="5">
        <v>25</v>
      </c>
      <c r="E1347" s="5">
        <v>20</v>
      </c>
      <c r="F1347" s="12">
        <v>0</v>
      </c>
      <c r="G1347" s="5" t="s">
        <v>2139</v>
      </c>
      <c r="H1347" s="5">
        <v>42</v>
      </c>
      <c r="I1347" s="5" t="s">
        <v>2140</v>
      </c>
      <c r="J1347" s="6">
        <v>0.47320000000000001</v>
      </c>
      <c r="K1347" s="6" t="str">
        <f>IF(Table2[[#This Row],[Charging]]&gt;0,"1","0")</f>
        <v>0</v>
      </c>
      <c r="L1347" s="6" t="str">
        <f>IF(Table2[[#This Row],[Tag]]="1",Table2[[#This Row],[Cost (kWh)]],"")</f>
        <v/>
      </c>
      <c r="M1347" s="6" t="str">
        <f>IF(Table2[[#This Row],[Tag]]="1",Table2[[#This Row],[Charging]]*Table2[[#This Row],[Cost (kWh)]],"")</f>
        <v/>
      </c>
    </row>
    <row r="1348" spans="3:13" x14ac:dyDescent="0.2">
      <c r="C1348" s="1" t="s">
        <v>2136</v>
      </c>
      <c r="D1348" s="5">
        <v>25</v>
      </c>
      <c r="E1348" s="5">
        <v>21</v>
      </c>
      <c r="F1348" s="12">
        <v>0</v>
      </c>
      <c r="G1348" s="5" t="s">
        <v>2139</v>
      </c>
      <c r="H1348" s="5">
        <v>42</v>
      </c>
      <c r="I1348" s="5" t="s">
        <v>2140</v>
      </c>
      <c r="J1348" s="6">
        <v>0.496</v>
      </c>
      <c r="K1348" s="6" t="str">
        <f>IF(Table2[[#This Row],[Charging]]&gt;0,"1","0")</f>
        <v>0</v>
      </c>
      <c r="L1348" s="6" t="str">
        <f>IF(Table2[[#This Row],[Tag]]="1",Table2[[#This Row],[Cost (kWh)]],"")</f>
        <v/>
      </c>
      <c r="M1348" s="6" t="str">
        <f>IF(Table2[[#This Row],[Tag]]="1",Table2[[#This Row],[Charging]]*Table2[[#This Row],[Cost (kWh)]],"")</f>
        <v/>
      </c>
    </row>
    <row r="1349" spans="3:13" x14ac:dyDescent="0.2">
      <c r="C1349" s="1" t="s">
        <v>2136</v>
      </c>
      <c r="D1349" s="5">
        <v>25</v>
      </c>
      <c r="E1349" s="5">
        <v>22</v>
      </c>
      <c r="F1349" s="12">
        <v>0</v>
      </c>
      <c r="G1349" s="5" t="s">
        <v>2139</v>
      </c>
      <c r="H1349" s="5">
        <v>42</v>
      </c>
      <c r="I1349" s="5" t="s">
        <v>2140</v>
      </c>
      <c r="J1349" s="6">
        <v>0.49803999999999998</v>
      </c>
      <c r="K1349" s="6" t="str">
        <f>IF(Table2[[#This Row],[Charging]]&gt;0,"1","0")</f>
        <v>0</v>
      </c>
      <c r="L1349" s="6" t="str">
        <f>IF(Table2[[#This Row],[Tag]]="1",Table2[[#This Row],[Cost (kWh)]],"")</f>
        <v/>
      </c>
      <c r="M1349" s="6" t="str">
        <f>IF(Table2[[#This Row],[Tag]]="1",Table2[[#This Row],[Charging]]*Table2[[#This Row],[Cost (kWh)]],"")</f>
        <v/>
      </c>
    </row>
    <row r="1350" spans="3:13" x14ac:dyDescent="0.2">
      <c r="C1350" s="1" t="s">
        <v>2136</v>
      </c>
      <c r="D1350" s="5">
        <v>25</v>
      </c>
      <c r="E1350" s="5">
        <v>23</v>
      </c>
      <c r="F1350" s="12">
        <v>0</v>
      </c>
      <c r="G1350" s="5" t="s">
        <v>2139</v>
      </c>
      <c r="H1350" s="5">
        <v>42</v>
      </c>
      <c r="I1350" s="5" t="s">
        <v>2140</v>
      </c>
      <c r="J1350" s="6">
        <v>0.47003</v>
      </c>
      <c r="K1350" s="6" t="str">
        <f>IF(Table2[[#This Row],[Charging]]&gt;0,"1","0")</f>
        <v>0</v>
      </c>
      <c r="L1350" s="6" t="str">
        <f>IF(Table2[[#This Row],[Tag]]="1",Table2[[#This Row],[Cost (kWh)]],"")</f>
        <v/>
      </c>
      <c r="M1350" s="6" t="str">
        <f>IF(Table2[[#This Row],[Tag]]="1",Table2[[#This Row],[Charging]]*Table2[[#This Row],[Cost (kWh)]],"")</f>
        <v/>
      </c>
    </row>
    <row r="1351" spans="3:13" x14ac:dyDescent="0.2">
      <c r="C1351" s="1" t="s">
        <v>2136</v>
      </c>
      <c r="D1351" s="5">
        <v>25</v>
      </c>
      <c r="E1351" s="5">
        <v>24</v>
      </c>
      <c r="F1351" s="12">
        <v>0</v>
      </c>
      <c r="G1351" s="5" t="s">
        <v>2139</v>
      </c>
      <c r="H1351" s="5">
        <v>42</v>
      </c>
      <c r="I1351" s="5" t="s">
        <v>2140</v>
      </c>
      <c r="J1351" s="6">
        <v>0.46871000000000002</v>
      </c>
      <c r="K1351" s="6" t="str">
        <f>IF(Table2[[#This Row],[Charging]]&gt;0,"1","0")</f>
        <v>0</v>
      </c>
      <c r="L1351" s="6" t="str">
        <f>IF(Table2[[#This Row],[Tag]]="1",Table2[[#This Row],[Cost (kWh)]],"")</f>
        <v/>
      </c>
      <c r="M1351" s="6" t="str">
        <f>IF(Table2[[#This Row],[Tag]]="1",Table2[[#This Row],[Charging]]*Table2[[#This Row],[Cost (kWh)]],"")</f>
        <v/>
      </c>
    </row>
    <row r="1352" spans="3:13" x14ac:dyDescent="0.2">
      <c r="C1352" s="1" t="s">
        <v>2136</v>
      </c>
      <c r="D1352" s="5">
        <v>26</v>
      </c>
      <c r="E1352" s="5" t="s">
        <v>2</v>
      </c>
      <c r="F1352" s="12">
        <v>0</v>
      </c>
      <c r="G1352" s="5" t="s">
        <v>2139</v>
      </c>
      <c r="H1352" s="5">
        <v>42</v>
      </c>
      <c r="I1352" s="5" t="s">
        <v>2140</v>
      </c>
      <c r="J1352" s="6">
        <v>0.48109000000000002</v>
      </c>
      <c r="K1352" s="6" t="str">
        <f>IF(Table2[[#This Row],[Charging]]&gt;0,"1","0")</f>
        <v>0</v>
      </c>
      <c r="L1352" s="6" t="str">
        <f>IF(Table2[[#This Row],[Tag]]="1",Table2[[#This Row],[Cost (kWh)]],"")</f>
        <v/>
      </c>
      <c r="M1352" s="6" t="str">
        <f>IF(Table2[[#This Row],[Tag]]="1",Table2[[#This Row],[Charging]]*Table2[[#This Row],[Cost (kWh)]],"")</f>
        <v/>
      </c>
    </row>
    <row r="1353" spans="3:13" x14ac:dyDescent="0.2">
      <c r="C1353" s="1" t="s">
        <v>2136</v>
      </c>
      <c r="D1353" s="5">
        <v>26</v>
      </c>
      <c r="E1353" s="5" t="s">
        <v>3</v>
      </c>
      <c r="F1353" s="12">
        <v>0</v>
      </c>
      <c r="G1353" s="5" t="s">
        <v>2139</v>
      </c>
      <c r="H1353" s="5">
        <v>42</v>
      </c>
      <c r="I1353" s="5" t="s">
        <v>2140</v>
      </c>
      <c r="J1353" s="6">
        <v>0.47628999999999999</v>
      </c>
      <c r="K1353" s="6" t="str">
        <f>IF(Table2[[#This Row],[Charging]]&gt;0,"1","0")</f>
        <v>0</v>
      </c>
      <c r="L1353" s="6" t="str">
        <f>IF(Table2[[#This Row],[Tag]]="1",Table2[[#This Row],[Cost (kWh)]],"")</f>
        <v/>
      </c>
      <c r="M1353" s="6" t="str">
        <f>IF(Table2[[#This Row],[Tag]]="1",Table2[[#This Row],[Charging]]*Table2[[#This Row],[Cost (kWh)]],"")</f>
        <v/>
      </c>
    </row>
    <row r="1354" spans="3:13" x14ac:dyDescent="0.2">
      <c r="C1354" s="1" t="s">
        <v>2136</v>
      </c>
      <c r="D1354" s="5">
        <v>26</v>
      </c>
      <c r="E1354" s="5" t="s">
        <v>4</v>
      </c>
      <c r="F1354" s="12">
        <v>0</v>
      </c>
      <c r="G1354" s="5" t="s">
        <v>2139</v>
      </c>
      <c r="H1354" s="5">
        <v>42</v>
      </c>
      <c r="I1354" s="5" t="s">
        <v>2140</v>
      </c>
      <c r="J1354" s="6">
        <v>0.47305999999999998</v>
      </c>
      <c r="K1354" s="6" t="str">
        <f>IF(Table2[[#This Row],[Charging]]&gt;0,"1","0")</f>
        <v>0</v>
      </c>
      <c r="L1354" s="6" t="str">
        <f>IF(Table2[[#This Row],[Tag]]="1",Table2[[#This Row],[Cost (kWh)]],"")</f>
        <v/>
      </c>
      <c r="M1354" s="6" t="str">
        <f>IF(Table2[[#This Row],[Tag]]="1",Table2[[#This Row],[Charging]]*Table2[[#This Row],[Cost (kWh)]],"")</f>
        <v/>
      </c>
    </row>
    <row r="1355" spans="3:13" x14ac:dyDescent="0.2">
      <c r="C1355" s="1" t="s">
        <v>2136</v>
      </c>
      <c r="D1355" s="5">
        <v>26</v>
      </c>
      <c r="E1355" s="5" t="s">
        <v>5</v>
      </c>
      <c r="F1355" s="12">
        <v>0</v>
      </c>
      <c r="G1355" s="5" t="s">
        <v>2139</v>
      </c>
      <c r="H1355" s="5">
        <v>42</v>
      </c>
      <c r="I1355" s="5" t="s">
        <v>2140</v>
      </c>
      <c r="J1355" s="6">
        <v>0.47104000000000001</v>
      </c>
      <c r="K1355" s="6" t="str">
        <f>IF(Table2[[#This Row],[Charging]]&gt;0,"1","0")</f>
        <v>0</v>
      </c>
      <c r="L1355" s="6" t="str">
        <f>IF(Table2[[#This Row],[Tag]]="1",Table2[[#This Row],[Cost (kWh)]],"")</f>
        <v/>
      </c>
      <c r="M1355" s="6" t="str">
        <f>IF(Table2[[#This Row],[Tag]]="1",Table2[[#This Row],[Charging]]*Table2[[#This Row],[Cost (kWh)]],"")</f>
        <v/>
      </c>
    </row>
    <row r="1356" spans="3:13" x14ac:dyDescent="0.2">
      <c r="C1356" s="1" t="s">
        <v>2136</v>
      </c>
      <c r="D1356" s="5">
        <v>26</v>
      </c>
      <c r="E1356" s="5" t="s">
        <v>6</v>
      </c>
      <c r="F1356" s="12">
        <v>0</v>
      </c>
      <c r="G1356" s="5" t="s">
        <v>2139</v>
      </c>
      <c r="H1356" s="5">
        <v>42</v>
      </c>
      <c r="I1356" s="5" t="s">
        <v>2140</v>
      </c>
      <c r="J1356" s="6">
        <v>0.47006999999999999</v>
      </c>
      <c r="K1356" s="6" t="str">
        <f>IF(Table2[[#This Row],[Charging]]&gt;0,"1","0")</f>
        <v>0</v>
      </c>
      <c r="L1356" s="6" t="str">
        <f>IF(Table2[[#This Row],[Tag]]="1",Table2[[#This Row],[Cost (kWh)]],"")</f>
        <v/>
      </c>
      <c r="M1356" s="6" t="str">
        <f>IF(Table2[[#This Row],[Tag]]="1",Table2[[#This Row],[Charging]]*Table2[[#This Row],[Cost (kWh)]],"")</f>
        <v/>
      </c>
    </row>
    <row r="1357" spans="3:13" x14ac:dyDescent="0.2">
      <c r="C1357" s="1" t="s">
        <v>2136</v>
      </c>
      <c r="D1357" s="5">
        <v>26</v>
      </c>
      <c r="E1357" s="5" t="s">
        <v>7</v>
      </c>
      <c r="F1357" s="12">
        <v>0</v>
      </c>
      <c r="G1357" s="5" t="s">
        <v>2139</v>
      </c>
      <c r="H1357" s="5">
        <v>42</v>
      </c>
      <c r="I1357" s="5" t="s">
        <v>2140</v>
      </c>
      <c r="J1357" s="6">
        <v>0.47250999999999999</v>
      </c>
      <c r="K1357" s="6" t="str">
        <f>IF(Table2[[#This Row],[Charging]]&gt;0,"1","0")</f>
        <v>0</v>
      </c>
      <c r="L1357" s="6" t="str">
        <f>IF(Table2[[#This Row],[Tag]]="1",Table2[[#This Row],[Cost (kWh)]],"")</f>
        <v/>
      </c>
      <c r="M1357" s="6" t="str">
        <f>IF(Table2[[#This Row],[Tag]]="1",Table2[[#This Row],[Charging]]*Table2[[#This Row],[Cost (kWh)]],"")</f>
        <v/>
      </c>
    </row>
    <row r="1358" spans="3:13" x14ac:dyDescent="0.2">
      <c r="C1358" s="1" t="s">
        <v>2136</v>
      </c>
      <c r="D1358" s="5">
        <v>26</v>
      </c>
      <c r="E1358" s="5" t="s">
        <v>8</v>
      </c>
      <c r="F1358" s="12">
        <v>0</v>
      </c>
      <c r="G1358" s="5" t="s">
        <v>2139</v>
      </c>
      <c r="H1358" s="5">
        <v>42</v>
      </c>
      <c r="I1358" s="5" t="s">
        <v>2140</v>
      </c>
      <c r="J1358" s="6">
        <v>0.48958000000000002</v>
      </c>
      <c r="K1358" s="6" t="str">
        <f>IF(Table2[[#This Row],[Charging]]&gt;0,"1","0")</f>
        <v>0</v>
      </c>
      <c r="L1358" s="6" t="str">
        <f>IF(Table2[[#This Row],[Tag]]="1",Table2[[#This Row],[Cost (kWh)]],"")</f>
        <v/>
      </c>
      <c r="M1358" s="6" t="str">
        <f>IF(Table2[[#This Row],[Tag]]="1",Table2[[#This Row],[Charging]]*Table2[[#This Row],[Cost (kWh)]],"")</f>
        <v/>
      </c>
    </row>
    <row r="1359" spans="3:13" x14ac:dyDescent="0.2">
      <c r="C1359" s="1" t="s">
        <v>2136</v>
      </c>
      <c r="D1359" s="5">
        <v>26</v>
      </c>
      <c r="E1359" s="5" t="s">
        <v>9</v>
      </c>
      <c r="F1359" s="12">
        <v>0</v>
      </c>
      <c r="G1359" s="5" t="s">
        <v>2141</v>
      </c>
      <c r="H1359" s="5">
        <v>36.5</v>
      </c>
      <c r="I1359" s="5" t="s">
        <v>2139</v>
      </c>
      <c r="J1359" s="6">
        <v>0.49994</v>
      </c>
      <c r="K1359" s="6" t="str">
        <f>IF(Table2[[#This Row],[Charging]]&gt;0,"1","0")</f>
        <v>0</v>
      </c>
      <c r="L1359" s="6" t="str">
        <f>IF(Table2[[#This Row],[Tag]]="1",Table2[[#This Row],[Cost (kWh)]],"")</f>
        <v/>
      </c>
      <c r="M1359" s="6" t="str">
        <f>IF(Table2[[#This Row],[Tag]]="1",Table2[[#This Row],[Charging]]*Table2[[#This Row],[Cost (kWh)]],"")</f>
        <v/>
      </c>
    </row>
    <row r="1360" spans="3:13" x14ac:dyDescent="0.2">
      <c r="C1360" s="1" t="s">
        <v>2136</v>
      </c>
      <c r="D1360" s="5">
        <v>26</v>
      </c>
      <c r="E1360" s="5" t="s">
        <v>10</v>
      </c>
      <c r="F1360" s="12">
        <v>0</v>
      </c>
      <c r="G1360" s="5" t="s">
        <v>2139</v>
      </c>
      <c r="H1360" s="5">
        <v>36.5</v>
      </c>
      <c r="I1360" s="5" t="s">
        <v>2139</v>
      </c>
      <c r="J1360" s="6">
        <v>0.52042999999999995</v>
      </c>
      <c r="K1360" s="6" t="str">
        <f>IF(Table2[[#This Row],[Charging]]&gt;0,"1","0")</f>
        <v>0</v>
      </c>
      <c r="L1360" s="6" t="str">
        <f>IF(Table2[[#This Row],[Tag]]="1",Table2[[#This Row],[Cost (kWh)]],"")</f>
        <v/>
      </c>
      <c r="M1360" s="6" t="str">
        <f>IF(Table2[[#This Row],[Tag]]="1",Table2[[#This Row],[Charging]]*Table2[[#This Row],[Cost (kWh)]],"")</f>
        <v/>
      </c>
    </row>
    <row r="1361" spans="3:13" x14ac:dyDescent="0.2">
      <c r="C1361" s="1" t="s">
        <v>2136</v>
      </c>
      <c r="D1361" s="5">
        <v>26</v>
      </c>
      <c r="E1361" s="5">
        <v>10</v>
      </c>
      <c r="F1361" s="12">
        <v>0</v>
      </c>
      <c r="G1361" s="5" t="s">
        <v>2139</v>
      </c>
      <c r="H1361" s="5">
        <v>36.5</v>
      </c>
      <c r="I1361" s="5" t="s">
        <v>2139</v>
      </c>
      <c r="J1361" s="6">
        <v>0.51600999999999997</v>
      </c>
      <c r="K1361" s="6" t="str">
        <f>IF(Table2[[#This Row],[Charging]]&gt;0,"1","0")</f>
        <v>0</v>
      </c>
      <c r="L1361" s="6" t="str">
        <f>IF(Table2[[#This Row],[Tag]]="1",Table2[[#This Row],[Cost (kWh)]],"")</f>
        <v/>
      </c>
      <c r="M1361" s="6" t="str">
        <f>IF(Table2[[#This Row],[Tag]]="1",Table2[[#This Row],[Charging]]*Table2[[#This Row],[Cost (kWh)]],"")</f>
        <v/>
      </c>
    </row>
    <row r="1362" spans="3:13" x14ac:dyDescent="0.2">
      <c r="C1362" s="1" t="s">
        <v>2136</v>
      </c>
      <c r="D1362" s="5">
        <v>26</v>
      </c>
      <c r="E1362" s="5">
        <v>11</v>
      </c>
      <c r="F1362" s="12">
        <v>0</v>
      </c>
      <c r="G1362" s="5" t="s">
        <v>2139</v>
      </c>
      <c r="H1362" s="5">
        <v>36.5</v>
      </c>
      <c r="I1362" s="5" t="s">
        <v>2139</v>
      </c>
      <c r="J1362" s="6">
        <v>0.51693</v>
      </c>
      <c r="K1362" s="6" t="str">
        <f>IF(Table2[[#This Row],[Charging]]&gt;0,"1","0")</f>
        <v>0</v>
      </c>
      <c r="L1362" s="6" t="str">
        <f>IF(Table2[[#This Row],[Tag]]="1",Table2[[#This Row],[Cost (kWh)]],"")</f>
        <v/>
      </c>
      <c r="M1362" s="6" t="str">
        <f>IF(Table2[[#This Row],[Tag]]="1",Table2[[#This Row],[Charging]]*Table2[[#This Row],[Cost (kWh)]],"")</f>
        <v/>
      </c>
    </row>
    <row r="1363" spans="3:13" x14ac:dyDescent="0.2">
      <c r="C1363" s="1" t="s">
        <v>2136</v>
      </c>
      <c r="D1363" s="5">
        <v>26</v>
      </c>
      <c r="E1363" s="5">
        <v>12</v>
      </c>
      <c r="F1363" s="12">
        <v>0</v>
      </c>
      <c r="G1363" s="5" t="s">
        <v>2139</v>
      </c>
      <c r="H1363" s="5">
        <v>36.5</v>
      </c>
      <c r="I1363" s="5" t="s">
        <v>2139</v>
      </c>
      <c r="J1363" s="6">
        <v>0.49994</v>
      </c>
      <c r="K1363" s="6" t="str">
        <f>IF(Table2[[#This Row],[Charging]]&gt;0,"1","0")</f>
        <v>0</v>
      </c>
      <c r="L1363" s="6" t="str">
        <f>IF(Table2[[#This Row],[Tag]]="1",Table2[[#This Row],[Cost (kWh)]],"")</f>
        <v/>
      </c>
      <c r="M1363" s="6" t="str">
        <f>IF(Table2[[#This Row],[Tag]]="1",Table2[[#This Row],[Charging]]*Table2[[#This Row],[Cost (kWh)]],"")</f>
        <v/>
      </c>
    </row>
    <row r="1364" spans="3:13" x14ac:dyDescent="0.2">
      <c r="C1364" s="1" t="s">
        <v>2136</v>
      </c>
      <c r="D1364" s="5">
        <v>26</v>
      </c>
      <c r="E1364" s="5">
        <v>13</v>
      </c>
      <c r="F1364" s="12">
        <v>0</v>
      </c>
      <c r="G1364" s="5" t="s">
        <v>2139</v>
      </c>
      <c r="H1364" s="5">
        <v>36.5</v>
      </c>
      <c r="I1364" s="5" t="s">
        <v>2139</v>
      </c>
      <c r="J1364" s="6">
        <v>0.50366</v>
      </c>
      <c r="K1364" s="6" t="str">
        <f>IF(Table2[[#This Row],[Charging]]&gt;0,"1","0")</f>
        <v>0</v>
      </c>
      <c r="L1364" s="6" t="str">
        <f>IF(Table2[[#This Row],[Tag]]="1",Table2[[#This Row],[Cost (kWh)]],"")</f>
        <v/>
      </c>
      <c r="M1364" s="6" t="str">
        <f>IF(Table2[[#This Row],[Tag]]="1",Table2[[#This Row],[Charging]]*Table2[[#This Row],[Cost (kWh)]],"")</f>
        <v/>
      </c>
    </row>
    <row r="1365" spans="3:13" x14ac:dyDescent="0.2">
      <c r="C1365" s="1" t="s">
        <v>2136</v>
      </c>
      <c r="D1365" s="5">
        <v>26</v>
      </c>
      <c r="E1365" s="5">
        <v>14</v>
      </c>
      <c r="F1365" s="12">
        <v>0</v>
      </c>
      <c r="G1365" s="5" t="s">
        <v>2139</v>
      </c>
      <c r="H1365" s="5">
        <v>36.5</v>
      </c>
      <c r="I1365" s="5" t="s">
        <v>2139</v>
      </c>
      <c r="J1365" s="6">
        <v>0.50349999999999995</v>
      </c>
      <c r="K1365" s="6" t="str">
        <f>IF(Table2[[#This Row],[Charging]]&gt;0,"1","0")</f>
        <v>0</v>
      </c>
      <c r="L1365" s="6" t="str">
        <f>IF(Table2[[#This Row],[Tag]]="1",Table2[[#This Row],[Cost (kWh)]],"")</f>
        <v/>
      </c>
      <c r="M1365" s="6" t="str">
        <f>IF(Table2[[#This Row],[Tag]]="1",Table2[[#This Row],[Charging]]*Table2[[#This Row],[Cost (kWh)]],"")</f>
        <v/>
      </c>
    </row>
    <row r="1366" spans="3:13" x14ac:dyDescent="0.2">
      <c r="C1366" s="1" t="s">
        <v>2136</v>
      </c>
      <c r="D1366" s="5">
        <v>26</v>
      </c>
      <c r="E1366" s="5">
        <v>15</v>
      </c>
      <c r="F1366" s="12">
        <v>0</v>
      </c>
      <c r="G1366" s="5" t="s">
        <v>2139</v>
      </c>
      <c r="H1366" s="5">
        <v>36.5</v>
      </c>
      <c r="I1366" s="5" t="s">
        <v>2139</v>
      </c>
      <c r="J1366" s="6">
        <v>0.50146000000000002</v>
      </c>
      <c r="K1366" s="6" t="str">
        <f>IF(Table2[[#This Row],[Charging]]&gt;0,"1","0")</f>
        <v>0</v>
      </c>
      <c r="L1366" s="6" t="str">
        <f>IF(Table2[[#This Row],[Tag]]="1",Table2[[#This Row],[Cost (kWh)]],"")</f>
        <v/>
      </c>
      <c r="M1366" s="6" t="str">
        <f>IF(Table2[[#This Row],[Tag]]="1",Table2[[#This Row],[Charging]]*Table2[[#This Row],[Cost (kWh)]],"")</f>
        <v/>
      </c>
    </row>
    <row r="1367" spans="3:13" x14ac:dyDescent="0.2">
      <c r="C1367" s="1" t="s">
        <v>2136</v>
      </c>
      <c r="D1367" s="5">
        <v>26</v>
      </c>
      <c r="E1367" s="5">
        <v>16</v>
      </c>
      <c r="F1367" s="12">
        <v>0</v>
      </c>
      <c r="G1367" s="5" t="s">
        <v>2139</v>
      </c>
      <c r="H1367" s="5">
        <v>36.5</v>
      </c>
      <c r="I1367" s="5" t="s">
        <v>2139</v>
      </c>
      <c r="J1367" s="6">
        <v>0.49928</v>
      </c>
      <c r="K1367" s="6" t="str">
        <f>IF(Table2[[#This Row],[Charging]]&gt;0,"1","0")</f>
        <v>0</v>
      </c>
      <c r="L1367" s="6" t="str">
        <f>IF(Table2[[#This Row],[Tag]]="1",Table2[[#This Row],[Cost (kWh)]],"")</f>
        <v/>
      </c>
      <c r="M1367" s="6" t="str">
        <f>IF(Table2[[#This Row],[Tag]]="1",Table2[[#This Row],[Charging]]*Table2[[#This Row],[Cost (kWh)]],"")</f>
        <v/>
      </c>
    </row>
    <row r="1368" spans="3:13" x14ac:dyDescent="0.2">
      <c r="C1368" s="1" t="s">
        <v>2136</v>
      </c>
      <c r="D1368" s="5">
        <v>26</v>
      </c>
      <c r="E1368" s="5">
        <v>17</v>
      </c>
      <c r="F1368" s="12">
        <v>0</v>
      </c>
      <c r="G1368" s="5" t="s">
        <v>2141</v>
      </c>
      <c r="H1368" s="5">
        <v>31</v>
      </c>
      <c r="I1368" s="5" t="s">
        <v>2139</v>
      </c>
      <c r="J1368" s="6">
        <v>0.49842999999999998</v>
      </c>
      <c r="K1368" s="6" t="str">
        <f>IF(Table2[[#This Row],[Charging]]&gt;0,"1","0")</f>
        <v>0</v>
      </c>
      <c r="L1368" s="6" t="str">
        <f>IF(Table2[[#This Row],[Tag]]="1",Table2[[#This Row],[Cost (kWh)]],"")</f>
        <v/>
      </c>
      <c r="M1368" s="6" t="str">
        <f>IF(Table2[[#This Row],[Tag]]="1",Table2[[#This Row],[Charging]]*Table2[[#This Row],[Cost (kWh)]],"")</f>
        <v/>
      </c>
    </row>
    <row r="1369" spans="3:13" x14ac:dyDescent="0.2">
      <c r="C1369" s="1" t="s">
        <v>2136</v>
      </c>
      <c r="D1369" s="5">
        <v>26</v>
      </c>
      <c r="E1369" s="5">
        <v>18</v>
      </c>
      <c r="F1369" s="12">
        <v>0</v>
      </c>
      <c r="G1369" s="5" t="s">
        <v>2139</v>
      </c>
      <c r="H1369" s="5">
        <v>31</v>
      </c>
      <c r="I1369" s="5" t="s">
        <v>2140</v>
      </c>
      <c r="J1369" s="6">
        <v>0.49839</v>
      </c>
      <c r="K1369" s="6" t="str">
        <f>IF(Table2[[#This Row],[Charging]]&gt;0,"1","0")</f>
        <v>0</v>
      </c>
      <c r="L1369" s="6" t="str">
        <f>IF(Table2[[#This Row],[Tag]]="1",Table2[[#This Row],[Cost (kWh)]],"")</f>
        <v/>
      </c>
      <c r="M1369" s="6" t="str">
        <f>IF(Table2[[#This Row],[Tag]]="1",Table2[[#This Row],[Charging]]*Table2[[#This Row],[Cost (kWh)]],"")</f>
        <v/>
      </c>
    </row>
    <row r="1370" spans="3:13" x14ac:dyDescent="0.2">
      <c r="C1370" s="1" t="s">
        <v>2136</v>
      </c>
      <c r="D1370" s="5">
        <v>26</v>
      </c>
      <c r="E1370" s="5">
        <v>19</v>
      </c>
      <c r="F1370" s="12">
        <v>0</v>
      </c>
      <c r="G1370" s="5" t="s">
        <v>2139</v>
      </c>
      <c r="H1370" s="5">
        <v>31</v>
      </c>
      <c r="I1370" s="5" t="s">
        <v>2140</v>
      </c>
      <c r="J1370" s="6">
        <v>0.49592999999999998</v>
      </c>
      <c r="K1370" s="6" t="str">
        <f>IF(Table2[[#This Row],[Charging]]&gt;0,"1","0")</f>
        <v>0</v>
      </c>
      <c r="L1370" s="6" t="str">
        <f>IF(Table2[[#This Row],[Tag]]="1",Table2[[#This Row],[Cost (kWh)]],"")</f>
        <v/>
      </c>
      <c r="M1370" s="6" t="str">
        <f>IF(Table2[[#This Row],[Tag]]="1",Table2[[#This Row],[Charging]]*Table2[[#This Row],[Cost (kWh)]],"")</f>
        <v/>
      </c>
    </row>
    <row r="1371" spans="3:13" x14ac:dyDescent="0.2">
      <c r="C1371" s="1" t="s">
        <v>2136</v>
      </c>
      <c r="D1371" s="5">
        <v>26</v>
      </c>
      <c r="E1371" s="5">
        <v>20</v>
      </c>
      <c r="F1371" s="12">
        <v>0</v>
      </c>
      <c r="G1371" s="5" t="s">
        <v>2139</v>
      </c>
      <c r="H1371" s="5">
        <v>31</v>
      </c>
      <c r="I1371" s="5" t="s">
        <v>2140</v>
      </c>
      <c r="J1371" s="6">
        <v>0.49480000000000002</v>
      </c>
      <c r="K1371" s="6" t="str">
        <f>IF(Table2[[#This Row],[Charging]]&gt;0,"1","0")</f>
        <v>0</v>
      </c>
      <c r="L1371" s="6" t="str">
        <f>IF(Table2[[#This Row],[Tag]]="1",Table2[[#This Row],[Cost (kWh)]],"")</f>
        <v/>
      </c>
      <c r="M1371" s="6" t="str">
        <f>IF(Table2[[#This Row],[Tag]]="1",Table2[[#This Row],[Charging]]*Table2[[#This Row],[Cost (kWh)]],"")</f>
        <v/>
      </c>
    </row>
    <row r="1372" spans="3:13" x14ac:dyDescent="0.2">
      <c r="C1372" s="1" t="s">
        <v>2136</v>
      </c>
      <c r="D1372" s="5">
        <v>26</v>
      </c>
      <c r="E1372" s="5">
        <v>21</v>
      </c>
      <c r="F1372" s="12">
        <v>0</v>
      </c>
      <c r="G1372" s="5" t="s">
        <v>2139</v>
      </c>
      <c r="H1372" s="5">
        <v>31</v>
      </c>
      <c r="I1372" s="5" t="s">
        <v>2140</v>
      </c>
      <c r="J1372" s="6">
        <v>0.47645999999999999</v>
      </c>
      <c r="K1372" s="6" t="str">
        <f>IF(Table2[[#This Row],[Charging]]&gt;0,"1","0")</f>
        <v>0</v>
      </c>
      <c r="L1372" s="6" t="str">
        <f>IF(Table2[[#This Row],[Tag]]="1",Table2[[#This Row],[Cost (kWh)]],"")</f>
        <v/>
      </c>
      <c r="M1372" s="6" t="str">
        <f>IF(Table2[[#This Row],[Tag]]="1",Table2[[#This Row],[Charging]]*Table2[[#This Row],[Cost (kWh)]],"")</f>
        <v/>
      </c>
    </row>
    <row r="1373" spans="3:13" x14ac:dyDescent="0.2">
      <c r="C1373" s="1" t="s">
        <v>2136</v>
      </c>
      <c r="D1373" s="5">
        <v>26</v>
      </c>
      <c r="E1373" s="5">
        <v>22</v>
      </c>
      <c r="F1373" s="12">
        <v>0</v>
      </c>
      <c r="G1373" s="5" t="s">
        <v>2139</v>
      </c>
      <c r="H1373" s="5">
        <v>31</v>
      </c>
      <c r="I1373" s="5" t="s">
        <v>2140</v>
      </c>
      <c r="J1373" s="6">
        <v>0.46758</v>
      </c>
      <c r="K1373" s="6" t="str">
        <f>IF(Table2[[#This Row],[Charging]]&gt;0,"1","0")</f>
        <v>0</v>
      </c>
      <c r="L1373" s="6" t="str">
        <f>IF(Table2[[#This Row],[Tag]]="1",Table2[[#This Row],[Cost (kWh)]],"")</f>
        <v/>
      </c>
      <c r="M1373" s="6" t="str">
        <f>IF(Table2[[#This Row],[Tag]]="1",Table2[[#This Row],[Charging]]*Table2[[#This Row],[Cost (kWh)]],"")</f>
        <v/>
      </c>
    </row>
    <row r="1374" spans="3:13" x14ac:dyDescent="0.2">
      <c r="C1374" s="1" t="s">
        <v>2136</v>
      </c>
      <c r="D1374" s="5">
        <v>26</v>
      </c>
      <c r="E1374" s="5">
        <v>23</v>
      </c>
      <c r="F1374" s="12">
        <v>0</v>
      </c>
      <c r="G1374" s="5" t="s">
        <v>2139</v>
      </c>
      <c r="H1374" s="5">
        <v>31</v>
      </c>
      <c r="I1374" s="5" t="s">
        <v>2140</v>
      </c>
      <c r="J1374" s="6">
        <v>0.47193000000000002</v>
      </c>
      <c r="K1374" s="6" t="str">
        <f>IF(Table2[[#This Row],[Charging]]&gt;0,"1","0")</f>
        <v>0</v>
      </c>
      <c r="L1374" s="6" t="str">
        <f>IF(Table2[[#This Row],[Tag]]="1",Table2[[#This Row],[Cost (kWh)]],"")</f>
        <v/>
      </c>
      <c r="M1374" s="6" t="str">
        <f>IF(Table2[[#This Row],[Tag]]="1",Table2[[#This Row],[Charging]]*Table2[[#This Row],[Cost (kWh)]],"")</f>
        <v/>
      </c>
    </row>
    <row r="1375" spans="3:13" x14ac:dyDescent="0.2">
      <c r="C1375" s="1" t="s">
        <v>2136</v>
      </c>
      <c r="D1375" s="5">
        <v>26</v>
      </c>
      <c r="E1375" s="5">
        <v>24</v>
      </c>
      <c r="F1375" s="12">
        <v>0</v>
      </c>
      <c r="G1375" s="5" t="s">
        <v>2139</v>
      </c>
      <c r="H1375" s="5">
        <v>31</v>
      </c>
      <c r="I1375" s="5" t="s">
        <v>2140</v>
      </c>
      <c r="J1375" s="6">
        <v>0.46900999999999998</v>
      </c>
      <c r="K1375" s="6" t="str">
        <f>IF(Table2[[#This Row],[Charging]]&gt;0,"1","0")</f>
        <v>0</v>
      </c>
      <c r="L1375" s="6" t="str">
        <f>IF(Table2[[#This Row],[Tag]]="1",Table2[[#This Row],[Cost (kWh)]],"")</f>
        <v/>
      </c>
      <c r="M1375" s="6" t="str">
        <f>IF(Table2[[#This Row],[Tag]]="1",Table2[[#This Row],[Charging]]*Table2[[#This Row],[Cost (kWh)]],"")</f>
        <v/>
      </c>
    </row>
    <row r="1376" spans="3:13" x14ac:dyDescent="0.2">
      <c r="C1376" s="1" t="s">
        <v>2136</v>
      </c>
      <c r="D1376" s="5">
        <v>27</v>
      </c>
      <c r="E1376" s="5" t="s">
        <v>2</v>
      </c>
      <c r="F1376" s="12">
        <v>0</v>
      </c>
      <c r="G1376" s="5" t="s">
        <v>2139</v>
      </c>
      <c r="H1376" s="5">
        <v>31</v>
      </c>
      <c r="I1376" s="5" t="s">
        <v>2140</v>
      </c>
      <c r="J1376" s="6">
        <v>0.51037999999999994</v>
      </c>
      <c r="K1376" s="6" t="str">
        <f>IF(Table2[[#This Row],[Charging]]&gt;0,"1","0")</f>
        <v>0</v>
      </c>
      <c r="L1376" s="6" t="str">
        <f>IF(Table2[[#This Row],[Tag]]="1",Table2[[#This Row],[Cost (kWh)]],"")</f>
        <v/>
      </c>
      <c r="M1376" s="6" t="str">
        <f>IF(Table2[[#This Row],[Tag]]="1",Table2[[#This Row],[Charging]]*Table2[[#This Row],[Cost (kWh)]],"")</f>
        <v/>
      </c>
    </row>
    <row r="1377" spans="3:13" x14ac:dyDescent="0.2">
      <c r="C1377" s="1" t="s">
        <v>2136</v>
      </c>
      <c r="D1377" s="5">
        <v>27</v>
      </c>
      <c r="E1377" s="5" t="s">
        <v>3</v>
      </c>
      <c r="F1377" s="12">
        <v>0</v>
      </c>
      <c r="G1377" s="5" t="s">
        <v>2139</v>
      </c>
      <c r="H1377" s="5">
        <v>31</v>
      </c>
      <c r="I1377" s="5" t="s">
        <v>2140</v>
      </c>
      <c r="J1377" s="6">
        <v>0.50302000000000002</v>
      </c>
      <c r="K1377" s="6" t="str">
        <f>IF(Table2[[#This Row],[Charging]]&gt;0,"1","0")</f>
        <v>0</v>
      </c>
      <c r="L1377" s="6" t="str">
        <f>IF(Table2[[#This Row],[Tag]]="1",Table2[[#This Row],[Cost (kWh)]],"")</f>
        <v/>
      </c>
      <c r="M1377" s="6" t="str">
        <f>IF(Table2[[#This Row],[Tag]]="1",Table2[[#This Row],[Charging]]*Table2[[#This Row],[Cost (kWh)]],"")</f>
        <v/>
      </c>
    </row>
    <row r="1378" spans="3:13" x14ac:dyDescent="0.2">
      <c r="C1378" s="1" t="s">
        <v>2136</v>
      </c>
      <c r="D1378" s="5">
        <v>27</v>
      </c>
      <c r="E1378" s="5" t="s">
        <v>4</v>
      </c>
      <c r="F1378" s="12">
        <v>0</v>
      </c>
      <c r="G1378" s="5" t="s">
        <v>2139</v>
      </c>
      <c r="H1378" s="5">
        <v>31</v>
      </c>
      <c r="I1378" s="5" t="s">
        <v>2140</v>
      </c>
      <c r="J1378" s="6">
        <v>0.50195999999999996</v>
      </c>
      <c r="K1378" s="6" t="str">
        <f>IF(Table2[[#This Row],[Charging]]&gt;0,"1","0")</f>
        <v>0</v>
      </c>
      <c r="L1378" s="6" t="str">
        <f>IF(Table2[[#This Row],[Tag]]="1",Table2[[#This Row],[Cost (kWh)]],"")</f>
        <v/>
      </c>
      <c r="M1378" s="6" t="str">
        <f>IF(Table2[[#This Row],[Tag]]="1",Table2[[#This Row],[Charging]]*Table2[[#This Row],[Cost (kWh)]],"")</f>
        <v/>
      </c>
    </row>
    <row r="1379" spans="3:13" x14ac:dyDescent="0.2">
      <c r="C1379" s="1" t="s">
        <v>2136</v>
      </c>
      <c r="D1379" s="5">
        <v>27</v>
      </c>
      <c r="E1379" s="5" t="s">
        <v>5</v>
      </c>
      <c r="F1379" s="12">
        <v>0</v>
      </c>
      <c r="G1379" s="5" t="s">
        <v>2139</v>
      </c>
      <c r="H1379" s="5">
        <v>31</v>
      </c>
      <c r="I1379" s="5" t="s">
        <v>2140</v>
      </c>
      <c r="J1379" s="6">
        <v>0.50012999999999996</v>
      </c>
      <c r="K1379" s="6" t="str">
        <f>IF(Table2[[#This Row],[Charging]]&gt;0,"1","0")</f>
        <v>0</v>
      </c>
      <c r="L1379" s="6" t="str">
        <f>IF(Table2[[#This Row],[Tag]]="1",Table2[[#This Row],[Cost (kWh)]],"")</f>
        <v/>
      </c>
      <c r="M1379" s="6" t="str">
        <f>IF(Table2[[#This Row],[Tag]]="1",Table2[[#This Row],[Charging]]*Table2[[#This Row],[Cost (kWh)]],"")</f>
        <v/>
      </c>
    </row>
    <row r="1380" spans="3:13" x14ac:dyDescent="0.2">
      <c r="C1380" s="1" t="s">
        <v>2136</v>
      </c>
      <c r="D1380" s="5">
        <v>27</v>
      </c>
      <c r="E1380" s="5" t="s">
        <v>6</v>
      </c>
      <c r="F1380" s="12">
        <v>0</v>
      </c>
      <c r="G1380" s="5" t="s">
        <v>2139</v>
      </c>
      <c r="H1380" s="5">
        <v>31</v>
      </c>
      <c r="I1380" s="5" t="s">
        <v>2140</v>
      </c>
      <c r="J1380" s="6">
        <v>0.49997999999999998</v>
      </c>
      <c r="K1380" s="6" t="str">
        <f>IF(Table2[[#This Row],[Charging]]&gt;0,"1","0")</f>
        <v>0</v>
      </c>
      <c r="L1380" s="6" t="str">
        <f>IF(Table2[[#This Row],[Tag]]="1",Table2[[#This Row],[Cost (kWh)]],"")</f>
        <v/>
      </c>
      <c r="M1380" s="6" t="str">
        <f>IF(Table2[[#This Row],[Tag]]="1",Table2[[#This Row],[Charging]]*Table2[[#This Row],[Cost (kWh)]],"")</f>
        <v/>
      </c>
    </row>
    <row r="1381" spans="3:13" x14ac:dyDescent="0.2">
      <c r="C1381" s="1" t="s">
        <v>2136</v>
      </c>
      <c r="D1381" s="5">
        <v>27</v>
      </c>
      <c r="E1381" s="5" t="s">
        <v>7</v>
      </c>
      <c r="F1381" s="12">
        <v>0</v>
      </c>
      <c r="G1381" s="5" t="s">
        <v>2139</v>
      </c>
      <c r="H1381" s="5">
        <v>31</v>
      </c>
      <c r="I1381" s="5" t="s">
        <v>2140</v>
      </c>
      <c r="J1381" s="6">
        <v>0.50158000000000003</v>
      </c>
      <c r="K1381" s="6" t="str">
        <f>IF(Table2[[#This Row],[Charging]]&gt;0,"1","0")</f>
        <v>0</v>
      </c>
      <c r="L1381" s="6" t="str">
        <f>IF(Table2[[#This Row],[Tag]]="1",Table2[[#This Row],[Cost (kWh)]],"")</f>
        <v/>
      </c>
      <c r="M1381" s="6" t="str">
        <f>IF(Table2[[#This Row],[Tag]]="1",Table2[[#This Row],[Charging]]*Table2[[#This Row],[Cost (kWh)]],"")</f>
        <v/>
      </c>
    </row>
    <row r="1382" spans="3:13" x14ac:dyDescent="0.2">
      <c r="C1382" s="1" t="s">
        <v>2136</v>
      </c>
      <c r="D1382" s="5">
        <v>27</v>
      </c>
      <c r="E1382" s="5" t="s">
        <v>8</v>
      </c>
      <c r="F1382" s="12">
        <v>0</v>
      </c>
      <c r="G1382" s="5" t="s">
        <v>2139</v>
      </c>
      <c r="H1382" s="5">
        <v>31</v>
      </c>
      <c r="I1382" s="5" t="s">
        <v>2140</v>
      </c>
      <c r="J1382" s="6">
        <v>0.50444</v>
      </c>
      <c r="K1382" s="6" t="str">
        <f>IF(Table2[[#This Row],[Charging]]&gt;0,"1","0")</f>
        <v>0</v>
      </c>
      <c r="L1382" s="6" t="str">
        <f>IF(Table2[[#This Row],[Tag]]="1",Table2[[#This Row],[Cost (kWh)]],"")</f>
        <v/>
      </c>
      <c r="M1382" s="6" t="str">
        <f>IF(Table2[[#This Row],[Tag]]="1",Table2[[#This Row],[Charging]]*Table2[[#This Row],[Cost (kWh)]],"")</f>
        <v/>
      </c>
    </row>
    <row r="1383" spans="3:13" x14ac:dyDescent="0.2">
      <c r="C1383" s="1" t="s">
        <v>2136</v>
      </c>
      <c r="D1383" s="5">
        <v>27</v>
      </c>
      <c r="E1383" s="5" t="s">
        <v>9</v>
      </c>
      <c r="F1383" s="12">
        <v>0</v>
      </c>
      <c r="G1383" s="5" t="s">
        <v>2139</v>
      </c>
      <c r="H1383" s="5">
        <v>31</v>
      </c>
      <c r="I1383" s="5" t="s">
        <v>2140</v>
      </c>
      <c r="J1383" s="6">
        <v>0.50734000000000001</v>
      </c>
      <c r="K1383" s="6" t="str">
        <f>IF(Table2[[#This Row],[Charging]]&gt;0,"1","0")</f>
        <v>0</v>
      </c>
      <c r="L1383" s="6" t="str">
        <f>IF(Table2[[#This Row],[Tag]]="1",Table2[[#This Row],[Cost (kWh)]],"")</f>
        <v/>
      </c>
      <c r="M1383" s="6" t="str">
        <f>IF(Table2[[#This Row],[Tag]]="1",Table2[[#This Row],[Charging]]*Table2[[#This Row],[Cost (kWh)]],"")</f>
        <v/>
      </c>
    </row>
    <row r="1384" spans="3:13" x14ac:dyDescent="0.2">
      <c r="C1384" s="1" t="s">
        <v>2136</v>
      </c>
      <c r="D1384" s="5">
        <v>27</v>
      </c>
      <c r="E1384" s="5" t="s">
        <v>10</v>
      </c>
      <c r="F1384" s="12">
        <v>0</v>
      </c>
      <c r="G1384" s="5" t="s">
        <v>2139</v>
      </c>
      <c r="H1384" s="5">
        <v>31</v>
      </c>
      <c r="I1384" s="5" t="s">
        <v>2140</v>
      </c>
      <c r="J1384" s="6">
        <v>0.51463000000000003</v>
      </c>
      <c r="K1384" s="6" t="str">
        <f>IF(Table2[[#This Row],[Charging]]&gt;0,"1","0")</f>
        <v>0</v>
      </c>
      <c r="L1384" s="6" t="str">
        <f>IF(Table2[[#This Row],[Tag]]="1",Table2[[#This Row],[Cost (kWh)]],"")</f>
        <v/>
      </c>
      <c r="M1384" s="6" t="str">
        <f>IF(Table2[[#This Row],[Tag]]="1",Table2[[#This Row],[Charging]]*Table2[[#This Row],[Cost (kWh)]],"")</f>
        <v/>
      </c>
    </row>
    <row r="1385" spans="3:13" x14ac:dyDescent="0.2">
      <c r="C1385" s="1" t="s">
        <v>2136</v>
      </c>
      <c r="D1385" s="5">
        <v>27</v>
      </c>
      <c r="E1385" s="5">
        <v>10</v>
      </c>
      <c r="F1385" s="12">
        <v>0</v>
      </c>
      <c r="G1385" s="5" t="s">
        <v>2139</v>
      </c>
      <c r="H1385" s="5">
        <v>31</v>
      </c>
      <c r="I1385" s="5" t="s">
        <v>2140</v>
      </c>
      <c r="J1385" s="6">
        <v>0.52710000000000001</v>
      </c>
      <c r="K1385" s="6" t="str">
        <f>IF(Table2[[#This Row],[Charging]]&gt;0,"1","0")</f>
        <v>0</v>
      </c>
      <c r="L1385" s="6" t="str">
        <f>IF(Table2[[#This Row],[Tag]]="1",Table2[[#This Row],[Cost (kWh)]],"")</f>
        <v/>
      </c>
      <c r="M1385" s="6" t="str">
        <f>IF(Table2[[#This Row],[Tag]]="1",Table2[[#This Row],[Charging]]*Table2[[#This Row],[Cost (kWh)]],"")</f>
        <v/>
      </c>
    </row>
    <row r="1386" spans="3:13" x14ac:dyDescent="0.2">
      <c r="C1386" s="1" t="s">
        <v>2136</v>
      </c>
      <c r="D1386" s="5">
        <v>27</v>
      </c>
      <c r="E1386" s="5">
        <v>11</v>
      </c>
      <c r="F1386" s="12">
        <v>0</v>
      </c>
      <c r="G1386" s="5" t="s">
        <v>2139</v>
      </c>
      <c r="H1386" s="5">
        <v>31</v>
      </c>
      <c r="I1386" s="5" t="s">
        <v>2140</v>
      </c>
      <c r="J1386" s="6">
        <v>0.53441000000000005</v>
      </c>
      <c r="K1386" s="6" t="str">
        <f>IF(Table2[[#This Row],[Charging]]&gt;0,"1","0")</f>
        <v>0</v>
      </c>
      <c r="L1386" s="6" t="str">
        <f>IF(Table2[[#This Row],[Tag]]="1",Table2[[#This Row],[Cost (kWh)]],"")</f>
        <v/>
      </c>
      <c r="M1386" s="6" t="str">
        <f>IF(Table2[[#This Row],[Tag]]="1",Table2[[#This Row],[Charging]]*Table2[[#This Row],[Cost (kWh)]],"")</f>
        <v/>
      </c>
    </row>
    <row r="1387" spans="3:13" x14ac:dyDescent="0.2">
      <c r="C1387" s="1" t="s">
        <v>2136</v>
      </c>
      <c r="D1387" s="5">
        <v>27</v>
      </c>
      <c r="E1387" s="5">
        <v>12</v>
      </c>
      <c r="F1387" s="12">
        <v>0</v>
      </c>
      <c r="G1387" s="5" t="s">
        <v>2139</v>
      </c>
      <c r="H1387" s="5">
        <v>31</v>
      </c>
      <c r="I1387" s="5" t="s">
        <v>2140</v>
      </c>
      <c r="J1387" s="6">
        <v>0.53202000000000005</v>
      </c>
      <c r="K1387" s="6" t="str">
        <f>IF(Table2[[#This Row],[Charging]]&gt;0,"1","0")</f>
        <v>0</v>
      </c>
      <c r="L1387" s="6" t="str">
        <f>IF(Table2[[#This Row],[Tag]]="1",Table2[[#This Row],[Cost (kWh)]],"")</f>
        <v/>
      </c>
      <c r="M1387" s="6" t="str">
        <f>IF(Table2[[#This Row],[Tag]]="1",Table2[[#This Row],[Charging]]*Table2[[#This Row],[Cost (kWh)]],"")</f>
        <v/>
      </c>
    </row>
    <row r="1388" spans="3:13" x14ac:dyDescent="0.2">
      <c r="C1388" s="1" t="s">
        <v>2136</v>
      </c>
      <c r="D1388" s="5">
        <v>27</v>
      </c>
      <c r="E1388" s="5">
        <v>13</v>
      </c>
      <c r="F1388" s="12">
        <v>0</v>
      </c>
      <c r="G1388" s="5" t="s">
        <v>2139</v>
      </c>
      <c r="H1388" s="5">
        <v>31</v>
      </c>
      <c r="I1388" s="5" t="s">
        <v>2140</v>
      </c>
      <c r="J1388" s="6">
        <v>0.53200000000000003</v>
      </c>
      <c r="K1388" s="6" t="str">
        <f>IF(Table2[[#This Row],[Charging]]&gt;0,"1","0")</f>
        <v>0</v>
      </c>
      <c r="L1388" s="6" t="str">
        <f>IF(Table2[[#This Row],[Tag]]="1",Table2[[#This Row],[Cost (kWh)]],"")</f>
        <v/>
      </c>
      <c r="M1388" s="6" t="str">
        <f>IF(Table2[[#This Row],[Tag]]="1",Table2[[#This Row],[Charging]]*Table2[[#This Row],[Cost (kWh)]],"")</f>
        <v/>
      </c>
    </row>
    <row r="1389" spans="3:13" x14ac:dyDescent="0.2">
      <c r="C1389" s="1" t="s">
        <v>2136</v>
      </c>
      <c r="D1389" s="5">
        <v>27</v>
      </c>
      <c r="E1389" s="5">
        <v>14</v>
      </c>
      <c r="F1389" s="12">
        <v>0</v>
      </c>
      <c r="G1389" s="5" t="s">
        <v>2139</v>
      </c>
      <c r="H1389" s="5">
        <v>31</v>
      </c>
      <c r="I1389" s="5" t="s">
        <v>2140</v>
      </c>
      <c r="J1389" s="6">
        <v>0.50456000000000001</v>
      </c>
      <c r="K1389" s="6" t="str">
        <f>IF(Table2[[#This Row],[Charging]]&gt;0,"1","0")</f>
        <v>0</v>
      </c>
      <c r="L1389" s="6" t="str">
        <f>IF(Table2[[#This Row],[Tag]]="1",Table2[[#This Row],[Cost (kWh)]],"")</f>
        <v/>
      </c>
      <c r="M1389" s="6" t="str">
        <f>IF(Table2[[#This Row],[Tag]]="1",Table2[[#This Row],[Charging]]*Table2[[#This Row],[Cost (kWh)]],"")</f>
        <v/>
      </c>
    </row>
    <row r="1390" spans="3:13" x14ac:dyDescent="0.2">
      <c r="C1390" s="1" t="s">
        <v>2136</v>
      </c>
      <c r="D1390" s="5">
        <v>27</v>
      </c>
      <c r="E1390" s="5">
        <v>15</v>
      </c>
      <c r="F1390" s="12">
        <v>0</v>
      </c>
      <c r="G1390" s="5" t="s">
        <v>2139</v>
      </c>
      <c r="H1390" s="5">
        <v>31</v>
      </c>
      <c r="I1390" s="5" t="s">
        <v>2140</v>
      </c>
      <c r="J1390" s="6">
        <v>0.50119999999999998</v>
      </c>
      <c r="K1390" s="6" t="str">
        <f>IF(Table2[[#This Row],[Charging]]&gt;0,"1","0")</f>
        <v>0</v>
      </c>
      <c r="L1390" s="6" t="str">
        <f>IF(Table2[[#This Row],[Tag]]="1",Table2[[#This Row],[Cost (kWh)]],"")</f>
        <v/>
      </c>
      <c r="M1390" s="6" t="str">
        <f>IF(Table2[[#This Row],[Tag]]="1",Table2[[#This Row],[Charging]]*Table2[[#This Row],[Cost (kWh)]],"")</f>
        <v/>
      </c>
    </row>
    <row r="1391" spans="3:13" x14ac:dyDescent="0.2">
      <c r="C1391" s="1" t="s">
        <v>2136</v>
      </c>
      <c r="D1391" s="5">
        <v>27</v>
      </c>
      <c r="E1391" s="5">
        <v>16</v>
      </c>
      <c r="F1391" s="12">
        <v>0</v>
      </c>
      <c r="G1391" s="5" t="s">
        <v>2139</v>
      </c>
      <c r="H1391" s="5">
        <v>31</v>
      </c>
      <c r="I1391" s="5" t="s">
        <v>2140</v>
      </c>
      <c r="J1391" s="6">
        <v>0.47649999999999998</v>
      </c>
      <c r="K1391" s="6" t="str">
        <f>IF(Table2[[#This Row],[Charging]]&gt;0,"1","0")</f>
        <v>0</v>
      </c>
      <c r="L1391" s="6" t="str">
        <f>IF(Table2[[#This Row],[Tag]]="1",Table2[[#This Row],[Cost (kWh)]],"")</f>
        <v/>
      </c>
      <c r="M1391" s="6" t="str">
        <f>IF(Table2[[#This Row],[Tag]]="1",Table2[[#This Row],[Charging]]*Table2[[#This Row],[Cost (kWh)]],"")</f>
        <v/>
      </c>
    </row>
    <row r="1392" spans="3:13" x14ac:dyDescent="0.2">
      <c r="C1392" s="1" t="s">
        <v>2136</v>
      </c>
      <c r="D1392" s="5">
        <v>27</v>
      </c>
      <c r="E1392" s="5">
        <v>17</v>
      </c>
      <c r="F1392" s="12">
        <v>0</v>
      </c>
      <c r="G1392" s="5" t="s">
        <v>2139</v>
      </c>
      <c r="H1392" s="5">
        <v>31</v>
      </c>
      <c r="I1392" s="5" t="s">
        <v>2140</v>
      </c>
      <c r="J1392" s="6">
        <v>0.502</v>
      </c>
      <c r="K1392" s="6" t="str">
        <f>IF(Table2[[#This Row],[Charging]]&gt;0,"1","0")</f>
        <v>0</v>
      </c>
      <c r="L1392" s="6" t="str">
        <f>IF(Table2[[#This Row],[Tag]]="1",Table2[[#This Row],[Cost (kWh)]],"")</f>
        <v/>
      </c>
      <c r="M1392" s="6" t="str">
        <f>IF(Table2[[#This Row],[Tag]]="1",Table2[[#This Row],[Charging]]*Table2[[#This Row],[Cost (kWh)]],"")</f>
        <v/>
      </c>
    </row>
    <row r="1393" spans="3:13" x14ac:dyDescent="0.2">
      <c r="C1393" s="1" t="s">
        <v>2136</v>
      </c>
      <c r="D1393" s="5">
        <v>27</v>
      </c>
      <c r="E1393" s="5">
        <v>18</v>
      </c>
      <c r="F1393" s="12">
        <v>0</v>
      </c>
      <c r="G1393" s="5" t="s">
        <v>2139</v>
      </c>
      <c r="H1393" s="5">
        <v>31</v>
      </c>
      <c r="I1393" s="5" t="s">
        <v>2140</v>
      </c>
      <c r="J1393" s="6">
        <v>0.52241000000000004</v>
      </c>
      <c r="K1393" s="6" t="str">
        <f>IF(Table2[[#This Row],[Charging]]&gt;0,"1","0")</f>
        <v>0</v>
      </c>
      <c r="L1393" s="6" t="str">
        <f>IF(Table2[[#This Row],[Tag]]="1",Table2[[#This Row],[Cost (kWh)]],"")</f>
        <v/>
      </c>
      <c r="M1393" s="6" t="str">
        <f>IF(Table2[[#This Row],[Tag]]="1",Table2[[#This Row],[Charging]]*Table2[[#This Row],[Cost (kWh)]],"")</f>
        <v/>
      </c>
    </row>
    <row r="1394" spans="3:13" x14ac:dyDescent="0.2">
      <c r="C1394" s="1" t="s">
        <v>2136</v>
      </c>
      <c r="D1394" s="5">
        <v>27</v>
      </c>
      <c r="E1394" s="5">
        <v>19</v>
      </c>
      <c r="F1394" s="12">
        <v>0</v>
      </c>
      <c r="G1394" s="5" t="s">
        <v>2139</v>
      </c>
      <c r="H1394" s="5">
        <v>31</v>
      </c>
      <c r="I1394" s="5" t="s">
        <v>2140</v>
      </c>
      <c r="J1394" s="6">
        <v>0.52776999999999996</v>
      </c>
      <c r="K1394" s="6" t="str">
        <f>IF(Table2[[#This Row],[Charging]]&gt;0,"1","0")</f>
        <v>0</v>
      </c>
      <c r="L1394" s="6" t="str">
        <f>IF(Table2[[#This Row],[Tag]]="1",Table2[[#This Row],[Cost (kWh)]],"")</f>
        <v/>
      </c>
      <c r="M1394" s="6" t="str">
        <f>IF(Table2[[#This Row],[Tag]]="1",Table2[[#This Row],[Charging]]*Table2[[#This Row],[Cost (kWh)]],"")</f>
        <v/>
      </c>
    </row>
    <row r="1395" spans="3:13" x14ac:dyDescent="0.2">
      <c r="C1395" s="1" t="s">
        <v>2136</v>
      </c>
      <c r="D1395" s="5">
        <v>27</v>
      </c>
      <c r="E1395" s="5">
        <v>20</v>
      </c>
      <c r="F1395" s="12">
        <v>0</v>
      </c>
      <c r="G1395" s="5" t="s">
        <v>2139</v>
      </c>
      <c r="H1395" s="5">
        <v>31</v>
      </c>
      <c r="I1395" s="5" t="s">
        <v>2140</v>
      </c>
      <c r="J1395" s="6">
        <v>0.52346000000000004</v>
      </c>
      <c r="K1395" s="6" t="str">
        <f>IF(Table2[[#This Row],[Charging]]&gt;0,"1","0")</f>
        <v>0</v>
      </c>
      <c r="L1395" s="6" t="str">
        <f>IF(Table2[[#This Row],[Tag]]="1",Table2[[#This Row],[Cost (kWh)]],"")</f>
        <v/>
      </c>
      <c r="M1395" s="6" t="str">
        <f>IF(Table2[[#This Row],[Tag]]="1",Table2[[#This Row],[Charging]]*Table2[[#This Row],[Cost (kWh)]],"")</f>
        <v/>
      </c>
    </row>
    <row r="1396" spans="3:13" x14ac:dyDescent="0.2">
      <c r="C1396" s="1" t="s">
        <v>2136</v>
      </c>
      <c r="D1396" s="5">
        <v>27</v>
      </c>
      <c r="E1396" s="5">
        <v>21</v>
      </c>
      <c r="F1396" s="12">
        <v>0</v>
      </c>
      <c r="G1396" s="5" t="s">
        <v>2139</v>
      </c>
      <c r="H1396" s="5">
        <v>31</v>
      </c>
      <c r="I1396" s="5" t="s">
        <v>2140</v>
      </c>
      <c r="J1396" s="6">
        <v>0.51995000000000002</v>
      </c>
      <c r="K1396" s="6" t="str">
        <f>IF(Table2[[#This Row],[Charging]]&gt;0,"1","0")</f>
        <v>0</v>
      </c>
      <c r="L1396" s="6" t="str">
        <f>IF(Table2[[#This Row],[Tag]]="1",Table2[[#This Row],[Cost (kWh)]],"")</f>
        <v/>
      </c>
      <c r="M1396" s="6" t="str">
        <f>IF(Table2[[#This Row],[Tag]]="1",Table2[[#This Row],[Charging]]*Table2[[#This Row],[Cost (kWh)]],"")</f>
        <v/>
      </c>
    </row>
    <row r="1397" spans="3:13" x14ac:dyDescent="0.2">
      <c r="C1397" s="1" t="s">
        <v>2136</v>
      </c>
      <c r="D1397" s="5">
        <v>27</v>
      </c>
      <c r="E1397" s="5">
        <v>22</v>
      </c>
      <c r="F1397" s="12">
        <v>0</v>
      </c>
      <c r="G1397" s="5" t="s">
        <v>2139</v>
      </c>
      <c r="H1397" s="5">
        <v>31</v>
      </c>
      <c r="I1397" s="5" t="s">
        <v>2140</v>
      </c>
      <c r="J1397" s="6">
        <v>0.52190000000000003</v>
      </c>
      <c r="K1397" s="6" t="str">
        <f>IF(Table2[[#This Row],[Charging]]&gt;0,"1","0")</f>
        <v>0</v>
      </c>
      <c r="L1397" s="6" t="str">
        <f>IF(Table2[[#This Row],[Tag]]="1",Table2[[#This Row],[Cost (kWh)]],"")</f>
        <v/>
      </c>
      <c r="M1397" s="6" t="str">
        <f>IF(Table2[[#This Row],[Tag]]="1",Table2[[#This Row],[Charging]]*Table2[[#This Row],[Cost (kWh)]],"")</f>
        <v/>
      </c>
    </row>
    <row r="1398" spans="3:13" x14ac:dyDescent="0.2">
      <c r="C1398" s="1" t="s">
        <v>2136</v>
      </c>
      <c r="D1398" s="5">
        <v>27</v>
      </c>
      <c r="E1398" s="5">
        <v>23</v>
      </c>
      <c r="F1398" s="12">
        <v>0</v>
      </c>
      <c r="G1398" s="5" t="s">
        <v>2139</v>
      </c>
      <c r="H1398" s="5">
        <v>31</v>
      </c>
      <c r="I1398" s="5" t="s">
        <v>2140</v>
      </c>
      <c r="J1398" s="6">
        <v>0.51880999999999999</v>
      </c>
      <c r="K1398" s="6" t="str">
        <f>IF(Table2[[#This Row],[Charging]]&gt;0,"1","0")</f>
        <v>0</v>
      </c>
      <c r="L1398" s="6" t="str">
        <f>IF(Table2[[#This Row],[Tag]]="1",Table2[[#This Row],[Cost (kWh)]],"")</f>
        <v/>
      </c>
      <c r="M1398" s="6" t="str">
        <f>IF(Table2[[#This Row],[Tag]]="1",Table2[[#This Row],[Charging]]*Table2[[#This Row],[Cost (kWh)]],"")</f>
        <v/>
      </c>
    </row>
    <row r="1399" spans="3:13" x14ac:dyDescent="0.2">
      <c r="C1399" s="1" t="s">
        <v>2136</v>
      </c>
      <c r="D1399" s="5">
        <v>27</v>
      </c>
      <c r="E1399" s="5">
        <v>24</v>
      </c>
      <c r="F1399" s="12">
        <v>0</v>
      </c>
      <c r="G1399" s="5" t="s">
        <v>2139</v>
      </c>
      <c r="H1399" s="5">
        <v>31</v>
      </c>
      <c r="I1399" s="5" t="s">
        <v>2140</v>
      </c>
      <c r="J1399" s="6">
        <v>0.51171999999999995</v>
      </c>
      <c r="K1399" s="6" t="str">
        <f>IF(Table2[[#This Row],[Charging]]&gt;0,"1","0")</f>
        <v>0</v>
      </c>
      <c r="L1399" s="6" t="str">
        <f>IF(Table2[[#This Row],[Tag]]="1",Table2[[#This Row],[Cost (kWh)]],"")</f>
        <v/>
      </c>
      <c r="M1399" s="6" t="str">
        <f>IF(Table2[[#This Row],[Tag]]="1",Table2[[#This Row],[Charging]]*Table2[[#This Row],[Cost (kWh)]],"")</f>
        <v/>
      </c>
    </row>
    <row r="1400" spans="3:13" x14ac:dyDescent="0.2">
      <c r="C1400" s="1" t="s">
        <v>2136</v>
      </c>
      <c r="D1400" s="5">
        <v>28</v>
      </c>
      <c r="E1400" s="5" t="s">
        <v>2</v>
      </c>
      <c r="F1400" s="12">
        <v>0</v>
      </c>
      <c r="G1400" s="5" t="s">
        <v>2139</v>
      </c>
      <c r="H1400" s="5">
        <v>31</v>
      </c>
      <c r="I1400" s="5" t="s">
        <v>2140</v>
      </c>
      <c r="J1400" s="6">
        <v>0.56657000000000002</v>
      </c>
      <c r="K1400" s="6" t="str">
        <f>IF(Table2[[#This Row],[Charging]]&gt;0,"1","0")</f>
        <v>0</v>
      </c>
      <c r="L1400" s="6" t="str">
        <f>IF(Table2[[#This Row],[Tag]]="1",Table2[[#This Row],[Cost (kWh)]],"")</f>
        <v/>
      </c>
      <c r="M1400" s="6" t="str">
        <f>IF(Table2[[#This Row],[Tag]]="1",Table2[[#This Row],[Charging]]*Table2[[#This Row],[Cost (kWh)]],"")</f>
        <v/>
      </c>
    </row>
    <row r="1401" spans="3:13" x14ac:dyDescent="0.2">
      <c r="C1401" s="1" t="s">
        <v>2136</v>
      </c>
      <c r="D1401" s="5">
        <v>28</v>
      </c>
      <c r="E1401" s="5" t="s">
        <v>3</v>
      </c>
      <c r="F1401" s="12">
        <v>0</v>
      </c>
      <c r="G1401" s="5" t="s">
        <v>2139</v>
      </c>
      <c r="H1401" s="5">
        <v>31</v>
      </c>
      <c r="I1401" s="5" t="s">
        <v>2140</v>
      </c>
      <c r="J1401" s="6">
        <v>0.50709000000000004</v>
      </c>
      <c r="K1401" s="6" t="str">
        <f>IF(Table2[[#This Row],[Charging]]&gt;0,"1","0")</f>
        <v>0</v>
      </c>
      <c r="L1401" s="6" t="str">
        <f>IF(Table2[[#This Row],[Tag]]="1",Table2[[#This Row],[Cost (kWh)]],"")</f>
        <v/>
      </c>
      <c r="M1401" s="6" t="str">
        <f>IF(Table2[[#This Row],[Tag]]="1",Table2[[#This Row],[Charging]]*Table2[[#This Row],[Cost (kWh)]],"")</f>
        <v/>
      </c>
    </row>
    <row r="1402" spans="3:13" x14ac:dyDescent="0.2">
      <c r="C1402" s="1" t="s">
        <v>2136</v>
      </c>
      <c r="D1402" s="5">
        <v>28</v>
      </c>
      <c r="E1402" s="5" t="s">
        <v>4</v>
      </c>
      <c r="F1402" s="12">
        <v>0</v>
      </c>
      <c r="G1402" s="5" t="s">
        <v>2139</v>
      </c>
      <c r="H1402" s="5">
        <v>31</v>
      </c>
      <c r="I1402" s="5" t="s">
        <v>2140</v>
      </c>
      <c r="J1402" s="6">
        <v>0.48265999999999998</v>
      </c>
      <c r="K1402" s="6" t="str">
        <f>IF(Table2[[#This Row],[Charging]]&gt;0,"1","0")</f>
        <v>0</v>
      </c>
      <c r="L1402" s="6" t="str">
        <f>IF(Table2[[#This Row],[Tag]]="1",Table2[[#This Row],[Cost (kWh)]],"")</f>
        <v/>
      </c>
      <c r="M1402" s="6" t="str">
        <f>IF(Table2[[#This Row],[Tag]]="1",Table2[[#This Row],[Charging]]*Table2[[#This Row],[Cost (kWh)]],"")</f>
        <v/>
      </c>
    </row>
    <row r="1403" spans="3:13" x14ac:dyDescent="0.2">
      <c r="C1403" s="1" t="s">
        <v>2136</v>
      </c>
      <c r="D1403" s="5">
        <v>28</v>
      </c>
      <c r="E1403" s="5" t="s">
        <v>5</v>
      </c>
      <c r="F1403" s="12">
        <v>0</v>
      </c>
      <c r="G1403" s="5" t="s">
        <v>2139</v>
      </c>
      <c r="H1403" s="5">
        <v>31</v>
      </c>
      <c r="I1403" s="5" t="s">
        <v>2140</v>
      </c>
      <c r="J1403" s="6">
        <v>0.43</v>
      </c>
      <c r="K1403" s="6" t="str">
        <f>IF(Table2[[#This Row],[Charging]]&gt;0,"1","0")</f>
        <v>0</v>
      </c>
      <c r="L1403" s="6" t="str">
        <f>IF(Table2[[#This Row],[Tag]]="1",Table2[[#This Row],[Cost (kWh)]],"")</f>
        <v/>
      </c>
      <c r="M1403" s="6" t="str">
        <f>IF(Table2[[#This Row],[Tag]]="1",Table2[[#This Row],[Charging]]*Table2[[#This Row],[Cost (kWh)]],"")</f>
        <v/>
      </c>
    </row>
    <row r="1404" spans="3:13" x14ac:dyDescent="0.2">
      <c r="C1404" s="10" t="s">
        <v>2136</v>
      </c>
      <c r="D1404" s="11">
        <v>28</v>
      </c>
      <c r="E1404" s="11" t="s">
        <v>6</v>
      </c>
      <c r="F1404" s="12">
        <v>3.3</v>
      </c>
      <c r="G1404" s="5" t="s">
        <v>2139</v>
      </c>
      <c r="H1404" s="5">
        <v>34.299999999999997</v>
      </c>
      <c r="I1404" s="5" t="s">
        <v>2140</v>
      </c>
      <c r="J1404" s="6">
        <v>0.42597000000000002</v>
      </c>
      <c r="K1404" s="6" t="str">
        <f>IF(Table2[[#This Row],[Charging]]&gt;0,"1","0")</f>
        <v>1</v>
      </c>
      <c r="L1404" s="6">
        <f>IF(Table2[[#This Row],[Tag]]="1",Table2[[#This Row],[Cost (kWh)]],"")</f>
        <v>0.42597000000000002</v>
      </c>
      <c r="M1404" s="6">
        <f>IF(Table2[[#This Row],[Tag]]="1",Table2[[#This Row],[Charging]]*Table2[[#This Row],[Cost (kWh)]],"")</f>
        <v>1.4057009999999999</v>
      </c>
    </row>
    <row r="1405" spans="3:13" x14ac:dyDescent="0.2">
      <c r="C1405" s="10" t="s">
        <v>2136</v>
      </c>
      <c r="D1405" s="11">
        <v>28</v>
      </c>
      <c r="E1405" s="11" t="s">
        <v>7</v>
      </c>
      <c r="F1405" s="12">
        <v>7.5</v>
      </c>
      <c r="G1405" s="5" t="s">
        <v>2139</v>
      </c>
      <c r="H1405" s="5">
        <v>41.8</v>
      </c>
      <c r="I1405" s="5" t="s">
        <v>2140</v>
      </c>
      <c r="J1405" s="6">
        <v>0.40992000000000001</v>
      </c>
      <c r="K1405" s="6" t="str">
        <f>IF(Table2[[#This Row],[Charging]]&gt;0,"1","0")</f>
        <v>1</v>
      </c>
      <c r="L1405" s="6">
        <f>IF(Table2[[#This Row],[Tag]]="1",Table2[[#This Row],[Cost (kWh)]],"")</f>
        <v>0.40992000000000001</v>
      </c>
      <c r="M1405" s="6">
        <f>IF(Table2[[#This Row],[Tag]]="1",Table2[[#This Row],[Charging]]*Table2[[#This Row],[Cost (kWh)]],"")</f>
        <v>3.0744000000000002</v>
      </c>
    </row>
    <row r="1406" spans="3:13" x14ac:dyDescent="0.2">
      <c r="C1406" s="1" t="s">
        <v>2136</v>
      </c>
      <c r="D1406" s="5">
        <v>28</v>
      </c>
      <c r="E1406" s="5" t="s">
        <v>8</v>
      </c>
      <c r="F1406" s="12">
        <v>0</v>
      </c>
      <c r="G1406" s="5" t="s">
        <v>2139</v>
      </c>
      <c r="H1406" s="5">
        <v>41.8</v>
      </c>
      <c r="I1406" s="5" t="s">
        <v>2140</v>
      </c>
      <c r="J1406" s="6">
        <v>0.42729</v>
      </c>
      <c r="K1406" s="6" t="str">
        <f>IF(Table2[[#This Row],[Charging]]&gt;0,"1","0")</f>
        <v>0</v>
      </c>
      <c r="L1406" s="6" t="str">
        <f>IF(Table2[[#This Row],[Tag]]="1",Table2[[#This Row],[Cost (kWh)]],"")</f>
        <v/>
      </c>
      <c r="M1406" s="6" t="str">
        <f>IF(Table2[[#This Row],[Tag]]="1",Table2[[#This Row],[Charging]]*Table2[[#This Row],[Cost (kWh)]],"")</f>
        <v/>
      </c>
    </row>
    <row r="1407" spans="3:13" x14ac:dyDescent="0.2">
      <c r="C1407" s="1" t="s">
        <v>2136</v>
      </c>
      <c r="D1407" s="5">
        <v>28</v>
      </c>
      <c r="E1407" s="5" t="s">
        <v>9</v>
      </c>
      <c r="F1407" s="12">
        <v>0</v>
      </c>
      <c r="G1407" s="5" t="s">
        <v>2139</v>
      </c>
      <c r="H1407" s="5">
        <v>41.8</v>
      </c>
      <c r="I1407" s="5" t="s">
        <v>2140</v>
      </c>
      <c r="J1407" s="6">
        <v>0.44191000000000003</v>
      </c>
      <c r="K1407" s="6" t="str">
        <f>IF(Table2[[#This Row],[Charging]]&gt;0,"1","0")</f>
        <v>0</v>
      </c>
      <c r="L1407" s="6" t="str">
        <f>IF(Table2[[#This Row],[Tag]]="1",Table2[[#This Row],[Cost (kWh)]],"")</f>
        <v/>
      </c>
      <c r="M1407" s="6" t="str">
        <f>IF(Table2[[#This Row],[Tag]]="1",Table2[[#This Row],[Charging]]*Table2[[#This Row],[Cost (kWh)]],"")</f>
        <v/>
      </c>
    </row>
    <row r="1408" spans="3:13" x14ac:dyDescent="0.2">
      <c r="C1408" s="1" t="s">
        <v>2136</v>
      </c>
      <c r="D1408" s="5">
        <v>28</v>
      </c>
      <c r="E1408" s="5" t="s">
        <v>10</v>
      </c>
      <c r="F1408" s="12">
        <v>0</v>
      </c>
      <c r="G1408" s="5" t="s">
        <v>2139</v>
      </c>
      <c r="H1408" s="5">
        <v>41.8</v>
      </c>
      <c r="I1408" s="5" t="s">
        <v>2140</v>
      </c>
      <c r="J1408" s="6">
        <v>0.46744999999999998</v>
      </c>
      <c r="K1408" s="6" t="str">
        <f>IF(Table2[[#This Row],[Charging]]&gt;0,"1","0")</f>
        <v>0</v>
      </c>
      <c r="L1408" s="6" t="str">
        <f>IF(Table2[[#This Row],[Tag]]="1",Table2[[#This Row],[Cost (kWh)]],"")</f>
        <v/>
      </c>
      <c r="M1408" s="6" t="str">
        <f>IF(Table2[[#This Row],[Tag]]="1",Table2[[#This Row],[Charging]]*Table2[[#This Row],[Cost (kWh)]],"")</f>
        <v/>
      </c>
    </row>
    <row r="1409" spans="3:13" x14ac:dyDescent="0.2">
      <c r="C1409" s="1" t="s">
        <v>2136</v>
      </c>
      <c r="D1409" s="5">
        <v>28</v>
      </c>
      <c r="E1409" s="5">
        <v>10</v>
      </c>
      <c r="F1409" s="12">
        <v>0</v>
      </c>
      <c r="G1409" s="5" t="s">
        <v>2139</v>
      </c>
      <c r="H1409" s="5">
        <v>41.8</v>
      </c>
      <c r="I1409" s="5" t="s">
        <v>2140</v>
      </c>
      <c r="J1409" s="6">
        <v>0.43762000000000001</v>
      </c>
      <c r="K1409" s="6" t="str">
        <f>IF(Table2[[#This Row],[Charging]]&gt;0,"1","0")</f>
        <v>0</v>
      </c>
      <c r="L1409" s="6" t="str">
        <f>IF(Table2[[#This Row],[Tag]]="1",Table2[[#This Row],[Cost (kWh)]],"")</f>
        <v/>
      </c>
      <c r="M1409" s="6" t="str">
        <f>IF(Table2[[#This Row],[Tag]]="1",Table2[[#This Row],[Charging]]*Table2[[#This Row],[Cost (kWh)]],"")</f>
        <v/>
      </c>
    </row>
    <row r="1410" spans="3:13" x14ac:dyDescent="0.2">
      <c r="C1410" s="10" t="s">
        <v>2136</v>
      </c>
      <c r="D1410" s="11">
        <v>28</v>
      </c>
      <c r="E1410" s="11">
        <v>11</v>
      </c>
      <c r="F1410" s="12">
        <v>7.5</v>
      </c>
      <c r="G1410" s="5" t="s">
        <v>2139</v>
      </c>
      <c r="H1410" s="5">
        <v>49.3</v>
      </c>
      <c r="I1410" s="5" t="s">
        <v>2140</v>
      </c>
      <c r="J1410" s="6">
        <v>0.33867999999999998</v>
      </c>
      <c r="K1410" s="6" t="str">
        <f>IF(Table2[[#This Row],[Charging]]&gt;0,"1","0")</f>
        <v>1</v>
      </c>
      <c r="L1410" s="6">
        <f>IF(Table2[[#This Row],[Tag]]="1",Table2[[#This Row],[Cost (kWh)]],"")</f>
        <v>0.33867999999999998</v>
      </c>
      <c r="M1410" s="6">
        <f>IF(Table2[[#This Row],[Tag]]="1",Table2[[#This Row],[Charging]]*Table2[[#This Row],[Cost (kWh)]],"")</f>
        <v>2.5400999999999998</v>
      </c>
    </row>
    <row r="1411" spans="3:13" x14ac:dyDescent="0.2">
      <c r="C1411" s="1" t="s">
        <v>2136</v>
      </c>
      <c r="D1411" s="5">
        <v>28</v>
      </c>
      <c r="E1411" s="5">
        <v>12</v>
      </c>
      <c r="F1411" s="12">
        <v>0</v>
      </c>
      <c r="G1411" s="5" t="s">
        <v>2139</v>
      </c>
      <c r="H1411" s="5">
        <v>49.3</v>
      </c>
      <c r="I1411" s="5" t="s">
        <v>2140</v>
      </c>
      <c r="J1411" s="6">
        <v>0.49996000000000002</v>
      </c>
      <c r="K1411" s="6" t="str">
        <f>IF(Table2[[#This Row],[Charging]]&gt;0,"1","0")</f>
        <v>0</v>
      </c>
      <c r="L1411" s="6" t="str">
        <f>IF(Table2[[#This Row],[Tag]]="1",Table2[[#This Row],[Cost (kWh)]],"")</f>
        <v/>
      </c>
      <c r="M1411" s="6" t="str">
        <f>IF(Table2[[#This Row],[Tag]]="1",Table2[[#This Row],[Charging]]*Table2[[#This Row],[Cost (kWh)]],"")</f>
        <v/>
      </c>
    </row>
    <row r="1412" spans="3:13" x14ac:dyDescent="0.2">
      <c r="C1412" s="1" t="s">
        <v>2136</v>
      </c>
      <c r="D1412" s="5">
        <v>28</v>
      </c>
      <c r="E1412" s="5">
        <v>13</v>
      </c>
      <c r="F1412" s="12">
        <v>0</v>
      </c>
      <c r="G1412" s="5" t="s">
        <v>2139</v>
      </c>
      <c r="H1412" s="5">
        <v>49.3</v>
      </c>
      <c r="I1412" s="5" t="s">
        <v>2140</v>
      </c>
      <c r="J1412" s="6">
        <v>0.50300999999999996</v>
      </c>
      <c r="K1412" s="6" t="str">
        <f>IF(Table2[[#This Row],[Charging]]&gt;0,"1","0")</f>
        <v>0</v>
      </c>
      <c r="L1412" s="6" t="str">
        <f>IF(Table2[[#This Row],[Tag]]="1",Table2[[#This Row],[Cost (kWh)]],"")</f>
        <v/>
      </c>
      <c r="M1412" s="6" t="str">
        <f>IF(Table2[[#This Row],[Tag]]="1",Table2[[#This Row],[Charging]]*Table2[[#This Row],[Cost (kWh)]],"")</f>
        <v/>
      </c>
    </row>
    <row r="1413" spans="3:13" x14ac:dyDescent="0.2">
      <c r="C1413" s="1" t="s">
        <v>2136</v>
      </c>
      <c r="D1413" s="5">
        <v>28</v>
      </c>
      <c r="E1413" s="5">
        <v>14</v>
      </c>
      <c r="F1413" s="12">
        <v>0</v>
      </c>
      <c r="G1413" s="5" t="s">
        <v>2139</v>
      </c>
      <c r="H1413" s="5">
        <v>49.3</v>
      </c>
      <c r="I1413" s="5" t="s">
        <v>2140</v>
      </c>
      <c r="J1413" s="6">
        <v>0.50300999999999996</v>
      </c>
      <c r="K1413" s="6" t="str">
        <f>IF(Table2[[#This Row],[Charging]]&gt;0,"1","0")</f>
        <v>0</v>
      </c>
      <c r="L1413" s="6" t="str">
        <f>IF(Table2[[#This Row],[Tag]]="1",Table2[[#This Row],[Cost (kWh)]],"")</f>
        <v/>
      </c>
      <c r="M1413" s="6" t="str">
        <f>IF(Table2[[#This Row],[Tag]]="1",Table2[[#This Row],[Charging]]*Table2[[#This Row],[Cost (kWh)]],"")</f>
        <v/>
      </c>
    </row>
    <row r="1414" spans="3:13" x14ac:dyDescent="0.2">
      <c r="C1414" s="1" t="s">
        <v>2136</v>
      </c>
      <c r="D1414" s="5">
        <v>28</v>
      </c>
      <c r="E1414" s="5">
        <v>15</v>
      </c>
      <c r="F1414" s="12">
        <v>0</v>
      </c>
      <c r="G1414" s="5" t="s">
        <v>2139</v>
      </c>
      <c r="H1414" s="5">
        <v>49.3</v>
      </c>
      <c r="I1414" s="5" t="s">
        <v>2140</v>
      </c>
      <c r="J1414" s="6">
        <v>0.49992999999999999</v>
      </c>
      <c r="K1414" s="6" t="str">
        <f>IF(Table2[[#This Row],[Charging]]&gt;0,"1","0")</f>
        <v>0</v>
      </c>
      <c r="L1414" s="6" t="str">
        <f>IF(Table2[[#This Row],[Tag]]="1",Table2[[#This Row],[Cost (kWh)]],"")</f>
        <v/>
      </c>
      <c r="M1414" s="6" t="str">
        <f>IF(Table2[[#This Row],[Tag]]="1",Table2[[#This Row],[Charging]]*Table2[[#This Row],[Cost (kWh)]],"")</f>
        <v/>
      </c>
    </row>
    <row r="1415" spans="3:13" x14ac:dyDescent="0.2">
      <c r="C1415" s="1" t="s">
        <v>2136</v>
      </c>
      <c r="D1415" s="5">
        <v>28</v>
      </c>
      <c r="E1415" s="5">
        <v>16</v>
      </c>
      <c r="F1415" s="12">
        <v>0</v>
      </c>
      <c r="G1415" s="5" t="s">
        <v>2139</v>
      </c>
      <c r="H1415" s="5">
        <v>49.3</v>
      </c>
      <c r="I1415" s="5" t="s">
        <v>2140</v>
      </c>
      <c r="J1415" s="6">
        <v>0.47008</v>
      </c>
      <c r="K1415" s="6" t="str">
        <f>IF(Table2[[#This Row],[Charging]]&gt;0,"1","0")</f>
        <v>0</v>
      </c>
      <c r="L1415" s="6" t="str">
        <f>IF(Table2[[#This Row],[Tag]]="1",Table2[[#This Row],[Cost (kWh)]],"")</f>
        <v/>
      </c>
      <c r="M1415" s="6" t="str">
        <f>IF(Table2[[#This Row],[Tag]]="1",Table2[[#This Row],[Charging]]*Table2[[#This Row],[Cost (kWh)]],"")</f>
        <v/>
      </c>
    </row>
    <row r="1416" spans="3:13" x14ac:dyDescent="0.2">
      <c r="C1416" s="10" t="s">
        <v>2136</v>
      </c>
      <c r="D1416" s="11">
        <v>28</v>
      </c>
      <c r="E1416" s="11">
        <v>17</v>
      </c>
      <c r="F1416" s="12">
        <v>7.5</v>
      </c>
      <c r="G1416" s="5" t="s">
        <v>2139</v>
      </c>
      <c r="H1416" s="5">
        <v>56.8</v>
      </c>
      <c r="I1416" s="5" t="s">
        <v>2140</v>
      </c>
      <c r="J1416" s="6">
        <v>0.38196999999999998</v>
      </c>
      <c r="K1416" s="6" t="str">
        <f>IF(Table2[[#This Row],[Charging]]&gt;0,"1","0")</f>
        <v>1</v>
      </c>
      <c r="L1416" s="6">
        <f>IF(Table2[[#This Row],[Tag]]="1",Table2[[#This Row],[Cost (kWh)]],"")</f>
        <v>0.38196999999999998</v>
      </c>
      <c r="M1416" s="6">
        <f>IF(Table2[[#This Row],[Tag]]="1",Table2[[#This Row],[Charging]]*Table2[[#This Row],[Cost (kWh)]],"")</f>
        <v>2.8647749999999998</v>
      </c>
    </row>
    <row r="1417" spans="3:13" x14ac:dyDescent="0.2">
      <c r="C1417" s="1" t="s">
        <v>2136</v>
      </c>
      <c r="D1417" s="5">
        <v>28</v>
      </c>
      <c r="E1417" s="5">
        <v>18</v>
      </c>
      <c r="F1417" s="12">
        <v>0</v>
      </c>
      <c r="G1417" s="5" t="s">
        <v>2139</v>
      </c>
      <c r="H1417" s="5">
        <v>56.8</v>
      </c>
      <c r="I1417" s="5" t="s">
        <v>2140</v>
      </c>
      <c r="J1417" s="6">
        <v>0.49260999999999999</v>
      </c>
      <c r="K1417" s="6" t="str">
        <f>IF(Table2[[#This Row],[Charging]]&gt;0,"1","0")</f>
        <v>0</v>
      </c>
      <c r="L1417" s="6" t="str">
        <f>IF(Table2[[#This Row],[Tag]]="1",Table2[[#This Row],[Cost (kWh)]],"")</f>
        <v/>
      </c>
      <c r="M1417" s="6" t="str">
        <f>IF(Table2[[#This Row],[Tag]]="1",Table2[[#This Row],[Charging]]*Table2[[#This Row],[Cost (kWh)]],"")</f>
        <v/>
      </c>
    </row>
    <row r="1418" spans="3:13" x14ac:dyDescent="0.2">
      <c r="C1418" s="1" t="s">
        <v>2136</v>
      </c>
      <c r="D1418" s="5">
        <v>28</v>
      </c>
      <c r="E1418" s="5">
        <v>19</v>
      </c>
      <c r="F1418" s="12">
        <v>0</v>
      </c>
      <c r="G1418" s="5" t="s">
        <v>2139</v>
      </c>
      <c r="H1418" s="5">
        <v>56.8</v>
      </c>
      <c r="I1418" s="5" t="s">
        <v>2140</v>
      </c>
      <c r="J1418" s="6">
        <v>0.50936999999999999</v>
      </c>
      <c r="K1418" s="6" t="str">
        <f>IF(Table2[[#This Row],[Charging]]&gt;0,"1","0")</f>
        <v>0</v>
      </c>
      <c r="L1418" s="6" t="str">
        <f>IF(Table2[[#This Row],[Tag]]="1",Table2[[#This Row],[Cost (kWh)]],"")</f>
        <v/>
      </c>
      <c r="M1418" s="6" t="str">
        <f>IF(Table2[[#This Row],[Tag]]="1",Table2[[#This Row],[Charging]]*Table2[[#This Row],[Cost (kWh)]],"")</f>
        <v/>
      </c>
    </row>
    <row r="1419" spans="3:13" x14ac:dyDescent="0.2">
      <c r="C1419" s="1" t="s">
        <v>2136</v>
      </c>
      <c r="D1419" s="5">
        <v>28</v>
      </c>
      <c r="E1419" s="5">
        <v>20</v>
      </c>
      <c r="F1419" s="12">
        <v>0</v>
      </c>
      <c r="G1419" s="5" t="s">
        <v>2139</v>
      </c>
      <c r="H1419" s="5">
        <v>56.8</v>
      </c>
      <c r="I1419" s="5" t="s">
        <v>2140</v>
      </c>
      <c r="J1419" s="6">
        <v>0.56718000000000002</v>
      </c>
      <c r="K1419" s="6" t="str">
        <f>IF(Table2[[#This Row],[Charging]]&gt;0,"1","0")</f>
        <v>0</v>
      </c>
      <c r="L1419" s="6" t="str">
        <f>IF(Table2[[#This Row],[Tag]]="1",Table2[[#This Row],[Cost (kWh)]],"")</f>
        <v/>
      </c>
      <c r="M1419" s="6" t="str">
        <f>IF(Table2[[#This Row],[Tag]]="1",Table2[[#This Row],[Charging]]*Table2[[#This Row],[Cost (kWh)]],"")</f>
        <v/>
      </c>
    </row>
    <row r="1420" spans="3:13" x14ac:dyDescent="0.2">
      <c r="C1420" s="1" t="s">
        <v>2136</v>
      </c>
      <c r="D1420" s="5">
        <v>28</v>
      </c>
      <c r="E1420" s="5">
        <v>21</v>
      </c>
      <c r="F1420" s="12">
        <v>0</v>
      </c>
      <c r="G1420" s="5" t="s">
        <v>2139</v>
      </c>
      <c r="H1420" s="5">
        <v>56.8</v>
      </c>
      <c r="I1420" s="5" t="s">
        <v>2140</v>
      </c>
      <c r="J1420" s="6">
        <v>0.56662000000000001</v>
      </c>
      <c r="K1420" s="6" t="str">
        <f>IF(Table2[[#This Row],[Charging]]&gt;0,"1","0")</f>
        <v>0</v>
      </c>
      <c r="L1420" s="6" t="str">
        <f>IF(Table2[[#This Row],[Tag]]="1",Table2[[#This Row],[Cost (kWh)]],"")</f>
        <v/>
      </c>
      <c r="M1420" s="6" t="str">
        <f>IF(Table2[[#This Row],[Tag]]="1",Table2[[#This Row],[Charging]]*Table2[[#This Row],[Cost (kWh)]],"")</f>
        <v/>
      </c>
    </row>
    <row r="1421" spans="3:13" x14ac:dyDescent="0.2">
      <c r="C1421" s="1" t="s">
        <v>2136</v>
      </c>
      <c r="D1421" s="5">
        <v>28</v>
      </c>
      <c r="E1421" s="5">
        <v>22</v>
      </c>
      <c r="F1421" s="12">
        <v>0</v>
      </c>
      <c r="G1421" s="5" t="s">
        <v>2139</v>
      </c>
      <c r="H1421" s="5">
        <v>56.8</v>
      </c>
      <c r="I1421" s="5" t="s">
        <v>2140</v>
      </c>
      <c r="J1421" s="6">
        <v>0.57042000000000004</v>
      </c>
      <c r="K1421" s="6" t="str">
        <f>IF(Table2[[#This Row],[Charging]]&gt;0,"1","0")</f>
        <v>0</v>
      </c>
      <c r="L1421" s="6" t="str">
        <f>IF(Table2[[#This Row],[Tag]]="1",Table2[[#This Row],[Cost (kWh)]],"")</f>
        <v/>
      </c>
      <c r="M1421" s="6" t="str">
        <f>IF(Table2[[#This Row],[Tag]]="1",Table2[[#This Row],[Charging]]*Table2[[#This Row],[Cost (kWh)]],"")</f>
        <v/>
      </c>
    </row>
    <row r="1422" spans="3:13" x14ac:dyDescent="0.2">
      <c r="C1422" s="1" t="s">
        <v>2136</v>
      </c>
      <c r="D1422" s="5">
        <v>28</v>
      </c>
      <c r="E1422" s="5">
        <v>23</v>
      </c>
      <c r="F1422" s="12">
        <v>0</v>
      </c>
      <c r="G1422" s="5" t="s">
        <v>2139</v>
      </c>
      <c r="H1422" s="5">
        <v>56.8</v>
      </c>
      <c r="I1422" s="5" t="s">
        <v>2140</v>
      </c>
      <c r="J1422" s="6">
        <v>0.56749000000000005</v>
      </c>
      <c r="K1422" s="6" t="str">
        <f>IF(Table2[[#This Row],[Charging]]&gt;0,"1","0")</f>
        <v>0</v>
      </c>
      <c r="L1422" s="6" t="str">
        <f>IF(Table2[[#This Row],[Tag]]="1",Table2[[#This Row],[Cost (kWh)]],"")</f>
        <v/>
      </c>
      <c r="M1422" s="6" t="str">
        <f>IF(Table2[[#This Row],[Tag]]="1",Table2[[#This Row],[Charging]]*Table2[[#This Row],[Cost (kWh)]],"")</f>
        <v/>
      </c>
    </row>
    <row r="1423" spans="3:13" x14ac:dyDescent="0.2">
      <c r="C1423" s="1" t="s">
        <v>2136</v>
      </c>
      <c r="D1423" s="5">
        <v>28</v>
      </c>
      <c r="E1423" s="5">
        <v>24</v>
      </c>
      <c r="F1423" s="12">
        <v>0</v>
      </c>
      <c r="G1423" s="5" t="s">
        <v>2139</v>
      </c>
      <c r="H1423" s="5">
        <v>56.8</v>
      </c>
      <c r="I1423" s="5" t="s">
        <v>2140</v>
      </c>
      <c r="J1423" s="6">
        <v>0.56106999999999996</v>
      </c>
      <c r="K1423" s="6" t="str">
        <f>IF(Table2[[#This Row],[Charging]]&gt;0,"1","0")</f>
        <v>0</v>
      </c>
      <c r="L1423" s="6" t="str">
        <f>IF(Table2[[#This Row],[Tag]]="1",Table2[[#This Row],[Cost (kWh)]],"")</f>
        <v/>
      </c>
      <c r="M1423" s="6" t="str">
        <f>IF(Table2[[#This Row],[Tag]]="1",Table2[[#This Row],[Charging]]*Table2[[#This Row],[Cost (kWh)]],"")</f>
        <v/>
      </c>
    </row>
    <row r="1424" spans="3:13" x14ac:dyDescent="0.2">
      <c r="C1424" s="1" t="s">
        <v>2136</v>
      </c>
      <c r="D1424" s="5">
        <v>29</v>
      </c>
      <c r="E1424" s="5" t="s">
        <v>2</v>
      </c>
      <c r="F1424" s="12">
        <v>0</v>
      </c>
      <c r="G1424" s="5" t="s">
        <v>2139</v>
      </c>
      <c r="H1424" s="5">
        <v>56.8</v>
      </c>
      <c r="I1424" s="5" t="s">
        <v>2140</v>
      </c>
      <c r="J1424" s="6">
        <v>0.57374999999999998</v>
      </c>
      <c r="K1424" s="6" t="str">
        <f>IF(Table2[[#This Row],[Charging]]&gt;0,"1","0")</f>
        <v>0</v>
      </c>
      <c r="L1424" s="6" t="str">
        <f>IF(Table2[[#This Row],[Tag]]="1",Table2[[#This Row],[Cost (kWh)]],"")</f>
        <v/>
      </c>
      <c r="M1424" s="6" t="str">
        <f>IF(Table2[[#This Row],[Tag]]="1",Table2[[#This Row],[Charging]]*Table2[[#This Row],[Cost (kWh)]],"")</f>
        <v/>
      </c>
    </row>
    <row r="1425" spans="3:13" x14ac:dyDescent="0.2">
      <c r="C1425" s="1" t="s">
        <v>2136</v>
      </c>
      <c r="D1425" s="5">
        <v>29</v>
      </c>
      <c r="E1425" s="5" t="s">
        <v>3</v>
      </c>
      <c r="F1425" s="12">
        <v>0</v>
      </c>
      <c r="G1425" s="5" t="s">
        <v>2139</v>
      </c>
      <c r="H1425" s="5">
        <v>56.8</v>
      </c>
      <c r="I1425" s="5" t="s">
        <v>2140</v>
      </c>
      <c r="J1425" s="6">
        <v>0.52836000000000005</v>
      </c>
      <c r="K1425" s="6" t="str">
        <f>IF(Table2[[#This Row],[Charging]]&gt;0,"1","0")</f>
        <v>0</v>
      </c>
      <c r="L1425" s="6" t="str">
        <f>IF(Table2[[#This Row],[Tag]]="1",Table2[[#This Row],[Cost (kWh)]],"")</f>
        <v/>
      </c>
      <c r="M1425" s="6" t="str">
        <f>IF(Table2[[#This Row],[Tag]]="1",Table2[[#This Row],[Charging]]*Table2[[#This Row],[Cost (kWh)]],"")</f>
        <v/>
      </c>
    </row>
    <row r="1426" spans="3:13" x14ac:dyDescent="0.2">
      <c r="C1426" s="1" t="s">
        <v>2136</v>
      </c>
      <c r="D1426" s="5">
        <v>29</v>
      </c>
      <c r="E1426" s="5" t="s">
        <v>4</v>
      </c>
      <c r="F1426" s="12">
        <v>0</v>
      </c>
      <c r="G1426" s="5" t="s">
        <v>2139</v>
      </c>
      <c r="H1426" s="5">
        <v>56.8</v>
      </c>
      <c r="I1426" s="5" t="s">
        <v>2140</v>
      </c>
      <c r="J1426" s="6">
        <v>0.51480999999999999</v>
      </c>
      <c r="K1426" s="6" t="str">
        <f>IF(Table2[[#This Row],[Charging]]&gt;0,"1","0")</f>
        <v>0</v>
      </c>
      <c r="L1426" s="6" t="str">
        <f>IF(Table2[[#This Row],[Tag]]="1",Table2[[#This Row],[Cost (kWh)]],"")</f>
        <v/>
      </c>
      <c r="M1426" s="6" t="str">
        <f>IF(Table2[[#This Row],[Tag]]="1",Table2[[#This Row],[Charging]]*Table2[[#This Row],[Cost (kWh)]],"")</f>
        <v/>
      </c>
    </row>
    <row r="1427" spans="3:13" x14ac:dyDescent="0.2">
      <c r="C1427" s="1" t="s">
        <v>2136</v>
      </c>
      <c r="D1427" s="5">
        <v>29</v>
      </c>
      <c r="E1427" s="5" t="s">
        <v>5</v>
      </c>
      <c r="F1427" s="12">
        <v>0</v>
      </c>
      <c r="G1427" s="5" t="s">
        <v>2139</v>
      </c>
      <c r="H1427" s="5">
        <v>56.8</v>
      </c>
      <c r="I1427" s="5" t="s">
        <v>2140</v>
      </c>
      <c r="J1427" s="6">
        <v>0.50987000000000005</v>
      </c>
      <c r="K1427" s="6" t="str">
        <f>IF(Table2[[#This Row],[Charging]]&gt;0,"1","0")</f>
        <v>0</v>
      </c>
      <c r="L1427" s="6" t="str">
        <f>IF(Table2[[#This Row],[Tag]]="1",Table2[[#This Row],[Cost (kWh)]],"")</f>
        <v/>
      </c>
      <c r="M1427" s="6" t="str">
        <f>IF(Table2[[#This Row],[Tag]]="1",Table2[[#This Row],[Charging]]*Table2[[#This Row],[Cost (kWh)]],"")</f>
        <v/>
      </c>
    </row>
    <row r="1428" spans="3:13" x14ac:dyDescent="0.2">
      <c r="C1428" s="1" t="s">
        <v>2136</v>
      </c>
      <c r="D1428" s="5">
        <v>29</v>
      </c>
      <c r="E1428" s="5" t="s">
        <v>6</v>
      </c>
      <c r="F1428" s="12">
        <v>0</v>
      </c>
      <c r="G1428" s="5" t="s">
        <v>2139</v>
      </c>
      <c r="H1428" s="5">
        <v>56.8</v>
      </c>
      <c r="I1428" s="5" t="s">
        <v>2140</v>
      </c>
      <c r="J1428" s="6">
        <v>0.51454999999999995</v>
      </c>
      <c r="K1428" s="6" t="str">
        <f>IF(Table2[[#This Row],[Charging]]&gt;0,"1","0")</f>
        <v>0</v>
      </c>
      <c r="L1428" s="6" t="str">
        <f>IF(Table2[[#This Row],[Tag]]="1",Table2[[#This Row],[Cost (kWh)]],"")</f>
        <v/>
      </c>
      <c r="M1428" s="6" t="str">
        <f>IF(Table2[[#This Row],[Tag]]="1",Table2[[#This Row],[Charging]]*Table2[[#This Row],[Cost (kWh)]],"")</f>
        <v/>
      </c>
    </row>
    <row r="1429" spans="3:13" x14ac:dyDescent="0.2">
      <c r="C1429" s="1" t="s">
        <v>2136</v>
      </c>
      <c r="D1429" s="5">
        <v>29</v>
      </c>
      <c r="E1429" s="5" t="s">
        <v>7</v>
      </c>
      <c r="F1429" s="12">
        <v>0</v>
      </c>
      <c r="G1429" s="5" t="s">
        <v>2139</v>
      </c>
      <c r="H1429" s="5">
        <v>56.8</v>
      </c>
      <c r="I1429" s="5" t="s">
        <v>2140</v>
      </c>
      <c r="J1429" s="6">
        <v>0.58235999999999999</v>
      </c>
      <c r="K1429" s="6" t="str">
        <f>IF(Table2[[#This Row],[Charging]]&gt;0,"1","0")</f>
        <v>0</v>
      </c>
      <c r="L1429" s="6" t="str">
        <f>IF(Table2[[#This Row],[Tag]]="1",Table2[[#This Row],[Cost (kWh)]],"")</f>
        <v/>
      </c>
      <c r="M1429" s="6" t="str">
        <f>IF(Table2[[#This Row],[Tag]]="1",Table2[[#This Row],[Charging]]*Table2[[#This Row],[Cost (kWh)]],"")</f>
        <v/>
      </c>
    </row>
    <row r="1430" spans="3:13" x14ac:dyDescent="0.2">
      <c r="C1430" s="1" t="s">
        <v>2136</v>
      </c>
      <c r="D1430" s="5">
        <v>29</v>
      </c>
      <c r="E1430" s="5" t="s">
        <v>8</v>
      </c>
      <c r="F1430" s="12">
        <v>0</v>
      </c>
      <c r="G1430" s="5" t="s">
        <v>2139</v>
      </c>
      <c r="H1430" s="5">
        <v>56.8</v>
      </c>
      <c r="I1430" s="5" t="s">
        <v>2140</v>
      </c>
      <c r="J1430" s="6">
        <v>0.59989999999999999</v>
      </c>
      <c r="K1430" s="6" t="str">
        <f>IF(Table2[[#This Row],[Charging]]&gt;0,"1","0")</f>
        <v>0</v>
      </c>
      <c r="L1430" s="6" t="str">
        <f>IF(Table2[[#This Row],[Tag]]="1",Table2[[#This Row],[Cost (kWh)]],"")</f>
        <v/>
      </c>
      <c r="M1430" s="6" t="str">
        <f>IF(Table2[[#This Row],[Tag]]="1",Table2[[#This Row],[Charging]]*Table2[[#This Row],[Cost (kWh)]],"")</f>
        <v/>
      </c>
    </row>
    <row r="1431" spans="3:13" x14ac:dyDescent="0.2">
      <c r="C1431" s="1" t="s">
        <v>2136</v>
      </c>
      <c r="D1431" s="5">
        <v>29</v>
      </c>
      <c r="E1431" s="5" t="s">
        <v>9</v>
      </c>
      <c r="F1431" s="12">
        <v>0</v>
      </c>
      <c r="G1431" s="5" t="s">
        <v>2141</v>
      </c>
      <c r="H1431" s="5">
        <v>51.3</v>
      </c>
      <c r="I1431" s="5" t="s">
        <v>2139</v>
      </c>
      <c r="J1431" s="6">
        <v>0.61119999999999997</v>
      </c>
      <c r="K1431" s="6" t="str">
        <f>IF(Table2[[#This Row],[Charging]]&gt;0,"1","0")</f>
        <v>0</v>
      </c>
      <c r="L1431" s="6" t="str">
        <f>IF(Table2[[#This Row],[Tag]]="1",Table2[[#This Row],[Cost (kWh)]],"")</f>
        <v/>
      </c>
      <c r="M1431" s="6" t="str">
        <f>IF(Table2[[#This Row],[Tag]]="1",Table2[[#This Row],[Charging]]*Table2[[#This Row],[Cost (kWh)]],"")</f>
        <v/>
      </c>
    </row>
    <row r="1432" spans="3:13" x14ac:dyDescent="0.2">
      <c r="C1432" s="1" t="s">
        <v>2136</v>
      </c>
      <c r="D1432" s="5">
        <v>29</v>
      </c>
      <c r="E1432" s="5" t="s">
        <v>10</v>
      </c>
      <c r="F1432" s="12">
        <v>0</v>
      </c>
      <c r="G1432" s="5" t="s">
        <v>2139</v>
      </c>
      <c r="H1432" s="5">
        <v>51.3</v>
      </c>
      <c r="I1432" s="5" t="s">
        <v>2139</v>
      </c>
      <c r="J1432" s="6">
        <v>0.63875000000000004</v>
      </c>
      <c r="K1432" s="6" t="str">
        <f>IF(Table2[[#This Row],[Charging]]&gt;0,"1","0")</f>
        <v>0</v>
      </c>
      <c r="L1432" s="6" t="str">
        <f>IF(Table2[[#This Row],[Tag]]="1",Table2[[#This Row],[Cost (kWh)]],"")</f>
        <v/>
      </c>
      <c r="M1432" s="6" t="str">
        <f>IF(Table2[[#This Row],[Tag]]="1",Table2[[#This Row],[Charging]]*Table2[[#This Row],[Cost (kWh)]],"")</f>
        <v/>
      </c>
    </row>
    <row r="1433" spans="3:13" x14ac:dyDescent="0.2">
      <c r="C1433" s="1" t="s">
        <v>2136</v>
      </c>
      <c r="D1433" s="5">
        <v>29</v>
      </c>
      <c r="E1433" s="5">
        <v>10</v>
      </c>
      <c r="F1433" s="12">
        <v>0</v>
      </c>
      <c r="G1433" s="5" t="s">
        <v>2139</v>
      </c>
      <c r="H1433" s="5">
        <v>51.3</v>
      </c>
      <c r="I1433" s="5" t="s">
        <v>2139</v>
      </c>
      <c r="J1433" s="6">
        <v>0.63951000000000002</v>
      </c>
      <c r="K1433" s="6" t="str">
        <f>IF(Table2[[#This Row],[Charging]]&gt;0,"1","0")</f>
        <v>0</v>
      </c>
      <c r="L1433" s="6" t="str">
        <f>IF(Table2[[#This Row],[Tag]]="1",Table2[[#This Row],[Cost (kWh)]],"")</f>
        <v/>
      </c>
      <c r="M1433" s="6" t="str">
        <f>IF(Table2[[#This Row],[Tag]]="1",Table2[[#This Row],[Charging]]*Table2[[#This Row],[Cost (kWh)]],"")</f>
        <v/>
      </c>
    </row>
    <row r="1434" spans="3:13" x14ac:dyDescent="0.2">
      <c r="C1434" s="1" t="s">
        <v>2136</v>
      </c>
      <c r="D1434" s="5">
        <v>29</v>
      </c>
      <c r="E1434" s="5">
        <v>11</v>
      </c>
      <c r="F1434" s="12">
        <v>0</v>
      </c>
      <c r="G1434" s="5" t="s">
        <v>2139</v>
      </c>
      <c r="H1434" s="5">
        <v>51.3</v>
      </c>
      <c r="I1434" s="5" t="s">
        <v>2139</v>
      </c>
      <c r="J1434" s="6">
        <v>0.63438000000000005</v>
      </c>
      <c r="K1434" s="6" t="str">
        <f>IF(Table2[[#This Row],[Charging]]&gt;0,"1","0")</f>
        <v>0</v>
      </c>
      <c r="L1434" s="6" t="str">
        <f>IF(Table2[[#This Row],[Tag]]="1",Table2[[#This Row],[Cost (kWh)]],"")</f>
        <v/>
      </c>
      <c r="M1434" s="6" t="str">
        <f>IF(Table2[[#This Row],[Tag]]="1",Table2[[#This Row],[Charging]]*Table2[[#This Row],[Cost (kWh)]],"")</f>
        <v/>
      </c>
    </row>
    <row r="1435" spans="3:13" x14ac:dyDescent="0.2">
      <c r="C1435" s="1" t="s">
        <v>2136</v>
      </c>
      <c r="D1435" s="5">
        <v>29</v>
      </c>
      <c r="E1435" s="5">
        <v>12</v>
      </c>
      <c r="F1435" s="12">
        <v>0</v>
      </c>
      <c r="G1435" s="5" t="s">
        <v>2139</v>
      </c>
      <c r="H1435" s="5">
        <v>51.3</v>
      </c>
      <c r="I1435" s="5" t="s">
        <v>2139</v>
      </c>
      <c r="J1435" s="6">
        <v>0.59991000000000005</v>
      </c>
      <c r="K1435" s="6" t="str">
        <f>IF(Table2[[#This Row],[Charging]]&gt;0,"1","0")</f>
        <v>0</v>
      </c>
      <c r="L1435" s="6" t="str">
        <f>IF(Table2[[#This Row],[Tag]]="1",Table2[[#This Row],[Cost (kWh)]],"")</f>
        <v/>
      </c>
      <c r="M1435" s="6" t="str">
        <f>IF(Table2[[#This Row],[Tag]]="1",Table2[[#This Row],[Charging]]*Table2[[#This Row],[Cost (kWh)]],"")</f>
        <v/>
      </c>
    </row>
    <row r="1436" spans="3:13" x14ac:dyDescent="0.2">
      <c r="C1436" s="1" t="s">
        <v>2136</v>
      </c>
      <c r="D1436" s="5">
        <v>29</v>
      </c>
      <c r="E1436" s="5">
        <v>13</v>
      </c>
      <c r="F1436" s="12">
        <v>0</v>
      </c>
      <c r="G1436" s="5" t="s">
        <v>2139</v>
      </c>
      <c r="H1436" s="5">
        <v>51.3</v>
      </c>
      <c r="I1436" s="5" t="s">
        <v>2139</v>
      </c>
      <c r="J1436" s="6">
        <v>0.56632000000000005</v>
      </c>
      <c r="K1436" s="6" t="str">
        <f>IF(Table2[[#This Row],[Charging]]&gt;0,"1","0")</f>
        <v>0</v>
      </c>
      <c r="L1436" s="6" t="str">
        <f>IF(Table2[[#This Row],[Tag]]="1",Table2[[#This Row],[Cost (kWh)]],"")</f>
        <v/>
      </c>
      <c r="M1436" s="6" t="str">
        <f>IF(Table2[[#This Row],[Tag]]="1",Table2[[#This Row],[Charging]]*Table2[[#This Row],[Cost (kWh)]],"")</f>
        <v/>
      </c>
    </row>
    <row r="1437" spans="3:13" x14ac:dyDescent="0.2">
      <c r="C1437" s="1" t="s">
        <v>2136</v>
      </c>
      <c r="D1437" s="5">
        <v>29</v>
      </c>
      <c r="E1437" s="5">
        <v>14</v>
      </c>
      <c r="F1437" s="12">
        <v>0</v>
      </c>
      <c r="G1437" s="5" t="s">
        <v>2139</v>
      </c>
      <c r="H1437" s="5">
        <v>51.3</v>
      </c>
      <c r="I1437" s="5" t="s">
        <v>2139</v>
      </c>
      <c r="J1437" s="6">
        <v>0.56994</v>
      </c>
      <c r="K1437" s="6" t="str">
        <f>IF(Table2[[#This Row],[Charging]]&gt;0,"1","0")</f>
        <v>0</v>
      </c>
      <c r="L1437" s="6" t="str">
        <f>IF(Table2[[#This Row],[Tag]]="1",Table2[[#This Row],[Cost (kWh)]],"")</f>
        <v/>
      </c>
      <c r="M1437" s="6" t="str">
        <f>IF(Table2[[#This Row],[Tag]]="1",Table2[[#This Row],[Charging]]*Table2[[#This Row],[Cost (kWh)]],"")</f>
        <v/>
      </c>
    </row>
    <row r="1438" spans="3:13" x14ac:dyDescent="0.2">
      <c r="C1438" s="1" t="s">
        <v>2136</v>
      </c>
      <c r="D1438" s="5">
        <v>29</v>
      </c>
      <c r="E1438" s="5">
        <v>15</v>
      </c>
      <c r="F1438" s="12">
        <v>0</v>
      </c>
      <c r="G1438" s="5" t="s">
        <v>2139</v>
      </c>
      <c r="H1438" s="5">
        <v>51.3</v>
      </c>
      <c r="I1438" s="5" t="s">
        <v>2139</v>
      </c>
      <c r="J1438" s="6">
        <v>0.56006999999999996</v>
      </c>
      <c r="K1438" s="6" t="str">
        <f>IF(Table2[[#This Row],[Charging]]&gt;0,"1","0")</f>
        <v>0</v>
      </c>
      <c r="L1438" s="6" t="str">
        <f>IF(Table2[[#This Row],[Tag]]="1",Table2[[#This Row],[Cost (kWh)]],"")</f>
        <v/>
      </c>
      <c r="M1438" s="6" t="str">
        <f>IF(Table2[[#This Row],[Tag]]="1",Table2[[#This Row],[Charging]]*Table2[[#This Row],[Cost (kWh)]],"")</f>
        <v/>
      </c>
    </row>
    <row r="1439" spans="3:13" x14ac:dyDescent="0.2">
      <c r="C1439" s="1" t="s">
        <v>2136</v>
      </c>
      <c r="D1439" s="5">
        <v>29</v>
      </c>
      <c r="E1439" s="5">
        <v>16</v>
      </c>
      <c r="F1439" s="12">
        <v>0</v>
      </c>
      <c r="G1439" s="5" t="s">
        <v>2139</v>
      </c>
      <c r="H1439" s="5">
        <v>51.3</v>
      </c>
      <c r="I1439" s="5" t="s">
        <v>2139</v>
      </c>
      <c r="J1439" s="6">
        <v>0.60365000000000002</v>
      </c>
      <c r="K1439" s="6" t="str">
        <f>IF(Table2[[#This Row],[Charging]]&gt;0,"1","0")</f>
        <v>0</v>
      </c>
      <c r="L1439" s="6" t="str">
        <f>IF(Table2[[#This Row],[Tag]]="1",Table2[[#This Row],[Cost (kWh)]],"")</f>
        <v/>
      </c>
      <c r="M1439" s="6" t="str">
        <f>IF(Table2[[#This Row],[Tag]]="1",Table2[[#This Row],[Charging]]*Table2[[#This Row],[Cost (kWh)]],"")</f>
        <v/>
      </c>
    </row>
    <row r="1440" spans="3:13" x14ac:dyDescent="0.2">
      <c r="C1440" s="1" t="s">
        <v>2136</v>
      </c>
      <c r="D1440" s="5">
        <v>29</v>
      </c>
      <c r="E1440" s="5">
        <v>17</v>
      </c>
      <c r="F1440" s="12">
        <v>0</v>
      </c>
      <c r="G1440" s="5" t="s">
        <v>2141</v>
      </c>
      <c r="H1440" s="5">
        <v>45.8</v>
      </c>
      <c r="I1440" s="5" t="s">
        <v>2139</v>
      </c>
      <c r="J1440" s="6">
        <v>0.63338000000000005</v>
      </c>
      <c r="K1440" s="6" t="str">
        <f>IF(Table2[[#This Row],[Charging]]&gt;0,"1","0")</f>
        <v>0</v>
      </c>
      <c r="L1440" s="6" t="str">
        <f>IF(Table2[[#This Row],[Tag]]="1",Table2[[#This Row],[Cost (kWh)]],"")</f>
        <v/>
      </c>
      <c r="M1440" s="6" t="str">
        <f>IF(Table2[[#This Row],[Tag]]="1",Table2[[#This Row],[Charging]]*Table2[[#This Row],[Cost (kWh)]],"")</f>
        <v/>
      </c>
    </row>
    <row r="1441" spans="3:13" x14ac:dyDescent="0.2">
      <c r="C1441" s="1" t="s">
        <v>2136</v>
      </c>
      <c r="D1441" s="5">
        <v>29</v>
      </c>
      <c r="E1441" s="5">
        <v>18</v>
      </c>
      <c r="F1441" s="12">
        <v>0</v>
      </c>
      <c r="G1441" s="5" t="s">
        <v>2139</v>
      </c>
      <c r="H1441" s="5">
        <v>45.8</v>
      </c>
      <c r="I1441" s="5" t="s">
        <v>2140</v>
      </c>
      <c r="J1441" s="6">
        <v>0.63702000000000003</v>
      </c>
      <c r="K1441" s="6" t="str">
        <f>IF(Table2[[#This Row],[Charging]]&gt;0,"1","0")</f>
        <v>0</v>
      </c>
      <c r="L1441" s="6" t="str">
        <f>IF(Table2[[#This Row],[Tag]]="1",Table2[[#This Row],[Cost (kWh)]],"")</f>
        <v/>
      </c>
      <c r="M1441" s="6" t="str">
        <f>IF(Table2[[#This Row],[Tag]]="1",Table2[[#This Row],[Charging]]*Table2[[#This Row],[Cost (kWh)]],"")</f>
        <v/>
      </c>
    </row>
    <row r="1442" spans="3:13" x14ac:dyDescent="0.2">
      <c r="C1442" s="1" t="s">
        <v>2136</v>
      </c>
      <c r="D1442" s="5">
        <v>29</v>
      </c>
      <c r="E1442" s="5">
        <v>19</v>
      </c>
      <c r="F1442" s="12">
        <v>0</v>
      </c>
      <c r="G1442" s="5" t="s">
        <v>2139</v>
      </c>
      <c r="H1442" s="5">
        <v>45.8</v>
      </c>
      <c r="I1442" s="5" t="s">
        <v>2140</v>
      </c>
      <c r="J1442" s="6">
        <v>0.63329000000000002</v>
      </c>
      <c r="K1442" s="6" t="str">
        <f>IF(Table2[[#This Row],[Charging]]&gt;0,"1","0")</f>
        <v>0</v>
      </c>
      <c r="L1442" s="6" t="str">
        <f>IF(Table2[[#This Row],[Tag]]="1",Table2[[#This Row],[Cost (kWh)]],"")</f>
        <v/>
      </c>
      <c r="M1442" s="6" t="str">
        <f>IF(Table2[[#This Row],[Tag]]="1",Table2[[#This Row],[Charging]]*Table2[[#This Row],[Cost (kWh)]],"")</f>
        <v/>
      </c>
    </row>
    <row r="1443" spans="3:13" x14ac:dyDescent="0.2">
      <c r="C1443" s="1" t="s">
        <v>2136</v>
      </c>
      <c r="D1443" s="5">
        <v>29</v>
      </c>
      <c r="E1443" s="5">
        <v>20</v>
      </c>
      <c r="F1443" s="12">
        <v>0</v>
      </c>
      <c r="G1443" s="5" t="s">
        <v>2139</v>
      </c>
      <c r="H1443" s="5">
        <v>45.8</v>
      </c>
      <c r="I1443" s="5" t="s">
        <v>2140</v>
      </c>
      <c r="J1443" s="6">
        <v>0.63334999999999997</v>
      </c>
      <c r="K1443" s="6" t="str">
        <f>IF(Table2[[#This Row],[Charging]]&gt;0,"1","0")</f>
        <v>0</v>
      </c>
      <c r="L1443" s="6" t="str">
        <f>IF(Table2[[#This Row],[Tag]]="1",Table2[[#This Row],[Cost (kWh)]],"")</f>
        <v/>
      </c>
      <c r="M1443" s="6" t="str">
        <f>IF(Table2[[#This Row],[Tag]]="1",Table2[[#This Row],[Charging]]*Table2[[#This Row],[Cost (kWh)]],"")</f>
        <v/>
      </c>
    </row>
    <row r="1444" spans="3:13" x14ac:dyDescent="0.2">
      <c r="C1444" s="1" t="s">
        <v>2136</v>
      </c>
      <c r="D1444" s="5">
        <v>29</v>
      </c>
      <c r="E1444" s="5">
        <v>21</v>
      </c>
      <c r="F1444" s="12">
        <v>0</v>
      </c>
      <c r="G1444" s="5" t="s">
        <v>2139</v>
      </c>
      <c r="H1444" s="5">
        <v>45.8</v>
      </c>
      <c r="I1444" s="5" t="s">
        <v>2140</v>
      </c>
      <c r="J1444" s="6">
        <v>0.63905999999999996</v>
      </c>
      <c r="K1444" s="6" t="str">
        <f>IF(Table2[[#This Row],[Charging]]&gt;0,"1","0")</f>
        <v>0</v>
      </c>
      <c r="L1444" s="6" t="str">
        <f>IF(Table2[[#This Row],[Tag]]="1",Table2[[#This Row],[Cost (kWh)]],"")</f>
        <v/>
      </c>
      <c r="M1444" s="6" t="str">
        <f>IF(Table2[[#This Row],[Tag]]="1",Table2[[#This Row],[Charging]]*Table2[[#This Row],[Cost (kWh)]],"")</f>
        <v/>
      </c>
    </row>
    <row r="1445" spans="3:13" x14ac:dyDescent="0.2">
      <c r="C1445" s="1" t="s">
        <v>2136</v>
      </c>
      <c r="D1445" s="5">
        <v>29</v>
      </c>
      <c r="E1445" s="5">
        <v>22</v>
      </c>
      <c r="F1445" s="12">
        <v>0</v>
      </c>
      <c r="G1445" s="5" t="s">
        <v>2139</v>
      </c>
      <c r="H1445" s="5">
        <v>45.8</v>
      </c>
      <c r="I1445" s="5" t="s">
        <v>2140</v>
      </c>
      <c r="J1445" s="6">
        <v>0.64004000000000005</v>
      </c>
      <c r="K1445" s="6" t="str">
        <f>IF(Table2[[#This Row],[Charging]]&gt;0,"1","0")</f>
        <v>0</v>
      </c>
      <c r="L1445" s="6" t="str">
        <f>IF(Table2[[#This Row],[Tag]]="1",Table2[[#This Row],[Cost (kWh)]],"")</f>
        <v/>
      </c>
      <c r="M1445" s="6" t="str">
        <f>IF(Table2[[#This Row],[Tag]]="1",Table2[[#This Row],[Charging]]*Table2[[#This Row],[Cost (kWh)]],"")</f>
        <v/>
      </c>
    </row>
    <row r="1446" spans="3:13" x14ac:dyDescent="0.2">
      <c r="C1446" s="1" t="s">
        <v>2136</v>
      </c>
      <c r="D1446" s="5">
        <v>29</v>
      </c>
      <c r="E1446" s="5">
        <v>23</v>
      </c>
      <c r="F1446" s="12">
        <v>0</v>
      </c>
      <c r="G1446" s="5" t="s">
        <v>2139</v>
      </c>
      <c r="H1446" s="5">
        <v>45.8</v>
      </c>
      <c r="I1446" s="5" t="s">
        <v>2140</v>
      </c>
      <c r="J1446" s="6">
        <v>0.63844999999999996</v>
      </c>
      <c r="K1446" s="6" t="str">
        <f>IF(Table2[[#This Row],[Charging]]&gt;0,"1","0")</f>
        <v>0</v>
      </c>
      <c r="L1446" s="6" t="str">
        <f>IF(Table2[[#This Row],[Tag]]="1",Table2[[#This Row],[Cost (kWh)]],"")</f>
        <v/>
      </c>
      <c r="M1446" s="6" t="str">
        <f>IF(Table2[[#This Row],[Tag]]="1",Table2[[#This Row],[Charging]]*Table2[[#This Row],[Cost (kWh)]],"")</f>
        <v/>
      </c>
    </row>
    <row r="1447" spans="3:13" x14ac:dyDescent="0.2">
      <c r="C1447" s="1" t="s">
        <v>2136</v>
      </c>
      <c r="D1447" s="5">
        <v>29</v>
      </c>
      <c r="E1447" s="5">
        <v>24</v>
      </c>
      <c r="F1447" s="12">
        <v>0</v>
      </c>
      <c r="G1447" s="5" t="s">
        <v>2139</v>
      </c>
      <c r="H1447" s="5">
        <v>45.8</v>
      </c>
      <c r="I1447" s="5" t="s">
        <v>2140</v>
      </c>
      <c r="J1447" s="6">
        <v>0.63168000000000002</v>
      </c>
      <c r="K1447" s="6" t="str">
        <f>IF(Table2[[#This Row],[Charging]]&gt;0,"1","0")</f>
        <v>0</v>
      </c>
      <c r="L1447" s="6" t="str">
        <f>IF(Table2[[#This Row],[Tag]]="1",Table2[[#This Row],[Cost (kWh)]],"")</f>
        <v/>
      </c>
      <c r="M1447" s="6" t="str">
        <f>IF(Table2[[#This Row],[Tag]]="1",Table2[[#This Row],[Charging]]*Table2[[#This Row],[Cost (kWh)]],"")</f>
        <v/>
      </c>
    </row>
    <row r="1448" spans="3:13" x14ac:dyDescent="0.2">
      <c r="C1448" s="1" t="s">
        <v>2136</v>
      </c>
      <c r="D1448" s="5">
        <v>30</v>
      </c>
      <c r="E1448" s="5" t="s">
        <v>2</v>
      </c>
      <c r="F1448" s="12">
        <v>0</v>
      </c>
      <c r="G1448" s="5" t="s">
        <v>2139</v>
      </c>
      <c r="H1448" s="5">
        <v>45.8</v>
      </c>
      <c r="I1448" s="5" t="s">
        <v>2140</v>
      </c>
      <c r="J1448" s="6">
        <v>0.66234999999999999</v>
      </c>
      <c r="K1448" s="6" t="str">
        <f>IF(Table2[[#This Row],[Charging]]&gt;0,"1","0")</f>
        <v>0</v>
      </c>
      <c r="L1448" s="6" t="str">
        <f>IF(Table2[[#This Row],[Tag]]="1",Table2[[#This Row],[Cost (kWh)]],"")</f>
        <v/>
      </c>
      <c r="M1448" s="6" t="str">
        <f>IF(Table2[[#This Row],[Tag]]="1",Table2[[#This Row],[Charging]]*Table2[[#This Row],[Cost (kWh)]],"")</f>
        <v/>
      </c>
    </row>
    <row r="1449" spans="3:13" x14ac:dyDescent="0.2">
      <c r="C1449" s="1" t="s">
        <v>2136</v>
      </c>
      <c r="D1449" s="5">
        <v>30</v>
      </c>
      <c r="E1449" s="5" t="s">
        <v>3</v>
      </c>
      <c r="F1449" s="12">
        <v>0</v>
      </c>
      <c r="G1449" s="5" t="s">
        <v>2139</v>
      </c>
      <c r="H1449" s="5">
        <v>45.8</v>
      </c>
      <c r="I1449" s="5" t="s">
        <v>2140</v>
      </c>
      <c r="J1449" s="6">
        <v>0.61409999999999998</v>
      </c>
      <c r="K1449" s="6" t="str">
        <f>IF(Table2[[#This Row],[Charging]]&gt;0,"1","0")</f>
        <v>0</v>
      </c>
      <c r="L1449" s="6" t="str">
        <f>IF(Table2[[#This Row],[Tag]]="1",Table2[[#This Row],[Cost (kWh)]],"")</f>
        <v/>
      </c>
      <c r="M1449" s="6" t="str">
        <f>IF(Table2[[#This Row],[Tag]]="1",Table2[[#This Row],[Charging]]*Table2[[#This Row],[Cost (kWh)]],"")</f>
        <v/>
      </c>
    </row>
    <row r="1450" spans="3:13" x14ac:dyDescent="0.2">
      <c r="C1450" s="1" t="s">
        <v>2136</v>
      </c>
      <c r="D1450" s="5">
        <v>30</v>
      </c>
      <c r="E1450" s="5" t="s">
        <v>4</v>
      </c>
      <c r="F1450" s="12">
        <v>0</v>
      </c>
      <c r="G1450" s="5" t="s">
        <v>2139</v>
      </c>
      <c r="H1450" s="5">
        <v>45.8</v>
      </c>
      <c r="I1450" s="5" t="s">
        <v>2140</v>
      </c>
      <c r="J1450" s="6">
        <v>0.58501000000000003</v>
      </c>
      <c r="K1450" s="6" t="str">
        <f>IF(Table2[[#This Row],[Charging]]&gt;0,"1","0")</f>
        <v>0</v>
      </c>
      <c r="L1450" s="6" t="str">
        <f>IF(Table2[[#This Row],[Tag]]="1",Table2[[#This Row],[Cost (kWh)]],"")</f>
        <v/>
      </c>
      <c r="M1450" s="6" t="str">
        <f>IF(Table2[[#This Row],[Tag]]="1",Table2[[#This Row],[Charging]]*Table2[[#This Row],[Cost (kWh)]],"")</f>
        <v/>
      </c>
    </row>
    <row r="1451" spans="3:13" x14ac:dyDescent="0.2">
      <c r="C1451" s="1" t="s">
        <v>2136</v>
      </c>
      <c r="D1451" s="5">
        <v>30</v>
      </c>
      <c r="E1451" s="5" t="s">
        <v>5</v>
      </c>
      <c r="F1451" s="12">
        <v>0</v>
      </c>
      <c r="G1451" s="5" t="s">
        <v>2139</v>
      </c>
      <c r="H1451" s="5">
        <v>45.8</v>
      </c>
      <c r="I1451" s="5" t="s">
        <v>2140</v>
      </c>
      <c r="J1451" s="6">
        <v>0.58496000000000004</v>
      </c>
      <c r="K1451" s="6" t="str">
        <f>IF(Table2[[#This Row],[Charging]]&gt;0,"1","0")</f>
        <v>0</v>
      </c>
      <c r="L1451" s="6" t="str">
        <f>IF(Table2[[#This Row],[Tag]]="1",Table2[[#This Row],[Cost (kWh)]],"")</f>
        <v/>
      </c>
      <c r="M1451" s="6" t="str">
        <f>IF(Table2[[#This Row],[Tag]]="1",Table2[[#This Row],[Charging]]*Table2[[#This Row],[Cost (kWh)]],"")</f>
        <v/>
      </c>
    </row>
    <row r="1452" spans="3:13" x14ac:dyDescent="0.2">
      <c r="C1452" s="1" t="s">
        <v>2136</v>
      </c>
      <c r="D1452" s="5">
        <v>30</v>
      </c>
      <c r="E1452" s="5" t="s">
        <v>6</v>
      </c>
      <c r="F1452" s="12">
        <v>0</v>
      </c>
      <c r="G1452" s="5" t="s">
        <v>2139</v>
      </c>
      <c r="H1452" s="5">
        <v>45.8</v>
      </c>
      <c r="I1452" s="5" t="s">
        <v>2140</v>
      </c>
      <c r="J1452" s="6">
        <v>0.59499000000000002</v>
      </c>
      <c r="K1452" s="6" t="str">
        <f>IF(Table2[[#This Row],[Charging]]&gt;0,"1","0")</f>
        <v>0</v>
      </c>
      <c r="L1452" s="6" t="str">
        <f>IF(Table2[[#This Row],[Tag]]="1",Table2[[#This Row],[Cost (kWh)]],"")</f>
        <v/>
      </c>
      <c r="M1452" s="6" t="str">
        <f>IF(Table2[[#This Row],[Tag]]="1",Table2[[#This Row],[Charging]]*Table2[[#This Row],[Cost (kWh)]],"")</f>
        <v/>
      </c>
    </row>
    <row r="1453" spans="3:13" x14ac:dyDescent="0.2">
      <c r="C1453" s="1" t="s">
        <v>2136</v>
      </c>
      <c r="D1453" s="5">
        <v>30</v>
      </c>
      <c r="E1453" s="5" t="s">
        <v>7</v>
      </c>
      <c r="F1453" s="12">
        <v>0</v>
      </c>
      <c r="G1453" s="5" t="s">
        <v>2139</v>
      </c>
      <c r="H1453" s="5">
        <v>45.8</v>
      </c>
      <c r="I1453" s="5" t="s">
        <v>2140</v>
      </c>
      <c r="J1453" s="6">
        <v>0.65888999999999998</v>
      </c>
      <c r="K1453" s="6" t="str">
        <f>IF(Table2[[#This Row],[Charging]]&gt;0,"1","0")</f>
        <v>0</v>
      </c>
      <c r="L1453" s="6" t="str">
        <f>IF(Table2[[#This Row],[Tag]]="1",Table2[[#This Row],[Cost (kWh)]],"")</f>
        <v/>
      </c>
      <c r="M1453" s="6" t="str">
        <f>IF(Table2[[#This Row],[Tag]]="1",Table2[[#This Row],[Charging]]*Table2[[#This Row],[Cost (kWh)]],"")</f>
        <v/>
      </c>
    </row>
    <row r="1454" spans="3:13" x14ac:dyDescent="0.2">
      <c r="C1454" s="1" t="s">
        <v>2136</v>
      </c>
      <c r="D1454" s="5">
        <v>30</v>
      </c>
      <c r="E1454" s="5" t="s">
        <v>8</v>
      </c>
      <c r="F1454" s="12">
        <v>0</v>
      </c>
      <c r="G1454" s="5" t="s">
        <v>2139</v>
      </c>
      <c r="H1454" s="5">
        <v>45.8</v>
      </c>
      <c r="I1454" s="5" t="s">
        <v>2140</v>
      </c>
      <c r="J1454" s="6">
        <v>0.67705000000000004</v>
      </c>
      <c r="K1454" s="6" t="str">
        <f>IF(Table2[[#This Row],[Charging]]&gt;0,"1","0")</f>
        <v>0</v>
      </c>
      <c r="L1454" s="6" t="str">
        <f>IF(Table2[[#This Row],[Tag]]="1",Table2[[#This Row],[Cost (kWh)]],"")</f>
        <v/>
      </c>
      <c r="M1454" s="6" t="str">
        <f>IF(Table2[[#This Row],[Tag]]="1",Table2[[#This Row],[Charging]]*Table2[[#This Row],[Cost (kWh)]],"")</f>
        <v/>
      </c>
    </row>
    <row r="1455" spans="3:13" x14ac:dyDescent="0.2">
      <c r="C1455" s="1" t="s">
        <v>2136</v>
      </c>
      <c r="D1455" s="5">
        <v>30</v>
      </c>
      <c r="E1455" s="5" t="s">
        <v>9</v>
      </c>
      <c r="F1455" s="12">
        <v>0</v>
      </c>
      <c r="G1455" s="5" t="s">
        <v>2141</v>
      </c>
      <c r="H1455" s="5">
        <v>40.299999999999997</v>
      </c>
      <c r="I1455" s="5" t="s">
        <v>2139</v>
      </c>
      <c r="J1455" s="6">
        <v>0.74465000000000003</v>
      </c>
      <c r="K1455" s="6" t="str">
        <f>IF(Table2[[#This Row],[Charging]]&gt;0,"1","0")</f>
        <v>0</v>
      </c>
      <c r="L1455" s="6" t="str">
        <f>IF(Table2[[#This Row],[Tag]]="1",Table2[[#This Row],[Cost (kWh)]],"")</f>
        <v/>
      </c>
      <c r="M1455" s="6" t="str">
        <f>IF(Table2[[#This Row],[Tag]]="1",Table2[[#This Row],[Charging]]*Table2[[#This Row],[Cost (kWh)]],"")</f>
        <v/>
      </c>
    </row>
    <row r="1456" spans="3:13" x14ac:dyDescent="0.2">
      <c r="C1456" s="1" t="s">
        <v>2136</v>
      </c>
      <c r="D1456" s="5">
        <v>30</v>
      </c>
      <c r="E1456" s="5" t="s">
        <v>10</v>
      </c>
      <c r="F1456" s="12">
        <v>0</v>
      </c>
      <c r="G1456" s="5" t="s">
        <v>2139</v>
      </c>
      <c r="H1456" s="5">
        <v>40.299999999999997</v>
      </c>
      <c r="I1456" s="5" t="s">
        <v>2139</v>
      </c>
      <c r="J1456" s="6">
        <v>0.74936999999999998</v>
      </c>
      <c r="K1456" s="6" t="str">
        <f>IF(Table2[[#This Row],[Charging]]&gt;0,"1","0")</f>
        <v>0</v>
      </c>
      <c r="L1456" s="6" t="str">
        <f>IF(Table2[[#This Row],[Tag]]="1",Table2[[#This Row],[Cost (kWh)]],"")</f>
        <v/>
      </c>
      <c r="M1456" s="6" t="str">
        <f>IF(Table2[[#This Row],[Tag]]="1",Table2[[#This Row],[Charging]]*Table2[[#This Row],[Cost (kWh)]],"")</f>
        <v/>
      </c>
    </row>
    <row r="1457" spans="3:13" x14ac:dyDescent="0.2">
      <c r="C1457" s="1" t="s">
        <v>2136</v>
      </c>
      <c r="D1457" s="5">
        <v>30</v>
      </c>
      <c r="E1457" s="5">
        <v>10</v>
      </c>
      <c r="F1457" s="12">
        <v>0</v>
      </c>
      <c r="G1457" s="5" t="s">
        <v>2139</v>
      </c>
      <c r="H1457" s="5">
        <v>40.299999999999997</v>
      </c>
      <c r="I1457" s="5" t="s">
        <v>2139</v>
      </c>
      <c r="J1457" s="6">
        <v>0.71970999999999996</v>
      </c>
      <c r="K1457" s="6" t="str">
        <f>IF(Table2[[#This Row],[Charging]]&gt;0,"1","0")</f>
        <v>0</v>
      </c>
      <c r="L1457" s="6" t="str">
        <f>IF(Table2[[#This Row],[Tag]]="1",Table2[[#This Row],[Cost (kWh)]],"")</f>
        <v/>
      </c>
      <c r="M1457" s="6" t="str">
        <f>IF(Table2[[#This Row],[Tag]]="1",Table2[[#This Row],[Charging]]*Table2[[#This Row],[Cost (kWh)]],"")</f>
        <v/>
      </c>
    </row>
    <row r="1458" spans="3:13" x14ac:dyDescent="0.2">
      <c r="C1458" s="1" t="s">
        <v>2136</v>
      </c>
      <c r="D1458" s="5">
        <v>30</v>
      </c>
      <c r="E1458" s="5">
        <v>11</v>
      </c>
      <c r="F1458" s="12">
        <v>0</v>
      </c>
      <c r="G1458" s="5" t="s">
        <v>2139</v>
      </c>
      <c r="H1458" s="5">
        <v>40.299999999999997</v>
      </c>
      <c r="I1458" s="5" t="s">
        <v>2139</v>
      </c>
      <c r="J1458" s="6">
        <v>0.67200000000000004</v>
      </c>
      <c r="K1458" s="6" t="str">
        <f>IF(Table2[[#This Row],[Charging]]&gt;0,"1","0")</f>
        <v>0</v>
      </c>
      <c r="L1458" s="6" t="str">
        <f>IF(Table2[[#This Row],[Tag]]="1",Table2[[#This Row],[Cost (kWh)]],"")</f>
        <v/>
      </c>
      <c r="M1458" s="6" t="str">
        <f>IF(Table2[[#This Row],[Tag]]="1",Table2[[#This Row],[Charging]]*Table2[[#This Row],[Cost (kWh)]],"")</f>
        <v/>
      </c>
    </row>
    <row r="1459" spans="3:13" x14ac:dyDescent="0.2">
      <c r="C1459" s="1" t="s">
        <v>2136</v>
      </c>
      <c r="D1459" s="5">
        <v>30</v>
      </c>
      <c r="E1459" s="5">
        <v>12</v>
      </c>
      <c r="F1459" s="12">
        <v>0</v>
      </c>
      <c r="G1459" s="5" t="s">
        <v>2139</v>
      </c>
      <c r="H1459" s="5">
        <v>40.299999999999997</v>
      </c>
      <c r="I1459" s="5" t="s">
        <v>2139</v>
      </c>
      <c r="J1459" s="6">
        <v>0.64805999999999997</v>
      </c>
      <c r="K1459" s="6" t="str">
        <f>IF(Table2[[#This Row],[Charging]]&gt;0,"1","0")</f>
        <v>0</v>
      </c>
      <c r="L1459" s="6" t="str">
        <f>IF(Table2[[#This Row],[Tag]]="1",Table2[[#This Row],[Cost (kWh)]],"")</f>
        <v/>
      </c>
      <c r="M1459" s="6" t="str">
        <f>IF(Table2[[#This Row],[Tag]]="1",Table2[[#This Row],[Charging]]*Table2[[#This Row],[Cost (kWh)]],"")</f>
        <v/>
      </c>
    </row>
    <row r="1460" spans="3:13" x14ac:dyDescent="0.2">
      <c r="C1460" s="1" t="s">
        <v>2136</v>
      </c>
      <c r="D1460" s="5">
        <v>30</v>
      </c>
      <c r="E1460" s="5">
        <v>13</v>
      </c>
      <c r="F1460" s="12">
        <v>0</v>
      </c>
      <c r="G1460" s="5" t="s">
        <v>2139</v>
      </c>
      <c r="H1460" s="5">
        <v>40.299999999999997</v>
      </c>
      <c r="I1460" s="5" t="s">
        <v>2139</v>
      </c>
      <c r="J1460" s="6">
        <v>0.58755999999999997</v>
      </c>
      <c r="K1460" s="6" t="str">
        <f>IF(Table2[[#This Row],[Charging]]&gt;0,"1","0")</f>
        <v>0</v>
      </c>
      <c r="L1460" s="6" t="str">
        <f>IF(Table2[[#This Row],[Tag]]="1",Table2[[#This Row],[Cost (kWh)]],"")</f>
        <v/>
      </c>
      <c r="M1460" s="6" t="str">
        <f>IF(Table2[[#This Row],[Tag]]="1",Table2[[#This Row],[Charging]]*Table2[[#This Row],[Cost (kWh)]],"")</f>
        <v/>
      </c>
    </row>
    <row r="1461" spans="3:13" x14ac:dyDescent="0.2">
      <c r="C1461" s="1" t="s">
        <v>2136</v>
      </c>
      <c r="D1461" s="5">
        <v>30</v>
      </c>
      <c r="E1461" s="5">
        <v>14</v>
      </c>
      <c r="F1461" s="12">
        <v>0</v>
      </c>
      <c r="G1461" s="5" t="s">
        <v>2139</v>
      </c>
      <c r="H1461" s="5">
        <v>40.299999999999997</v>
      </c>
      <c r="I1461" s="5" t="s">
        <v>2139</v>
      </c>
      <c r="J1461" s="6">
        <v>0.59025000000000005</v>
      </c>
      <c r="K1461" s="6" t="str">
        <f>IF(Table2[[#This Row],[Charging]]&gt;0,"1","0")</f>
        <v>0</v>
      </c>
      <c r="L1461" s="6" t="str">
        <f>IF(Table2[[#This Row],[Tag]]="1",Table2[[#This Row],[Cost (kWh)]],"")</f>
        <v/>
      </c>
      <c r="M1461" s="6" t="str">
        <f>IF(Table2[[#This Row],[Tag]]="1",Table2[[#This Row],[Charging]]*Table2[[#This Row],[Cost (kWh)]],"")</f>
        <v/>
      </c>
    </row>
    <row r="1462" spans="3:13" x14ac:dyDescent="0.2">
      <c r="C1462" s="1" t="s">
        <v>2136</v>
      </c>
      <c r="D1462" s="5">
        <v>30</v>
      </c>
      <c r="E1462" s="5">
        <v>15</v>
      </c>
      <c r="F1462" s="12">
        <v>0</v>
      </c>
      <c r="G1462" s="5" t="s">
        <v>2139</v>
      </c>
      <c r="H1462" s="5">
        <v>40.299999999999997</v>
      </c>
      <c r="I1462" s="5" t="s">
        <v>2139</v>
      </c>
      <c r="J1462" s="6">
        <v>0.57171000000000005</v>
      </c>
      <c r="K1462" s="6" t="str">
        <f>IF(Table2[[#This Row],[Charging]]&gt;0,"1","0")</f>
        <v>0</v>
      </c>
      <c r="L1462" s="6" t="str">
        <f>IF(Table2[[#This Row],[Tag]]="1",Table2[[#This Row],[Cost (kWh)]],"")</f>
        <v/>
      </c>
      <c r="M1462" s="6" t="str">
        <f>IF(Table2[[#This Row],[Tag]]="1",Table2[[#This Row],[Charging]]*Table2[[#This Row],[Cost (kWh)]],"")</f>
        <v/>
      </c>
    </row>
    <row r="1463" spans="3:13" x14ac:dyDescent="0.2">
      <c r="C1463" s="1" t="s">
        <v>2136</v>
      </c>
      <c r="D1463" s="5">
        <v>30</v>
      </c>
      <c r="E1463" s="5">
        <v>16</v>
      </c>
      <c r="F1463" s="12">
        <v>0</v>
      </c>
      <c r="G1463" s="5" t="s">
        <v>2139</v>
      </c>
      <c r="H1463" s="5">
        <v>40.299999999999997</v>
      </c>
      <c r="I1463" s="5" t="s">
        <v>2139</v>
      </c>
      <c r="J1463" s="6">
        <v>0.61312999999999995</v>
      </c>
      <c r="K1463" s="6" t="str">
        <f>IF(Table2[[#This Row],[Charging]]&gt;0,"1","0")</f>
        <v>0</v>
      </c>
      <c r="L1463" s="6" t="str">
        <f>IF(Table2[[#This Row],[Tag]]="1",Table2[[#This Row],[Cost (kWh)]],"")</f>
        <v/>
      </c>
      <c r="M1463" s="6" t="str">
        <f>IF(Table2[[#This Row],[Tag]]="1",Table2[[#This Row],[Charging]]*Table2[[#This Row],[Cost (kWh)]],"")</f>
        <v/>
      </c>
    </row>
    <row r="1464" spans="3:13" x14ac:dyDescent="0.2">
      <c r="C1464" s="1" t="s">
        <v>2136</v>
      </c>
      <c r="D1464" s="5">
        <v>30</v>
      </c>
      <c r="E1464" s="5">
        <v>17</v>
      </c>
      <c r="F1464" s="12">
        <v>0</v>
      </c>
      <c r="G1464" s="5" t="s">
        <v>2141</v>
      </c>
      <c r="H1464" s="5">
        <v>34.799999999999997</v>
      </c>
      <c r="I1464" s="5" t="s">
        <v>2139</v>
      </c>
      <c r="J1464" s="6">
        <v>0.66025</v>
      </c>
      <c r="K1464" s="6" t="str">
        <f>IF(Table2[[#This Row],[Charging]]&gt;0,"1","0")</f>
        <v>0</v>
      </c>
      <c r="L1464" s="6" t="str">
        <f>IF(Table2[[#This Row],[Tag]]="1",Table2[[#This Row],[Cost (kWh)]],"")</f>
        <v/>
      </c>
      <c r="M1464" s="6" t="str">
        <f>IF(Table2[[#This Row],[Tag]]="1",Table2[[#This Row],[Charging]]*Table2[[#This Row],[Cost (kWh)]],"")</f>
        <v/>
      </c>
    </row>
    <row r="1465" spans="3:13" x14ac:dyDescent="0.2">
      <c r="C1465" s="1" t="s">
        <v>2136</v>
      </c>
      <c r="D1465" s="5">
        <v>30</v>
      </c>
      <c r="E1465" s="5">
        <v>18</v>
      </c>
      <c r="F1465" s="12">
        <v>0</v>
      </c>
      <c r="G1465" s="5" t="s">
        <v>2139</v>
      </c>
      <c r="H1465" s="5">
        <v>34.799999999999997</v>
      </c>
      <c r="I1465" s="5" t="s">
        <v>2140</v>
      </c>
      <c r="J1465" s="6">
        <v>0.69494999999999996</v>
      </c>
      <c r="K1465" s="6" t="str">
        <f>IF(Table2[[#This Row],[Charging]]&gt;0,"1","0")</f>
        <v>0</v>
      </c>
      <c r="L1465" s="6" t="str">
        <f>IF(Table2[[#This Row],[Tag]]="1",Table2[[#This Row],[Cost (kWh)]],"")</f>
        <v/>
      </c>
      <c r="M1465" s="6" t="str">
        <f>IF(Table2[[#This Row],[Tag]]="1",Table2[[#This Row],[Charging]]*Table2[[#This Row],[Cost (kWh)]],"")</f>
        <v/>
      </c>
    </row>
    <row r="1466" spans="3:13" x14ac:dyDescent="0.2">
      <c r="C1466" s="1" t="s">
        <v>2136</v>
      </c>
      <c r="D1466" s="5">
        <v>30</v>
      </c>
      <c r="E1466" s="5">
        <v>19</v>
      </c>
      <c r="F1466" s="12">
        <v>0</v>
      </c>
      <c r="G1466" s="5" t="s">
        <v>2139</v>
      </c>
      <c r="H1466" s="5">
        <v>34.799999999999997</v>
      </c>
      <c r="I1466" s="5" t="s">
        <v>2140</v>
      </c>
      <c r="J1466" s="6">
        <v>0.74765000000000004</v>
      </c>
      <c r="K1466" s="6" t="str">
        <f>IF(Table2[[#This Row],[Charging]]&gt;0,"1","0")</f>
        <v>0</v>
      </c>
      <c r="L1466" s="6" t="str">
        <f>IF(Table2[[#This Row],[Tag]]="1",Table2[[#This Row],[Cost (kWh)]],"")</f>
        <v/>
      </c>
      <c r="M1466" s="6" t="str">
        <f>IF(Table2[[#This Row],[Tag]]="1",Table2[[#This Row],[Charging]]*Table2[[#This Row],[Cost (kWh)]],"")</f>
        <v/>
      </c>
    </row>
    <row r="1467" spans="3:13" x14ac:dyDescent="0.2">
      <c r="C1467" s="1" t="s">
        <v>2136</v>
      </c>
      <c r="D1467" s="5">
        <v>30</v>
      </c>
      <c r="E1467" s="5">
        <v>20</v>
      </c>
      <c r="F1467" s="12">
        <v>0</v>
      </c>
      <c r="G1467" s="5" t="s">
        <v>2139</v>
      </c>
      <c r="H1467" s="5">
        <v>34.799999999999997</v>
      </c>
      <c r="I1467" s="5" t="s">
        <v>2140</v>
      </c>
      <c r="J1467" s="6">
        <v>0.79996999999999996</v>
      </c>
      <c r="K1467" s="6" t="str">
        <f>IF(Table2[[#This Row],[Charging]]&gt;0,"1","0")</f>
        <v>0</v>
      </c>
      <c r="L1467" s="6" t="str">
        <f>IF(Table2[[#This Row],[Tag]]="1",Table2[[#This Row],[Cost (kWh)]],"")</f>
        <v/>
      </c>
      <c r="M1467" s="6" t="str">
        <f>IF(Table2[[#This Row],[Tag]]="1",Table2[[#This Row],[Charging]]*Table2[[#This Row],[Cost (kWh)]],"")</f>
        <v/>
      </c>
    </row>
    <row r="1468" spans="3:13" x14ac:dyDescent="0.2">
      <c r="C1468" s="1" t="s">
        <v>2136</v>
      </c>
      <c r="D1468" s="5">
        <v>30</v>
      </c>
      <c r="E1468" s="5">
        <v>21</v>
      </c>
      <c r="F1468" s="12">
        <v>0</v>
      </c>
      <c r="G1468" s="5" t="s">
        <v>2139</v>
      </c>
      <c r="H1468" s="5">
        <v>34.799999999999997</v>
      </c>
      <c r="I1468" s="5" t="s">
        <v>2140</v>
      </c>
      <c r="J1468" s="6">
        <v>0.73950000000000005</v>
      </c>
      <c r="K1468" s="6" t="str">
        <f>IF(Table2[[#This Row],[Charging]]&gt;0,"1","0")</f>
        <v>0</v>
      </c>
      <c r="L1468" s="6" t="str">
        <f>IF(Table2[[#This Row],[Tag]]="1",Table2[[#This Row],[Cost (kWh)]],"")</f>
        <v/>
      </c>
      <c r="M1468" s="6" t="str">
        <f>IF(Table2[[#This Row],[Tag]]="1",Table2[[#This Row],[Charging]]*Table2[[#This Row],[Cost (kWh)]],"")</f>
        <v/>
      </c>
    </row>
    <row r="1469" spans="3:13" x14ac:dyDescent="0.2">
      <c r="C1469" s="1" t="s">
        <v>2136</v>
      </c>
      <c r="D1469" s="5">
        <v>30</v>
      </c>
      <c r="E1469" s="5">
        <v>22</v>
      </c>
      <c r="F1469" s="12">
        <v>0</v>
      </c>
      <c r="G1469" s="5" t="s">
        <v>2139</v>
      </c>
      <c r="H1469" s="5">
        <v>34.799999999999997</v>
      </c>
      <c r="I1469" s="5" t="s">
        <v>2140</v>
      </c>
      <c r="J1469" s="6">
        <v>0.68257999999999996</v>
      </c>
      <c r="K1469" s="6" t="str">
        <f>IF(Table2[[#This Row],[Charging]]&gt;0,"1","0")</f>
        <v>0</v>
      </c>
      <c r="L1469" s="6" t="str">
        <f>IF(Table2[[#This Row],[Tag]]="1",Table2[[#This Row],[Cost (kWh)]],"")</f>
        <v/>
      </c>
      <c r="M1469" s="6" t="str">
        <f>IF(Table2[[#This Row],[Tag]]="1",Table2[[#This Row],[Charging]]*Table2[[#This Row],[Cost (kWh)]],"")</f>
        <v/>
      </c>
    </row>
    <row r="1470" spans="3:13" x14ac:dyDescent="0.2">
      <c r="C1470" s="1" t="s">
        <v>2136</v>
      </c>
      <c r="D1470" s="5">
        <v>30</v>
      </c>
      <c r="E1470" s="5">
        <v>23</v>
      </c>
      <c r="F1470" s="12">
        <v>0</v>
      </c>
      <c r="G1470" s="5" t="s">
        <v>2139</v>
      </c>
      <c r="H1470" s="5">
        <v>34.799999999999997</v>
      </c>
      <c r="I1470" s="5" t="s">
        <v>2140</v>
      </c>
      <c r="J1470" s="6">
        <v>0.65059999999999996</v>
      </c>
      <c r="K1470" s="6" t="str">
        <f>IF(Table2[[#This Row],[Charging]]&gt;0,"1","0")</f>
        <v>0</v>
      </c>
      <c r="L1470" s="6" t="str">
        <f>IF(Table2[[#This Row],[Tag]]="1",Table2[[#This Row],[Cost (kWh)]],"")</f>
        <v/>
      </c>
      <c r="M1470" s="6" t="str">
        <f>IF(Table2[[#This Row],[Tag]]="1",Table2[[#This Row],[Charging]]*Table2[[#This Row],[Cost (kWh)]],"")</f>
        <v/>
      </c>
    </row>
    <row r="1471" spans="3:13" x14ac:dyDescent="0.2">
      <c r="C1471" s="1" t="s">
        <v>2136</v>
      </c>
      <c r="D1471" s="5">
        <v>30</v>
      </c>
      <c r="E1471" s="5">
        <v>24</v>
      </c>
      <c r="F1471" s="12">
        <v>0</v>
      </c>
      <c r="G1471" s="5" t="s">
        <v>2139</v>
      </c>
      <c r="H1471" s="5">
        <v>34.799999999999997</v>
      </c>
      <c r="I1471" s="5" t="s">
        <v>2140</v>
      </c>
      <c r="J1471" s="6">
        <v>0.59216000000000002</v>
      </c>
      <c r="K1471" s="6" t="str">
        <f>IF(Table2[[#This Row],[Charging]]&gt;0,"1","0")</f>
        <v>0</v>
      </c>
      <c r="L1471" s="6" t="str">
        <f>IF(Table2[[#This Row],[Tag]]="1",Table2[[#This Row],[Cost (kWh)]],"")</f>
        <v/>
      </c>
      <c r="M1471" s="6" t="str">
        <f>IF(Table2[[#This Row],[Tag]]="1",Table2[[#This Row],[Charging]]*Table2[[#This Row],[Cost (kWh)]],"")</f>
        <v/>
      </c>
    </row>
    <row r="1472" spans="3:13" x14ac:dyDescent="0.2">
      <c r="C1472" s="1" t="s">
        <v>2136</v>
      </c>
      <c r="D1472" s="5">
        <v>31</v>
      </c>
      <c r="E1472" s="5" t="s">
        <v>2</v>
      </c>
      <c r="F1472" s="12">
        <v>0</v>
      </c>
      <c r="G1472" s="5" t="s">
        <v>2139</v>
      </c>
      <c r="H1472" s="5">
        <v>34.799999999999997</v>
      </c>
      <c r="I1472" s="5" t="s">
        <v>2140</v>
      </c>
      <c r="J1472" s="6">
        <v>0.54735</v>
      </c>
      <c r="K1472" s="6" t="str">
        <f>IF(Table2[[#This Row],[Charging]]&gt;0,"1","0")</f>
        <v>0</v>
      </c>
      <c r="L1472" s="6" t="str">
        <f>IF(Table2[[#This Row],[Tag]]="1",Table2[[#This Row],[Cost (kWh)]],"")</f>
        <v/>
      </c>
      <c r="M1472" s="6" t="str">
        <f>IF(Table2[[#This Row],[Tag]]="1",Table2[[#This Row],[Charging]]*Table2[[#This Row],[Cost (kWh)]],"")</f>
        <v/>
      </c>
    </row>
    <row r="1473" spans="3:13" x14ac:dyDescent="0.2">
      <c r="C1473" s="1" t="s">
        <v>2136</v>
      </c>
      <c r="D1473" s="5">
        <v>31</v>
      </c>
      <c r="E1473" s="5" t="s">
        <v>3</v>
      </c>
      <c r="F1473" s="12">
        <v>0</v>
      </c>
      <c r="G1473" s="5" t="s">
        <v>2139</v>
      </c>
      <c r="H1473" s="5">
        <v>34.799999999999997</v>
      </c>
      <c r="I1473" s="5" t="s">
        <v>2140</v>
      </c>
      <c r="J1473" s="6">
        <v>0.53893999999999997</v>
      </c>
      <c r="K1473" s="6" t="str">
        <f>IF(Table2[[#This Row],[Charging]]&gt;0,"1","0")</f>
        <v>0</v>
      </c>
      <c r="L1473" s="6" t="str">
        <f>IF(Table2[[#This Row],[Tag]]="1",Table2[[#This Row],[Cost (kWh)]],"")</f>
        <v/>
      </c>
      <c r="M1473" s="6" t="str">
        <f>IF(Table2[[#This Row],[Tag]]="1",Table2[[#This Row],[Charging]]*Table2[[#This Row],[Cost (kWh)]],"")</f>
        <v/>
      </c>
    </row>
    <row r="1474" spans="3:13" x14ac:dyDescent="0.2">
      <c r="C1474" s="1" t="s">
        <v>2136</v>
      </c>
      <c r="D1474" s="5">
        <v>31</v>
      </c>
      <c r="E1474" s="5" t="s">
        <v>4</v>
      </c>
      <c r="F1474" s="12">
        <v>0</v>
      </c>
      <c r="G1474" s="5" t="s">
        <v>2139</v>
      </c>
      <c r="H1474" s="5">
        <v>34.799999999999997</v>
      </c>
      <c r="I1474" s="5" t="s">
        <v>2140</v>
      </c>
      <c r="J1474" s="6">
        <v>0.55530999999999997</v>
      </c>
      <c r="K1474" s="6" t="str">
        <f>IF(Table2[[#This Row],[Charging]]&gt;0,"1","0")</f>
        <v>0</v>
      </c>
      <c r="L1474" s="6" t="str">
        <f>IF(Table2[[#This Row],[Tag]]="1",Table2[[#This Row],[Cost (kWh)]],"")</f>
        <v/>
      </c>
      <c r="M1474" s="6" t="str">
        <f>IF(Table2[[#This Row],[Tag]]="1",Table2[[#This Row],[Charging]]*Table2[[#This Row],[Cost (kWh)]],"")</f>
        <v/>
      </c>
    </row>
    <row r="1475" spans="3:13" x14ac:dyDescent="0.2">
      <c r="C1475" s="1" t="s">
        <v>2136</v>
      </c>
      <c r="D1475" s="5">
        <v>31</v>
      </c>
      <c r="E1475" s="5" t="s">
        <v>5</v>
      </c>
      <c r="F1475" s="12">
        <v>0</v>
      </c>
      <c r="G1475" s="5" t="s">
        <v>2139</v>
      </c>
      <c r="H1475" s="5">
        <v>34.799999999999997</v>
      </c>
      <c r="I1475" s="5" t="s">
        <v>2140</v>
      </c>
      <c r="J1475" s="6">
        <v>0.51304000000000005</v>
      </c>
      <c r="K1475" s="6" t="str">
        <f>IF(Table2[[#This Row],[Charging]]&gt;0,"1","0")</f>
        <v>0</v>
      </c>
      <c r="L1475" s="6" t="str">
        <f>IF(Table2[[#This Row],[Tag]]="1",Table2[[#This Row],[Cost (kWh)]],"")</f>
        <v/>
      </c>
      <c r="M1475" s="6" t="str">
        <f>IF(Table2[[#This Row],[Tag]]="1",Table2[[#This Row],[Charging]]*Table2[[#This Row],[Cost (kWh)]],"")</f>
        <v/>
      </c>
    </row>
    <row r="1476" spans="3:13" x14ac:dyDescent="0.2">
      <c r="C1476" s="1" t="s">
        <v>2136</v>
      </c>
      <c r="D1476" s="5">
        <v>31</v>
      </c>
      <c r="E1476" s="5" t="s">
        <v>6</v>
      </c>
      <c r="F1476" s="12">
        <v>0</v>
      </c>
      <c r="G1476" s="5" t="s">
        <v>2139</v>
      </c>
      <c r="H1476" s="5">
        <v>34.799999999999997</v>
      </c>
      <c r="I1476" s="5" t="s">
        <v>2140</v>
      </c>
      <c r="J1476" s="6">
        <v>0.55620000000000003</v>
      </c>
      <c r="K1476" s="6" t="str">
        <f>IF(Table2[[#This Row],[Charging]]&gt;0,"1","0")</f>
        <v>0</v>
      </c>
      <c r="L1476" s="6" t="str">
        <f>IF(Table2[[#This Row],[Tag]]="1",Table2[[#This Row],[Cost (kWh)]],"")</f>
        <v/>
      </c>
      <c r="M1476" s="6" t="str">
        <f>IF(Table2[[#This Row],[Tag]]="1",Table2[[#This Row],[Charging]]*Table2[[#This Row],[Cost (kWh)]],"")</f>
        <v/>
      </c>
    </row>
    <row r="1477" spans="3:13" x14ac:dyDescent="0.2">
      <c r="C1477" s="1" t="s">
        <v>2136</v>
      </c>
      <c r="D1477" s="5">
        <v>31</v>
      </c>
      <c r="E1477" s="5" t="s">
        <v>7</v>
      </c>
      <c r="F1477" s="12">
        <v>0</v>
      </c>
      <c r="G1477" s="5" t="s">
        <v>2139</v>
      </c>
      <c r="H1477" s="5">
        <v>34.799999999999997</v>
      </c>
      <c r="I1477" s="5" t="s">
        <v>2140</v>
      </c>
      <c r="J1477" s="6">
        <v>0.57338999999999996</v>
      </c>
      <c r="K1477" s="6" t="str">
        <f>IF(Table2[[#This Row],[Charging]]&gt;0,"1","0")</f>
        <v>0</v>
      </c>
      <c r="L1477" s="6" t="str">
        <f>IF(Table2[[#This Row],[Tag]]="1",Table2[[#This Row],[Cost (kWh)]],"")</f>
        <v/>
      </c>
      <c r="M1477" s="6" t="str">
        <f>IF(Table2[[#This Row],[Tag]]="1",Table2[[#This Row],[Charging]]*Table2[[#This Row],[Cost (kWh)]],"")</f>
        <v/>
      </c>
    </row>
    <row r="1478" spans="3:13" x14ac:dyDescent="0.2">
      <c r="C1478" s="1" t="s">
        <v>2136</v>
      </c>
      <c r="D1478" s="5">
        <v>31</v>
      </c>
      <c r="E1478" s="5" t="s">
        <v>8</v>
      </c>
      <c r="F1478" s="12">
        <v>0</v>
      </c>
      <c r="G1478" s="5" t="s">
        <v>2139</v>
      </c>
      <c r="H1478" s="5">
        <v>34.799999999999997</v>
      </c>
      <c r="I1478" s="5" t="s">
        <v>2140</v>
      </c>
      <c r="J1478" s="6">
        <v>0.64500000000000002</v>
      </c>
      <c r="K1478" s="6" t="str">
        <f>IF(Table2[[#This Row],[Charging]]&gt;0,"1","0")</f>
        <v>0</v>
      </c>
      <c r="L1478" s="6" t="str">
        <f>IF(Table2[[#This Row],[Tag]]="1",Table2[[#This Row],[Cost (kWh)]],"")</f>
        <v/>
      </c>
      <c r="M1478" s="6" t="str">
        <f>IF(Table2[[#This Row],[Tag]]="1",Table2[[#This Row],[Charging]]*Table2[[#This Row],[Cost (kWh)]],"")</f>
        <v/>
      </c>
    </row>
    <row r="1479" spans="3:13" x14ac:dyDescent="0.2">
      <c r="C1479" s="1" t="s">
        <v>2136</v>
      </c>
      <c r="D1479" s="5">
        <v>31</v>
      </c>
      <c r="E1479" s="5" t="s">
        <v>9</v>
      </c>
      <c r="F1479" s="12">
        <v>0</v>
      </c>
      <c r="G1479" s="5" t="s">
        <v>2141</v>
      </c>
      <c r="H1479" s="5">
        <v>29.3</v>
      </c>
      <c r="I1479" s="5" t="s">
        <v>2139</v>
      </c>
      <c r="J1479" s="6">
        <v>0.67274999999999996</v>
      </c>
      <c r="K1479" s="6" t="str">
        <f>IF(Table2[[#This Row],[Charging]]&gt;0,"1","0")</f>
        <v>0</v>
      </c>
      <c r="L1479" s="6" t="str">
        <f>IF(Table2[[#This Row],[Tag]]="1",Table2[[#This Row],[Cost (kWh)]],"")</f>
        <v/>
      </c>
      <c r="M1479" s="6" t="str">
        <f>IF(Table2[[#This Row],[Tag]]="1",Table2[[#This Row],[Charging]]*Table2[[#This Row],[Cost (kWh)]],"")</f>
        <v/>
      </c>
    </row>
    <row r="1480" spans="3:13" x14ac:dyDescent="0.2">
      <c r="C1480" s="1" t="s">
        <v>2136</v>
      </c>
      <c r="D1480" s="5">
        <v>31</v>
      </c>
      <c r="E1480" s="5" t="s">
        <v>10</v>
      </c>
      <c r="F1480" s="12">
        <v>0</v>
      </c>
      <c r="G1480" s="5" t="s">
        <v>2139</v>
      </c>
      <c r="H1480" s="5">
        <v>29.3</v>
      </c>
      <c r="I1480" s="5" t="s">
        <v>2139</v>
      </c>
      <c r="J1480" s="6">
        <v>0.70374000000000003</v>
      </c>
      <c r="K1480" s="6" t="str">
        <f>IF(Table2[[#This Row],[Charging]]&gt;0,"1","0")</f>
        <v>0</v>
      </c>
      <c r="L1480" s="6" t="str">
        <f>IF(Table2[[#This Row],[Tag]]="1",Table2[[#This Row],[Cost (kWh)]],"")</f>
        <v/>
      </c>
      <c r="M1480" s="6" t="str">
        <f>IF(Table2[[#This Row],[Tag]]="1",Table2[[#This Row],[Charging]]*Table2[[#This Row],[Cost (kWh)]],"")</f>
        <v/>
      </c>
    </row>
    <row r="1481" spans="3:13" x14ac:dyDescent="0.2">
      <c r="C1481" s="1" t="s">
        <v>2136</v>
      </c>
      <c r="D1481" s="5">
        <v>31</v>
      </c>
      <c r="E1481" s="5">
        <v>10</v>
      </c>
      <c r="F1481" s="12">
        <v>0</v>
      </c>
      <c r="G1481" s="5" t="s">
        <v>2139</v>
      </c>
      <c r="H1481" s="5">
        <v>29.3</v>
      </c>
      <c r="I1481" s="5" t="s">
        <v>2139</v>
      </c>
      <c r="J1481" s="6">
        <v>0.66608000000000001</v>
      </c>
      <c r="K1481" s="6" t="str">
        <f>IF(Table2[[#This Row],[Charging]]&gt;0,"1","0")</f>
        <v>0</v>
      </c>
      <c r="L1481" s="6" t="str">
        <f>IF(Table2[[#This Row],[Tag]]="1",Table2[[#This Row],[Cost (kWh)]],"")</f>
        <v/>
      </c>
      <c r="M1481" s="6" t="str">
        <f>IF(Table2[[#This Row],[Tag]]="1",Table2[[#This Row],[Charging]]*Table2[[#This Row],[Cost (kWh)]],"")</f>
        <v/>
      </c>
    </row>
    <row r="1482" spans="3:13" x14ac:dyDescent="0.2">
      <c r="C1482" s="1" t="s">
        <v>2136</v>
      </c>
      <c r="D1482" s="5">
        <v>31</v>
      </c>
      <c r="E1482" s="5">
        <v>11</v>
      </c>
      <c r="F1482" s="12">
        <v>0</v>
      </c>
      <c r="G1482" s="5" t="s">
        <v>2139</v>
      </c>
      <c r="H1482" s="5">
        <v>29.3</v>
      </c>
      <c r="I1482" s="5" t="s">
        <v>2139</v>
      </c>
      <c r="J1482" s="6">
        <v>0.64997000000000005</v>
      </c>
      <c r="K1482" s="6" t="str">
        <f>IF(Table2[[#This Row],[Charging]]&gt;0,"1","0")</f>
        <v>0</v>
      </c>
      <c r="L1482" s="6" t="str">
        <f>IF(Table2[[#This Row],[Tag]]="1",Table2[[#This Row],[Cost (kWh)]],"")</f>
        <v/>
      </c>
      <c r="M1482" s="6" t="str">
        <f>IF(Table2[[#This Row],[Tag]]="1",Table2[[#This Row],[Charging]]*Table2[[#This Row],[Cost (kWh)]],"")</f>
        <v/>
      </c>
    </row>
    <row r="1483" spans="3:13" x14ac:dyDescent="0.2">
      <c r="C1483" s="1" t="s">
        <v>2136</v>
      </c>
      <c r="D1483" s="5">
        <v>31</v>
      </c>
      <c r="E1483" s="5">
        <v>12</v>
      </c>
      <c r="F1483" s="12">
        <v>0</v>
      </c>
      <c r="G1483" s="5" t="s">
        <v>2139</v>
      </c>
      <c r="H1483" s="5">
        <v>29.3</v>
      </c>
      <c r="I1483" s="5" t="s">
        <v>2139</v>
      </c>
      <c r="J1483" s="6">
        <v>0.64805000000000001</v>
      </c>
      <c r="K1483" s="6" t="str">
        <f>IF(Table2[[#This Row],[Charging]]&gt;0,"1","0")</f>
        <v>0</v>
      </c>
      <c r="L1483" s="6" t="str">
        <f>IF(Table2[[#This Row],[Tag]]="1",Table2[[#This Row],[Cost (kWh)]],"")</f>
        <v/>
      </c>
      <c r="M1483" s="6" t="str">
        <f>IF(Table2[[#This Row],[Tag]]="1",Table2[[#This Row],[Charging]]*Table2[[#This Row],[Cost (kWh)]],"")</f>
        <v/>
      </c>
    </row>
    <row r="1484" spans="3:13" x14ac:dyDescent="0.2">
      <c r="C1484" s="1" t="s">
        <v>2136</v>
      </c>
      <c r="D1484" s="5">
        <v>31</v>
      </c>
      <c r="E1484" s="5">
        <v>13</v>
      </c>
      <c r="F1484" s="12">
        <v>0</v>
      </c>
      <c r="G1484" s="5" t="s">
        <v>2139</v>
      </c>
      <c r="H1484" s="5">
        <v>29.3</v>
      </c>
      <c r="I1484" s="5" t="s">
        <v>2139</v>
      </c>
      <c r="J1484" s="6">
        <v>0.57181000000000004</v>
      </c>
      <c r="K1484" s="6" t="str">
        <f>IF(Table2[[#This Row],[Charging]]&gt;0,"1","0")</f>
        <v>0</v>
      </c>
      <c r="L1484" s="6" t="str">
        <f>IF(Table2[[#This Row],[Tag]]="1",Table2[[#This Row],[Cost (kWh)]],"")</f>
        <v/>
      </c>
      <c r="M1484" s="6" t="str">
        <f>IF(Table2[[#This Row],[Tag]]="1",Table2[[#This Row],[Charging]]*Table2[[#This Row],[Cost (kWh)]],"")</f>
        <v/>
      </c>
    </row>
    <row r="1485" spans="3:13" x14ac:dyDescent="0.2">
      <c r="C1485" s="1" t="s">
        <v>2136</v>
      </c>
      <c r="D1485" s="5">
        <v>31</v>
      </c>
      <c r="E1485" s="5">
        <v>14</v>
      </c>
      <c r="F1485" s="12">
        <v>0</v>
      </c>
      <c r="G1485" s="5" t="s">
        <v>2139</v>
      </c>
      <c r="H1485" s="5">
        <v>29.3</v>
      </c>
      <c r="I1485" s="5" t="s">
        <v>2139</v>
      </c>
      <c r="J1485" s="6">
        <v>0.54601</v>
      </c>
      <c r="K1485" s="6" t="str">
        <f>IF(Table2[[#This Row],[Charging]]&gt;0,"1","0")</f>
        <v>0</v>
      </c>
      <c r="L1485" s="6" t="str">
        <f>IF(Table2[[#This Row],[Tag]]="1",Table2[[#This Row],[Cost (kWh)]],"")</f>
        <v/>
      </c>
      <c r="M1485" s="6" t="str">
        <f>IF(Table2[[#This Row],[Tag]]="1",Table2[[#This Row],[Charging]]*Table2[[#This Row],[Cost (kWh)]],"")</f>
        <v/>
      </c>
    </row>
    <row r="1486" spans="3:13" x14ac:dyDescent="0.2">
      <c r="C1486" s="1" t="s">
        <v>2136</v>
      </c>
      <c r="D1486" s="5">
        <v>31</v>
      </c>
      <c r="E1486" s="5">
        <v>15</v>
      </c>
      <c r="F1486" s="12">
        <v>0</v>
      </c>
      <c r="G1486" s="5" t="s">
        <v>2139</v>
      </c>
      <c r="H1486" s="5">
        <v>29.3</v>
      </c>
      <c r="I1486" s="5" t="s">
        <v>2139</v>
      </c>
      <c r="J1486" s="6">
        <v>0.51287000000000005</v>
      </c>
      <c r="K1486" s="6" t="str">
        <f>IF(Table2[[#This Row],[Charging]]&gt;0,"1","0")</f>
        <v>0</v>
      </c>
      <c r="L1486" s="6" t="str">
        <f>IF(Table2[[#This Row],[Tag]]="1",Table2[[#This Row],[Cost (kWh)]],"")</f>
        <v/>
      </c>
      <c r="M1486" s="6" t="str">
        <f>IF(Table2[[#This Row],[Tag]]="1",Table2[[#This Row],[Charging]]*Table2[[#This Row],[Cost (kWh)]],"")</f>
        <v/>
      </c>
    </row>
    <row r="1487" spans="3:13" x14ac:dyDescent="0.2">
      <c r="C1487" s="1" t="s">
        <v>2136</v>
      </c>
      <c r="D1487" s="5">
        <v>31</v>
      </c>
      <c r="E1487" s="5">
        <v>16</v>
      </c>
      <c r="F1487" s="12">
        <v>0</v>
      </c>
      <c r="G1487" s="5" t="s">
        <v>2139</v>
      </c>
      <c r="H1487" s="5">
        <v>29.3</v>
      </c>
      <c r="I1487" s="5" t="s">
        <v>2139</v>
      </c>
      <c r="J1487" s="6">
        <v>0.53625999999999996</v>
      </c>
      <c r="K1487" s="6" t="str">
        <f>IF(Table2[[#This Row],[Charging]]&gt;0,"1","0")</f>
        <v>0</v>
      </c>
      <c r="L1487" s="6" t="str">
        <f>IF(Table2[[#This Row],[Tag]]="1",Table2[[#This Row],[Cost (kWh)]],"")</f>
        <v/>
      </c>
      <c r="M1487" s="6" t="str">
        <f>IF(Table2[[#This Row],[Tag]]="1",Table2[[#This Row],[Charging]]*Table2[[#This Row],[Cost (kWh)]],"")</f>
        <v/>
      </c>
    </row>
    <row r="1488" spans="3:13" x14ac:dyDescent="0.2">
      <c r="C1488" s="1" t="s">
        <v>2136</v>
      </c>
      <c r="D1488" s="5">
        <v>31</v>
      </c>
      <c r="E1488" s="5">
        <v>17</v>
      </c>
      <c r="F1488" s="12">
        <v>0</v>
      </c>
      <c r="G1488" s="5" t="s">
        <v>2141</v>
      </c>
      <c r="H1488" s="5">
        <v>23.8</v>
      </c>
      <c r="I1488" s="5" t="s">
        <v>2139</v>
      </c>
      <c r="J1488" s="6">
        <v>0.57616000000000001</v>
      </c>
      <c r="K1488" s="6" t="str">
        <f>IF(Table2[[#This Row],[Charging]]&gt;0,"1","0")</f>
        <v>0</v>
      </c>
      <c r="L1488" s="6" t="str">
        <f>IF(Table2[[#This Row],[Tag]]="1",Table2[[#This Row],[Cost (kWh)]],"")</f>
        <v/>
      </c>
      <c r="M1488" s="6" t="str">
        <f>IF(Table2[[#This Row],[Tag]]="1",Table2[[#This Row],[Charging]]*Table2[[#This Row],[Cost (kWh)]],"")</f>
        <v/>
      </c>
    </row>
    <row r="1489" spans="3:13" x14ac:dyDescent="0.2">
      <c r="C1489" s="1" t="s">
        <v>2136</v>
      </c>
      <c r="D1489" s="5">
        <v>31</v>
      </c>
      <c r="E1489" s="5">
        <v>18</v>
      </c>
      <c r="F1489" s="12">
        <v>0</v>
      </c>
      <c r="G1489" s="5" t="s">
        <v>2139</v>
      </c>
      <c r="H1489" s="5">
        <v>23.8</v>
      </c>
      <c r="I1489" s="5" t="s">
        <v>2140</v>
      </c>
      <c r="J1489" s="6">
        <v>0.65139000000000002</v>
      </c>
      <c r="K1489" s="6" t="str">
        <f>IF(Table2[[#This Row],[Charging]]&gt;0,"1","0")</f>
        <v>0</v>
      </c>
      <c r="L1489" s="6" t="str">
        <f>IF(Table2[[#This Row],[Tag]]="1",Table2[[#This Row],[Cost (kWh)]],"")</f>
        <v/>
      </c>
      <c r="M1489" s="6" t="str">
        <f>IF(Table2[[#This Row],[Tag]]="1",Table2[[#This Row],[Charging]]*Table2[[#This Row],[Cost (kWh)]],"")</f>
        <v/>
      </c>
    </row>
    <row r="1490" spans="3:13" x14ac:dyDescent="0.2">
      <c r="C1490" s="1" t="s">
        <v>2136</v>
      </c>
      <c r="D1490" s="5">
        <v>31</v>
      </c>
      <c r="E1490" s="5">
        <v>19</v>
      </c>
      <c r="F1490" s="12">
        <v>0</v>
      </c>
      <c r="G1490" s="5" t="s">
        <v>2139</v>
      </c>
      <c r="H1490" s="5">
        <v>23.8</v>
      </c>
      <c r="I1490" s="5" t="s">
        <v>2140</v>
      </c>
      <c r="J1490" s="6">
        <v>0.66857</v>
      </c>
      <c r="K1490" s="6" t="str">
        <f>IF(Table2[[#This Row],[Charging]]&gt;0,"1","0")</f>
        <v>0</v>
      </c>
      <c r="L1490" s="6" t="str">
        <f>IF(Table2[[#This Row],[Tag]]="1",Table2[[#This Row],[Cost (kWh)]],"")</f>
        <v/>
      </c>
      <c r="M1490" s="6" t="str">
        <f>IF(Table2[[#This Row],[Tag]]="1",Table2[[#This Row],[Charging]]*Table2[[#This Row],[Cost (kWh)]],"")</f>
        <v/>
      </c>
    </row>
    <row r="1491" spans="3:13" x14ac:dyDescent="0.2">
      <c r="C1491" s="1" t="s">
        <v>2136</v>
      </c>
      <c r="D1491" s="5">
        <v>31</v>
      </c>
      <c r="E1491" s="5">
        <v>20</v>
      </c>
      <c r="F1491" s="12">
        <v>0</v>
      </c>
      <c r="G1491" s="5" t="s">
        <v>2139</v>
      </c>
      <c r="H1491" s="5">
        <v>23.8</v>
      </c>
      <c r="I1491" s="5" t="s">
        <v>2140</v>
      </c>
      <c r="J1491" s="6">
        <v>0.69610000000000005</v>
      </c>
      <c r="K1491" s="6" t="str">
        <f>IF(Table2[[#This Row],[Charging]]&gt;0,"1","0")</f>
        <v>0</v>
      </c>
      <c r="L1491" s="6" t="str">
        <f>IF(Table2[[#This Row],[Tag]]="1",Table2[[#This Row],[Cost (kWh)]],"")</f>
        <v/>
      </c>
      <c r="M1491" s="6" t="str">
        <f>IF(Table2[[#This Row],[Tag]]="1",Table2[[#This Row],[Charging]]*Table2[[#This Row],[Cost (kWh)]],"")</f>
        <v/>
      </c>
    </row>
    <row r="1492" spans="3:13" x14ac:dyDescent="0.2">
      <c r="C1492" s="1" t="s">
        <v>2136</v>
      </c>
      <c r="D1492" s="5">
        <v>31</v>
      </c>
      <c r="E1492" s="5">
        <v>21</v>
      </c>
      <c r="F1492" s="12">
        <v>0</v>
      </c>
      <c r="G1492" s="5" t="s">
        <v>2139</v>
      </c>
      <c r="H1492" s="5">
        <v>23.8</v>
      </c>
      <c r="I1492" s="5" t="s">
        <v>2140</v>
      </c>
      <c r="J1492" s="6">
        <v>0.67408999999999997</v>
      </c>
      <c r="K1492" s="6" t="str">
        <f>IF(Table2[[#This Row],[Charging]]&gt;0,"1","0")</f>
        <v>0</v>
      </c>
      <c r="L1492" s="6" t="str">
        <f>IF(Table2[[#This Row],[Tag]]="1",Table2[[#This Row],[Cost (kWh)]],"")</f>
        <v/>
      </c>
      <c r="M1492" s="6" t="str">
        <f>IF(Table2[[#This Row],[Tag]]="1",Table2[[#This Row],[Charging]]*Table2[[#This Row],[Cost (kWh)]],"")</f>
        <v/>
      </c>
    </row>
    <row r="1493" spans="3:13" x14ac:dyDescent="0.2">
      <c r="C1493" s="1" t="s">
        <v>2136</v>
      </c>
      <c r="D1493" s="5">
        <v>31</v>
      </c>
      <c r="E1493" s="5">
        <v>22</v>
      </c>
      <c r="F1493" s="12">
        <v>0</v>
      </c>
      <c r="G1493" s="5" t="s">
        <v>2139</v>
      </c>
      <c r="H1493" s="5">
        <v>23.8</v>
      </c>
      <c r="I1493" s="5" t="s">
        <v>2140</v>
      </c>
      <c r="J1493" s="6">
        <v>0.65256999999999998</v>
      </c>
      <c r="K1493" s="6" t="str">
        <f>IF(Table2[[#This Row],[Charging]]&gt;0,"1","0")</f>
        <v>0</v>
      </c>
      <c r="L1493" s="6" t="str">
        <f>IF(Table2[[#This Row],[Tag]]="1",Table2[[#This Row],[Cost (kWh)]],"")</f>
        <v/>
      </c>
      <c r="M1493" s="6" t="str">
        <f>IF(Table2[[#This Row],[Tag]]="1",Table2[[#This Row],[Charging]]*Table2[[#This Row],[Cost (kWh)]],"")</f>
        <v/>
      </c>
    </row>
    <row r="1494" spans="3:13" x14ac:dyDescent="0.2">
      <c r="C1494" s="1" t="s">
        <v>2136</v>
      </c>
      <c r="D1494" s="5">
        <v>31</v>
      </c>
      <c r="E1494" s="5">
        <v>23</v>
      </c>
      <c r="F1494" s="12">
        <v>0</v>
      </c>
      <c r="G1494" s="5" t="s">
        <v>2139</v>
      </c>
      <c r="H1494" s="5">
        <v>23.8</v>
      </c>
      <c r="I1494" s="5" t="s">
        <v>2140</v>
      </c>
      <c r="J1494" s="6">
        <v>0.57747000000000004</v>
      </c>
      <c r="K1494" s="6" t="str">
        <f>IF(Table2[[#This Row],[Charging]]&gt;0,"1","0")</f>
        <v>0</v>
      </c>
      <c r="L1494" s="6" t="str">
        <f>IF(Table2[[#This Row],[Tag]]="1",Table2[[#This Row],[Cost (kWh)]],"")</f>
        <v/>
      </c>
      <c r="M1494" s="6" t="str">
        <f>IF(Table2[[#This Row],[Tag]]="1",Table2[[#This Row],[Charging]]*Table2[[#This Row],[Cost (kWh)]],"")</f>
        <v/>
      </c>
    </row>
    <row r="1495" spans="3:13" x14ac:dyDescent="0.2">
      <c r="C1495" s="1" t="s">
        <v>2136</v>
      </c>
      <c r="D1495" s="5">
        <v>31</v>
      </c>
      <c r="E1495" s="5">
        <v>24</v>
      </c>
      <c r="F1495" s="12">
        <v>0</v>
      </c>
      <c r="G1495" s="5" t="s">
        <v>2139</v>
      </c>
      <c r="H1495" s="5">
        <v>23.8</v>
      </c>
      <c r="I1495" s="5" t="s">
        <v>2140</v>
      </c>
      <c r="J1495" s="6">
        <v>0.54325999999999997</v>
      </c>
      <c r="K1495" s="6" t="str">
        <f>IF(Table2[[#This Row],[Charging]]&gt;0,"1","0")</f>
        <v>0</v>
      </c>
      <c r="L1495" s="6" t="str">
        <f>IF(Table2[[#This Row],[Tag]]="1",Table2[[#This Row],[Cost (kWh)]],"")</f>
        <v/>
      </c>
      <c r="M1495" s="6" t="str">
        <f>IF(Table2[[#This Row],[Tag]]="1",Table2[[#This Row],[Charging]]*Table2[[#This Row],[Cost (kWh)]],"")</f>
        <v/>
      </c>
    </row>
    <row r="1496" spans="3:13" x14ac:dyDescent="0.2">
      <c r="C1496" s="1" t="s">
        <v>28</v>
      </c>
      <c r="D1496" s="5" t="s">
        <v>2</v>
      </c>
      <c r="E1496" s="5" t="s">
        <v>2</v>
      </c>
      <c r="F1496" s="12">
        <v>0</v>
      </c>
      <c r="G1496" s="5" t="s">
        <v>2139</v>
      </c>
      <c r="H1496" s="5">
        <v>23.8</v>
      </c>
      <c r="I1496" s="5" t="s">
        <v>2140</v>
      </c>
      <c r="J1496" s="6">
        <v>0.50543000000000005</v>
      </c>
      <c r="K1496" s="6" t="str">
        <f>IF(Table2[[#This Row],[Charging]]&gt;0,"1","0")</f>
        <v>0</v>
      </c>
      <c r="L1496" s="6" t="str">
        <f>IF(Table2[[#This Row],[Tag]]="1",Table2[[#This Row],[Cost (kWh)]],"")</f>
        <v/>
      </c>
      <c r="M1496" s="6" t="str">
        <f>IF(Table2[[#This Row],[Tag]]="1",Table2[[#This Row],[Charging]]*Table2[[#This Row],[Cost (kWh)]],"")</f>
        <v/>
      </c>
    </row>
    <row r="1497" spans="3:13" x14ac:dyDescent="0.2">
      <c r="C1497" s="1" t="s">
        <v>28</v>
      </c>
      <c r="D1497" s="5" t="s">
        <v>2</v>
      </c>
      <c r="E1497" s="5" t="s">
        <v>3</v>
      </c>
      <c r="F1497" s="12">
        <v>0</v>
      </c>
      <c r="G1497" s="5" t="s">
        <v>2139</v>
      </c>
      <c r="H1497" s="5">
        <v>23.8</v>
      </c>
      <c r="I1497" s="5" t="s">
        <v>2140</v>
      </c>
      <c r="J1497" s="6">
        <v>0.49883</v>
      </c>
      <c r="K1497" s="6" t="str">
        <f>IF(Table2[[#This Row],[Charging]]&gt;0,"1","0")</f>
        <v>0</v>
      </c>
      <c r="L1497" s="6" t="str">
        <f>IF(Table2[[#This Row],[Tag]]="1",Table2[[#This Row],[Cost (kWh)]],"")</f>
        <v/>
      </c>
      <c r="M1497" s="6" t="str">
        <f>IF(Table2[[#This Row],[Tag]]="1",Table2[[#This Row],[Charging]]*Table2[[#This Row],[Cost (kWh)]],"")</f>
        <v/>
      </c>
    </row>
    <row r="1498" spans="3:13" x14ac:dyDescent="0.2">
      <c r="C1498" s="1" t="s">
        <v>28</v>
      </c>
      <c r="D1498" s="5" t="s">
        <v>2</v>
      </c>
      <c r="E1498" s="5" t="s">
        <v>4</v>
      </c>
      <c r="F1498" s="12">
        <v>0</v>
      </c>
      <c r="G1498" s="5" t="s">
        <v>2139</v>
      </c>
      <c r="H1498" s="5">
        <v>23.8</v>
      </c>
      <c r="I1498" s="5" t="s">
        <v>2140</v>
      </c>
      <c r="J1498" s="6">
        <v>0.49880999999999998</v>
      </c>
      <c r="K1498" s="6" t="str">
        <f>IF(Table2[[#This Row],[Charging]]&gt;0,"1","0")</f>
        <v>0</v>
      </c>
      <c r="L1498" s="6" t="str">
        <f>IF(Table2[[#This Row],[Tag]]="1",Table2[[#This Row],[Cost (kWh)]],"")</f>
        <v/>
      </c>
      <c r="M1498" s="6" t="str">
        <f>IF(Table2[[#This Row],[Tag]]="1",Table2[[#This Row],[Charging]]*Table2[[#This Row],[Cost (kWh)]],"")</f>
        <v/>
      </c>
    </row>
    <row r="1499" spans="3:13" x14ac:dyDescent="0.2">
      <c r="C1499" s="1" t="s">
        <v>28</v>
      </c>
      <c r="D1499" s="5" t="s">
        <v>2</v>
      </c>
      <c r="E1499" s="5" t="s">
        <v>5</v>
      </c>
      <c r="F1499" s="12">
        <v>0</v>
      </c>
      <c r="G1499" s="5" t="s">
        <v>2139</v>
      </c>
      <c r="H1499" s="5">
        <v>23.8</v>
      </c>
      <c r="I1499" s="5" t="s">
        <v>2140</v>
      </c>
      <c r="J1499" s="6">
        <v>0.49436000000000002</v>
      </c>
      <c r="K1499" s="6" t="str">
        <f>IF(Table2[[#This Row],[Charging]]&gt;0,"1","0")</f>
        <v>0</v>
      </c>
      <c r="L1499" s="6" t="str">
        <f>IF(Table2[[#This Row],[Tag]]="1",Table2[[#This Row],[Cost (kWh)]],"")</f>
        <v/>
      </c>
      <c r="M1499" s="6" t="str">
        <f>IF(Table2[[#This Row],[Tag]]="1",Table2[[#This Row],[Charging]]*Table2[[#This Row],[Cost (kWh)]],"")</f>
        <v/>
      </c>
    </row>
    <row r="1500" spans="3:13" x14ac:dyDescent="0.2">
      <c r="C1500" s="1" t="s">
        <v>28</v>
      </c>
      <c r="D1500" s="5" t="s">
        <v>2</v>
      </c>
      <c r="E1500" s="5" t="s">
        <v>6</v>
      </c>
      <c r="F1500" s="12">
        <v>0</v>
      </c>
      <c r="G1500" s="5" t="s">
        <v>2139</v>
      </c>
      <c r="H1500" s="5">
        <v>23.8</v>
      </c>
      <c r="I1500" s="5" t="s">
        <v>2140</v>
      </c>
      <c r="J1500" s="6">
        <v>0.50487000000000004</v>
      </c>
      <c r="K1500" s="6" t="str">
        <f>IF(Table2[[#This Row],[Charging]]&gt;0,"1","0")</f>
        <v>0</v>
      </c>
      <c r="L1500" s="6" t="str">
        <f>IF(Table2[[#This Row],[Tag]]="1",Table2[[#This Row],[Cost (kWh)]],"")</f>
        <v/>
      </c>
      <c r="M1500" s="6" t="str">
        <f>IF(Table2[[#This Row],[Tag]]="1",Table2[[#This Row],[Charging]]*Table2[[#This Row],[Cost (kWh)]],"")</f>
        <v/>
      </c>
    </row>
    <row r="1501" spans="3:13" x14ac:dyDescent="0.2">
      <c r="C1501" s="1" t="s">
        <v>28</v>
      </c>
      <c r="D1501" s="5" t="s">
        <v>2</v>
      </c>
      <c r="E1501" s="5" t="s">
        <v>7</v>
      </c>
      <c r="F1501" s="12">
        <v>0</v>
      </c>
      <c r="G1501" s="5" t="s">
        <v>2139</v>
      </c>
      <c r="H1501" s="5">
        <v>23.8</v>
      </c>
      <c r="I1501" s="5" t="s">
        <v>2140</v>
      </c>
      <c r="J1501" s="6">
        <v>0.57282</v>
      </c>
      <c r="K1501" s="6" t="str">
        <f>IF(Table2[[#This Row],[Charging]]&gt;0,"1","0")</f>
        <v>0</v>
      </c>
      <c r="L1501" s="6" t="str">
        <f>IF(Table2[[#This Row],[Tag]]="1",Table2[[#This Row],[Cost (kWh)]],"")</f>
        <v/>
      </c>
      <c r="M1501" s="6" t="str">
        <f>IF(Table2[[#This Row],[Tag]]="1",Table2[[#This Row],[Charging]]*Table2[[#This Row],[Cost (kWh)]],"")</f>
        <v/>
      </c>
    </row>
    <row r="1502" spans="3:13" x14ac:dyDescent="0.2">
      <c r="C1502" s="1" t="s">
        <v>28</v>
      </c>
      <c r="D1502" s="5" t="s">
        <v>2</v>
      </c>
      <c r="E1502" s="5" t="s">
        <v>8</v>
      </c>
      <c r="F1502" s="12">
        <v>0</v>
      </c>
      <c r="G1502" s="5" t="s">
        <v>2139</v>
      </c>
      <c r="H1502" s="5">
        <v>23.8</v>
      </c>
      <c r="I1502" s="5" t="s">
        <v>2140</v>
      </c>
      <c r="J1502" s="6">
        <v>0.59499999999999997</v>
      </c>
      <c r="K1502" s="6" t="str">
        <f>IF(Table2[[#This Row],[Charging]]&gt;0,"1","0")</f>
        <v>0</v>
      </c>
      <c r="L1502" s="6" t="str">
        <f>IF(Table2[[#This Row],[Tag]]="1",Table2[[#This Row],[Cost (kWh)]],"")</f>
        <v/>
      </c>
      <c r="M1502" s="6" t="str">
        <f>IF(Table2[[#This Row],[Tag]]="1",Table2[[#This Row],[Charging]]*Table2[[#This Row],[Cost (kWh)]],"")</f>
        <v/>
      </c>
    </row>
    <row r="1503" spans="3:13" x14ac:dyDescent="0.2">
      <c r="C1503" s="1" t="s">
        <v>28</v>
      </c>
      <c r="D1503" s="5" t="s">
        <v>2</v>
      </c>
      <c r="E1503" s="5" t="s">
        <v>9</v>
      </c>
      <c r="F1503" s="12">
        <v>0</v>
      </c>
      <c r="G1503" s="5" t="s">
        <v>2141</v>
      </c>
      <c r="H1503" s="5">
        <v>18.3</v>
      </c>
      <c r="I1503" s="5" t="s">
        <v>2139</v>
      </c>
      <c r="J1503" s="6">
        <v>0.64846999999999999</v>
      </c>
      <c r="K1503" s="6" t="str">
        <f>IF(Table2[[#This Row],[Charging]]&gt;0,"1","0")</f>
        <v>0</v>
      </c>
      <c r="L1503" s="6" t="str">
        <f>IF(Table2[[#This Row],[Tag]]="1",Table2[[#This Row],[Cost (kWh)]],"")</f>
        <v/>
      </c>
      <c r="M1503" s="6" t="str">
        <f>IF(Table2[[#This Row],[Tag]]="1",Table2[[#This Row],[Charging]]*Table2[[#This Row],[Cost (kWh)]],"")</f>
        <v/>
      </c>
    </row>
    <row r="1504" spans="3:13" x14ac:dyDescent="0.2">
      <c r="C1504" s="1" t="s">
        <v>28</v>
      </c>
      <c r="D1504" s="5" t="s">
        <v>2</v>
      </c>
      <c r="E1504" s="5" t="s">
        <v>10</v>
      </c>
      <c r="F1504" s="12">
        <v>0</v>
      </c>
      <c r="G1504" s="5" t="s">
        <v>2139</v>
      </c>
      <c r="H1504" s="5">
        <v>18.3</v>
      </c>
      <c r="I1504" s="5" t="s">
        <v>2139</v>
      </c>
      <c r="J1504" s="6">
        <v>0.64483000000000001</v>
      </c>
      <c r="K1504" s="6" t="str">
        <f>IF(Table2[[#This Row],[Charging]]&gt;0,"1","0")</f>
        <v>0</v>
      </c>
      <c r="L1504" s="6" t="str">
        <f>IF(Table2[[#This Row],[Tag]]="1",Table2[[#This Row],[Cost (kWh)]],"")</f>
        <v/>
      </c>
      <c r="M1504" s="6" t="str">
        <f>IF(Table2[[#This Row],[Tag]]="1",Table2[[#This Row],[Charging]]*Table2[[#This Row],[Cost (kWh)]],"")</f>
        <v/>
      </c>
    </row>
    <row r="1505" spans="3:13" x14ac:dyDescent="0.2">
      <c r="C1505" s="1" t="s">
        <v>28</v>
      </c>
      <c r="D1505" s="5" t="s">
        <v>2</v>
      </c>
      <c r="E1505" s="5">
        <v>10</v>
      </c>
      <c r="F1505" s="12">
        <v>0</v>
      </c>
      <c r="G1505" s="5" t="s">
        <v>2139</v>
      </c>
      <c r="H1505" s="5">
        <v>18.3</v>
      </c>
      <c r="I1505" s="5" t="s">
        <v>2139</v>
      </c>
      <c r="J1505" s="6">
        <v>0.59984999999999999</v>
      </c>
      <c r="K1505" s="6" t="str">
        <f>IF(Table2[[#This Row],[Charging]]&gt;0,"1","0")</f>
        <v>0</v>
      </c>
      <c r="L1505" s="6" t="str">
        <f>IF(Table2[[#This Row],[Tag]]="1",Table2[[#This Row],[Cost (kWh)]],"")</f>
        <v/>
      </c>
      <c r="M1505" s="6" t="str">
        <f>IF(Table2[[#This Row],[Tag]]="1",Table2[[#This Row],[Charging]]*Table2[[#This Row],[Cost (kWh)]],"")</f>
        <v/>
      </c>
    </row>
    <row r="1506" spans="3:13" x14ac:dyDescent="0.2">
      <c r="C1506" s="1" t="s">
        <v>28</v>
      </c>
      <c r="D1506" s="5" t="s">
        <v>2</v>
      </c>
      <c r="E1506" s="5">
        <v>11</v>
      </c>
      <c r="F1506" s="12">
        <v>0</v>
      </c>
      <c r="G1506" s="5" t="s">
        <v>2139</v>
      </c>
      <c r="H1506" s="5">
        <v>18.3</v>
      </c>
      <c r="I1506" s="5" t="s">
        <v>2139</v>
      </c>
      <c r="J1506" s="6">
        <v>0.58145999999999998</v>
      </c>
      <c r="K1506" s="6" t="str">
        <f>IF(Table2[[#This Row],[Charging]]&gt;0,"1","0")</f>
        <v>0</v>
      </c>
      <c r="L1506" s="6" t="str">
        <f>IF(Table2[[#This Row],[Tag]]="1",Table2[[#This Row],[Cost (kWh)]],"")</f>
        <v/>
      </c>
      <c r="M1506" s="6" t="str">
        <f>IF(Table2[[#This Row],[Tag]]="1",Table2[[#This Row],[Charging]]*Table2[[#This Row],[Cost (kWh)]],"")</f>
        <v/>
      </c>
    </row>
    <row r="1507" spans="3:13" x14ac:dyDescent="0.2">
      <c r="C1507" s="1" t="s">
        <v>28</v>
      </c>
      <c r="D1507" s="5" t="s">
        <v>2</v>
      </c>
      <c r="E1507" s="5">
        <v>12</v>
      </c>
      <c r="F1507" s="12">
        <v>0</v>
      </c>
      <c r="G1507" s="5" t="s">
        <v>2139</v>
      </c>
      <c r="H1507" s="5">
        <v>18.3</v>
      </c>
      <c r="I1507" s="5" t="s">
        <v>2139</v>
      </c>
      <c r="J1507" s="6">
        <v>0.53871999999999998</v>
      </c>
      <c r="K1507" s="6" t="str">
        <f>IF(Table2[[#This Row],[Charging]]&gt;0,"1","0")</f>
        <v>0</v>
      </c>
      <c r="L1507" s="6" t="str">
        <f>IF(Table2[[#This Row],[Tag]]="1",Table2[[#This Row],[Cost (kWh)]],"")</f>
        <v/>
      </c>
      <c r="M1507" s="6" t="str">
        <f>IF(Table2[[#This Row],[Tag]]="1",Table2[[#This Row],[Charging]]*Table2[[#This Row],[Cost (kWh)]],"")</f>
        <v/>
      </c>
    </row>
    <row r="1508" spans="3:13" x14ac:dyDescent="0.2">
      <c r="C1508" s="1" t="s">
        <v>28</v>
      </c>
      <c r="D1508" s="5" t="s">
        <v>2</v>
      </c>
      <c r="E1508" s="5">
        <v>13</v>
      </c>
      <c r="F1508" s="12">
        <v>0</v>
      </c>
      <c r="G1508" s="5" t="s">
        <v>2139</v>
      </c>
      <c r="H1508" s="5">
        <v>18.3</v>
      </c>
      <c r="I1508" s="5" t="s">
        <v>2139</v>
      </c>
      <c r="J1508" s="6">
        <v>0.5111</v>
      </c>
      <c r="K1508" s="6" t="str">
        <f>IF(Table2[[#This Row],[Charging]]&gt;0,"1","0")</f>
        <v>0</v>
      </c>
      <c r="L1508" s="6" t="str">
        <f>IF(Table2[[#This Row],[Tag]]="1",Table2[[#This Row],[Cost (kWh)]],"")</f>
        <v/>
      </c>
      <c r="M1508" s="6" t="str">
        <f>IF(Table2[[#This Row],[Tag]]="1",Table2[[#This Row],[Charging]]*Table2[[#This Row],[Cost (kWh)]],"")</f>
        <v/>
      </c>
    </row>
    <row r="1509" spans="3:13" x14ac:dyDescent="0.2">
      <c r="C1509" s="1" t="s">
        <v>28</v>
      </c>
      <c r="D1509" s="5" t="s">
        <v>2</v>
      </c>
      <c r="E1509" s="5">
        <v>14</v>
      </c>
      <c r="F1509" s="12">
        <v>0</v>
      </c>
      <c r="G1509" s="5" t="s">
        <v>2139</v>
      </c>
      <c r="H1509" s="5">
        <v>18.3</v>
      </c>
      <c r="I1509" s="5" t="s">
        <v>2139</v>
      </c>
      <c r="J1509" s="6">
        <v>0.50727999999999995</v>
      </c>
      <c r="K1509" s="6" t="str">
        <f>IF(Table2[[#This Row],[Charging]]&gt;0,"1","0")</f>
        <v>0</v>
      </c>
      <c r="L1509" s="6" t="str">
        <f>IF(Table2[[#This Row],[Tag]]="1",Table2[[#This Row],[Cost (kWh)]],"")</f>
        <v/>
      </c>
      <c r="M1509" s="6" t="str">
        <f>IF(Table2[[#This Row],[Tag]]="1",Table2[[#This Row],[Charging]]*Table2[[#This Row],[Cost (kWh)]],"")</f>
        <v/>
      </c>
    </row>
    <row r="1510" spans="3:13" x14ac:dyDescent="0.2">
      <c r="C1510" s="1" t="s">
        <v>28</v>
      </c>
      <c r="D1510" s="5" t="s">
        <v>2</v>
      </c>
      <c r="E1510" s="5">
        <v>15</v>
      </c>
      <c r="F1510" s="12">
        <v>0</v>
      </c>
      <c r="G1510" s="5" t="s">
        <v>2139</v>
      </c>
      <c r="H1510" s="5">
        <v>18.3</v>
      </c>
      <c r="I1510" s="5" t="s">
        <v>2139</v>
      </c>
      <c r="J1510" s="6">
        <v>0.52759999999999996</v>
      </c>
      <c r="K1510" s="6" t="str">
        <f>IF(Table2[[#This Row],[Charging]]&gt;0,"1","0")</f>
        <v>0</v>
      </c>
      <c r="L1510" s="6" t="str">
        <f>IF(Table2[[#This Row],[Tag]]="1",Table2[[#This Row],[Cost (kWh)]],"")</f>
        <v/>
      </c>
      <c r="M1510" s="6" t="str">
        <f>IF(Table2[[#This Row],[Tag]]="1",Table2[[#This Row],[Charging]]*Table2[[#This Row],[Cost (kWh)]],"")</f>
        <v/>
      </c>
    </row>
    <row r="1511" spans="3:13" x14ac:dyDescent="0.2">
      <c r="C1511" s="1" t="s">
        <v>28</v>
      </c>
      <c r="D1511" s="5" t="s">
        <v>2</v>
      </c>
      <c r="E1511" s="5">
        <v>16</v>
      </c>
      <c r="F1511" s="12">
        <v>0</v>
      </c>
      <c r="G1511" s="5" t="s">
        <v>2139</v>
      </c>
      <c r="H1511" s="5">
        <v>18.3</v>
      </c>
      <c r="I1511" s="5" t="s">
        <v>2139</v>
      </c>
      <c r="J1511" s="6">
        <v>0.55691000000000002</v>
      </c>
      <c r="K1511" s="6" t="str">
        <f>IF(Table2[[#This Row],[Charging]]&gt;0,"1","0")</f>
        <v>0</v>
      </c>
      <c r="L1511" s="6" t="str">
        <f>IF(Table2[[#This Row],[Tag]]="1",Table2[[#This Row],[Cost (kWh)]],"")</f>
        <v/>
      </c>
      <c r="M1511" s="6" t="str">
        <f>IF(Table2[[#This Row],[Tag]]="1",Table2[[#This Row],[Charging]]*Table2[[#This Row],[Cost (kWh)]],"")</f>
        <v/>
      </c>
    </row>
    <row r="1512" spans="3:13" x14ac:dyDescent="0.2">
      <c r="C1512" s="1" t="s">
        <v>28</v>
      </c>
      <c r="D1512" s="5" t="s">
        <v>2</v>
      </c>
      <c r="E1512" s="5">
        <v>17</v>
      </c>
      <c r="F1512" s="12">
        <v>0</v>
      </c>
      <c r="G1512" s="5" t="s">
        <v>2141</v>
      </c>
      <c r="H1512" s="5">
        <v>12.8</v>
      </c>
      <c r="I1512" s="5" t="s">
        <v>2139</v>
      </c>
      <c r="J1512" s="6">
        <v>0.58004999999999995</v>
      </c>
      <c r="K1512" s="6" t="str">
        <f>IF(Table2[[#This Row],[Charging]]&gt;0,"1","0")</f>
        <v>0</v>
      </c>
      <c r="L1512" s="6" t="str">
        <f>IF(Table2[[#This Row],[Tag]]="1",Table2[[#This Row],[Cost (kWh)]],"")</f>
        <v/>
      </c>
      <c r="M1512" s="6" t="str">
        <f>IF(Table2[[#This Row],[Tag]]="1",Table2[[#This Row],[Charging]]*Table2[[#This Row],[Cost (kWh)]],"")</f>
        <v/>
      </c>
    </row>
    <row r="1513" spans="3:13" x14ac:dyDescent="0.2">
      <c r="C1513" s="1" t="s">
        <v>28</v>
      </c>
      <c r="D1513" s="5" t="s">
        <v>2</v>
      </c>
      <c r="E1513" s="5">
        <v>18</v>
      </c>
      <c r="F1513" s="12">
        <v>0</v>
      </c>
      <c r="G1513" s="5" t="s">
        <v>2139</v>
      </c>
      <c r="H1513" s="5">
        <v>12.8</v>
      </c>
      <c r="I1513" s="5" t="s">
        <v>2140</v>
      </c>
      <c r="J1513" s="6">
        <v>0.61992000000000003</v>
      </c>
      <c r="K1513" s="6" t="str">
        <f>IF(Table2[[#This Row],[Charging]]&gt;0,"1","0")</f>
        <v>0</v>
      </c>
      <c r="L1513" s="6" t="str">
        <f>IF(Table2[[#This Row],[Tag]]="1",Table2[[#This Row],[Cost (kWh)]],"")</f>
        <v/>
      </c>
      <c r="M1513" s="6" t="str">
        <f>IF(Table2[[#This Row],[Tag]]="1",Table2[[#This Row],[Charging]]*Table2[[#This Row],[Cost (kWh)]],"")</f>
        <v/>
      </c>
    </row>
    <row r="1514" spans="3:13" x14ac:dyDescent="0.2">
      <c r="C1514" s="1" t="s">
        <v>28</v>
      </c>
      <c r="D1514" s="5" t="s">
        <v>2</v>
      </c>
      <c r="E1514" s="5">
        <v>19</v>
      </c>
      <c r="F1514" s="12">
        <v>0</v>
      </c>
      <c r="G1514" s="5" t="s">
        <v>2139</v>
      </c>
      <c r="H1514" s="5">
        <v>12.8</v>
      </c>
      <c r="I1514" s="5" t="s">
        <v>2140</v>
      </c>
      <c r="J1514" s="6">
        <v>0.65481</v>
      </c>
      <c r="K1514" s="6" t="str">
        <f>IF(Table2[[#This Row],[Charging]]&gt;0,"1","0")</f>
        <v>0</v>
      </c>
      <c r="L1514" s="6" t="str">
        <f>IF(Table2[[#This Row],[Tag]]="1",Table2[[#This Row],[Cost (kWh)]],"")</f>
        <v/>
      </c>
      <c r="M1514" s="6" t="str">
        <f>IF(Table2[[#This Row],[Tag]]="1",Table2[[#This Row],[Charging]]*Table2[[#This Row],[Cost (kWh)]],"")</f>
        <v/>
      </c>
    </row>
    <row r="1515" spans="3:13" x14ac:dyDescent="0.2">
      <c r="C1515" s="1" t="s">
        <v>28</v>
      </c>
      <c r="D1515" s="5" t="s">
        <v>2</v>
      </c>
      <c r="E1515" s="5">
        <v>20</v>
      </c>
      <c r="F1515" s="12">
        <v>0</v>
      </c>
      <c r="G1515" s="5" t="s">
        <v>2139</v>
      </c>
      <c r="H1515" s="5">
        <v>12.8</v>
      </c>
      <c r="I1515" s="5" t="s">
        <v>2140</v>
      </c>
      <c r="J1515" s="6">
        <v>0.67891000000000001</v>
      </c>
      <c r="K1515" s="6" t="str">
        <f>IF(Table2[[#This Row],[Charging]]&gt;0,"1","0")</f>
        <v>0</v>
      </c>
      <c r="L1515" s="6" t="str">
        <f>IF(Table2[[#This Row],[Tag]]="1",Table2[[#This Row],[Cost (kWh)]],"")</f>
        <v/>
      </c>
      <c r="M1515" s="6" t="str">
        <f>IF(Table2[[#This Row],[Tag]]="1",Table2[[#This Row],[Charging]]*Table2[[#This Row],[Cost (kWh)]],"")</f>
        <v/>
      </c>
    </row>
    <row r="1516" spans="3:13" x14ac:dyDescent="0.2">
      <c r="C1516" s="1" t="s">
        <v>28</v>
      </c>
      <c r="D1516" s="5" t="s">
        <v>2</v>
      </c>
      <c r="E1516" s="5">
        <v>21</v>
      </c>
      <c r="F1516" s="12">
        <v>0</v>
      </c>
      <c r="G1516" s="5" t="s">
        <v>2139</v>
      </c>
      <c r="H1516" s="5">
        <v>12.8</v>
      </c>
      <c r="I1516" s="5" t="s">
        <v>2140</v>
      </c>
      <c r="J1516" s="6">
        <v>0.66315000000000002</v>
      </c>
      <c r="K1516" s="6" t="str">
        <f>IF(Table2[[#This Row],[Charging]]&gt;0,"1","0")</f>
        <v>0</v>
      </c>
      <c r="L1516" s="6" t="str">
        <f>IF(Table2[[#This Row],[Tag]]="1",Table2[[#This Row],[Cost (kWh)]],"")</f>
        <v/>
      </c>
      <c r="M1516" s="6" t="str">
        <f>IF(Table2[[#This Row],[Tag]]="1",Table2[[#This Row],[Charging]]*Table2[[#This Row],[Cost (kWh)]],"")</f>
        <v/>
      </c>
    </row>
    <row r="1517" spans="3:13" x14ac:dyDescent="0.2">
      <c r="C1517" s="1" t="s">
        <v>28</v>
      </c>
      <c r="D1517" s="5" t="s">
        <v>2</v>
      </c>
      <c r="E1517" s="5">
        <v>22</v>
      </c>
      <c r="F1517" s="12">
        <v>0</v>
      </c>
      <c r="G1517" s="5" t="s">
        <v>2139</v>
      </c>
      <c r="H1517" s="5">
        <v>12.8</v>
      </c>
      <c r="I1517" s="5" t="s">
        <v>2140</v>
      </c>
      <c r="J1517" s="6">
        <v>0.63241000000000003</v>
      </c>
      <c r="K1517" s="6" t="str">
        <f>IF(Table2[[#This Row],[Charging]]&gt;0,"1","0")</f>
        <v>0</v>
      </c>
      <c r="L1517" s="6" t="str">
        <f>IF(Table2[[#This Row],[Tag]]="1",Table2[[#This Row],[Cost (kWh)]],"")</f>
        <v/>
      </c>
      <c r="M1517" s="6" t="str">
        <f>IF(Table2[[#This Row],[Tag]]="1",Table2[[#This Row],[Charging]]*Table2[[#This Row],[Cost (kWh)]],"")</f>
        <v/>
      </c>
    </row>
    <row r="1518" spans="3:13" x14ac:dyDescent="0.2">
      <c r="C1518" s="1" t="s">
        <v>28</v>
      </c>
      <c r="D1518" s="5" t="s">
        <v>2</v>
      </c>
      <c r="E1518" s="5">
        <v>23</v>
      </c>
      <c r="F1518" s="12">
        <v>0</v>
      </c>
      <c r="G1518" s="5" t="s">
        <v>2139</v>
      </c>
      <c r="H1518" s="5">
        <v>12.8</v>
      </c>
      <c r="I1518" s="5" t="s">
        <v>2140</v>
      </c>
      <c r="J1518" s="6">
        <v>0.56501999999999997</v>
      </c>
      <c r="K1518" s="6" t="str">
        <f>IF(Table2[[#This Row],[Charging]]&gt;0,"1","0")</f>
        <v>0</v>
      </c>
      <c r="L1518" s="6" t="str">
        <f>IF(Table2[[#This Row],[Tag]]="1",Table2[[#This Row],[Cost (kWh)]],"")</f>
        <v/>
      </c>
      <c r="M1518" s="6" t="str">
        <f>IF(Table2[[#This Row],[Tag]]="1",Table2[[#This Row],[Charging]]*Table2[[#This Row],[Cost (kWh)]],"")</f>
        <v/>
      </c>
    </row>
    <row r="1519" spans="3:13" x14ac:dyDescent="0.2">
      <c r="C1519" s="1" t="s">
        <v>28</v>
      </c>
      <c r="D1519" s="5" t="s">
        <v>2</v>
      </c>
      <c r="E1519" s="5">
        <v>24</v>
      </c>
      <c r="F1519" s="12">
        <v>0</v>
      </c>
      <c r="G1519" s="5" t="s">
        <v>2139</v>
      </c>
      <c r="H1519" s="5">
        <v>12.8</v>
      </c>
      <c r="I1519" s="5" t="s">
        <v>2140</v>
      </c>
      <c r="J1519" s="6">
        <v>0.51102999999999998</v>
      </c>
      <c r="K1519" s="6" t="str">
        <f>IF(Table2[[#This Row],[Charging]]&gt;0,"1","0")</f>
        <v>0</v>
      </c>
      <c r="L1519" s="6" t="str">
        <f>IF(Table2[[#This Row],[Tag]]="1",Table2[[#This Row],[Cost (kWh)]],"")</f>
        <v/>
      </c>
      <c r="M1519" s="6" t="str">
        <f>IF(Table2[[#This Row],[Tag]]="1",Table2[[#This Row],[Charging]]*Table2[[#This Row],[Cost (kWh)]],"")</f>
        <v/>
      </c>
    </row>
    <row r="1520" spans="3:13" x14ac:dyDescent="0.2">
      <c r="C1520" s="1" t="s">
        <v>28</v>
      </c>
      <c r="D1520" s="5" t="s">
        <v>3</v>
      </c>
      <c r="E1520" s="5" t="s">
        <v>2</v>
      </c>
      <c r="F1520" s="12">
        <v>0</v>
      </c>
      <c r="G1520" s="5" t="s">
        <v>2139</v>
      </c>
      <c r="H1520" s="5">
        <v>12.8</v>
      </c>
      <c r="I1520" s="5" t="s">
        <v>2140</v>
      </c>
      <c r="J1520" s="6">
        <v>0.46966999999999998</v>
      </c>
      <c r="K1520" s="6" t="str">
        <f>IF(Table2[[#This Row],[Charging]]&gt;0,"1","0")</f>
        <v>0</v>
      </c>
      <c r="L1520" s="6" t="str">
        <f>IF(Table2[[#This Row],[Tag]]="1",Table2[[#This Row],[Cost (kWh)]],"")</f>
        <v/>
      </c>
      <c r="M1520" s="6" t="str">
        <f>IF(Table2[[#This Row],[Tag]]="1",Table2[[#This Row],[Charging]]*Table2[[#This Row],[Cost (kWh)]],"")</f>
        <v/>
      </c>
    </row>
    <row r="1521" spans="3:13" x14ac:dyDescent="0.2">
      <c r="C1521" s="1" t="s">
        <v>28</v>
      </c>
      <c r="D1521" s="5" t="s">
        <v>3</v>
      </c>
      <c r="E1521" s="5" t="s">
        <v>3</v>
      </c>
      <c r="F1521" s="12">
        <v>0</v>
      </c>
      <c r="G1521" s="5" t="s">
        <v>2139</v>
      </c>
      <c r="H1521" s="5">
        <v>12.8</v>
      </c>
      <c r="I1521" s="5" t="s">
        <v>2140</v>
      </c>
      <c r="J1521" s="6">
        <v>0.43124000000000001</v>
      </c>
      <c r="K1521" s="6" t="str">
        <f>IF(Table2[[#This Row],[Charging]]&gt;0,"1","0")</f>
        <v>0</v>
      </c>
      <c r="L1521" s="6" t="str">
        <f>IF(Table2[[#This Row],[Tag]]="1",Table2[[#This Row],[Cost (kWh)]],"")</f>
        <v/>
      </c>
      <c r="M1521" s="6" t="str">
        <f>IF(Table2[[#This Row],[Tag]]="1",Table2[[#This Row],[Charging]]*Table2[[#This Row],[Cost (kWh)]],"")</f>
        <v/>
      </c>
    </row>
    <row r="1522" spans="3:13" x14ac:dyDescent="0.2">
      <c r="C1522" s="1" t="s">
        <v>28</v>
      </c>
      <c r="D1522" s="5" t="s">
        <v>3</v>
      </c>
      <c r="E1522" s="5" t="s">
        <v>4</v>
      </c>
      <c r="F1522" s="12">
        <v>0</v>
      </c>
      <c r="G1522" s="5" t="s">
        <v>2139</v>
      </c>
      <c r="H1522" s="5">
        <v>12.8</v>
      </c>
      <c r="I1522" s="5" t="s">
        <v>2140</v>
      </c>
      <c r="J1522" s="6">
        <v>0.40716000000000002</v>
      </c>
      <c r="K1522" s="6" t="str">
        <f>IF(Table2[[#This Row],[Charging]]&gt;0,"1","0")</f>
        <v>0</v>
      </c>
      <c r="L1522" s="6" t="str">
        <f>IF(Table2[[#This Row],[Tag]]="1",Table2[[#This Row],[Cost (kWh)]],"")</f>
        <v/>
      </c>
      <c r="M1522" s="6" t="str">
        <f>IF(Table2[[#This Row],[Tag]]="1",Table2[[#This Row],[Charging]]*Table2[[#This Row],[Cost (kWh)]],"")</f>
        <v/>
      </c>
    </row>
    <row r="1523" spans="3:13" x14ac:dyDescent="0.2">
      <c r="C1523" s="10" t="s">
        <v>28</v>
      </c>
      <c r="D1523" s="11" t="s">
        <v>3</v>
      </c>
      <c r="E1523" s="11" t="s">
        <v>5</v>
      </c>
      <c r="F1523" s="12">
        <v>7.5</v>
      </c>
      <c r="G1523" s="5" t="s">
        <v>2139</v>
      </c>
      <c r="H1523" s="5">
        <v>20.3</v>
      </c>
      <c r="I1523" s="5" t="s">
        <v>2140</v>
      </c>
      <c r="J1523" s="6">
        <v>0.37351000000000001</v>
      </c>
      <c r="K1523" s="6" t="str">
        <f>IF(Table2[[#This Row],[Charging]]&gt;0,"1","0")</f>
        <v>1</v>
      </c>
      <c r="L1523" s="6">
        <f>IF(Table2[[#This Row],[Tag]]="1",Table2[[#This Row],[Cost (kWh)]],"")</f>
        <v>0.37351000000000001</v>
      </c>
      <c r="M1523" s="6">
        <f>IF(Table2[[#This Row],[Tag]]="1",Table2[[#This Row],[Charging]]*Table2[[#This Row],[Cost (kWh)]],"")</f>
        <v>2.8013250000000003</v>
      </c>
    </row>
    <row r="1524" spans="3:13" x14ac:dyDescent="0.2">
      <c r="C1524" s="10" t="s">
        <v>28</v>
      </c>
      <c r="D1524" s="11" t="s">
        <v>3</v>
      </c>
      <c r="E1524" s="11" t="s">
        <v>6</v>
      </c>
      <c r="F1524" s="12">
        <v>3.5</v>
      </c>
      <c r="G1524" s="5" t="s">
        <v>2139</v>
      </c>
      <c r="H1524" s="5">
        <v>23.8</v>
      </c>
      <c r="I1524" s="5" t="s">
        <v>2140</v>
      </c>
      <c r="J1524" s="6">
        <v>0.40426000000000001</v>
      </c>
      <c r="K1524" s="6" t="str">
        <f>IF(Table2[[#This Row],[Charging]]&gt;0,"1","0")</f>
        <v>1</v>
      </c>
      <c r="L1524" s="6">
        <f>IF(Table2[[#This Row],[Tag]]="1",Table2[[#This Row],[Cost (kWh)]],"")</f>
        <v>0.40426000000000001</v>
      </c>
      <c r="M1524" s="6">
        <f>IF(Table2[[#This Row],[Tag]]="1",Table2[[#This Row],[Charging]]*Table2[[#This Row],[Cost (kWh)]],"")</f>
        <v>1.4149100000000001</v>
      </c>
    </row>
    <row r="1525" spans="3:13" x14ac:dyDescent="0.2">
      <c r="C1525" s="1" t="s">
        <v>28</v>
      </c>
      <c r="D1525" s="5" t="s">
        <v>3</v>
      </c>
      <c r="E1525" s="5" t="s">
        <v>7</v>
      </c>
      <c r="F1525" s="12">
        <v>0</v>
      </c>
      <c r="G1525" s="5" t="s">
        <v>2139</v>
      </c>
      <c r="H1525" s="5">
        <v>23.8</v>
      </c>
      <c r="I1525" s="5" t="s">
        <v>2140</v>
      </c>
      <c r="J1525" s="6">
        <v>0.44658999999999999</v>
      </c>
      <c r="K1525" s="6" t="str">
        <f>IF(Table2[[#This Row],[Charging]]&gt;0,"1","0")</f>
        <v>0</v>
      </c>
      <c r="L1525" s="6" t="str">
        <f>IF(Table2[[#This Row],[Tag]]="1",Table2[[#This Row],[Cost (kWh)]],"")</f>
        <v/>
      </c>
      <c r="M1525" s="6" t="str">
        <f>IF(Table2[[#This Row],[Tag]]="1",Table2[[#This Row],[Charging]]*Table2[[#This Row],[Cost (kWh)]],"")</f>
        <v/>
      </c>
    </row>
    <row r="1526" spans="3:13" x14ac:dyDescent="0.2">
      <c r="C1526" s="1" t="s">
        <v>28</v>
      </c>
      <c r="D1526" s="5" t="s">
        <v>3</v>
      </c>
      <c r="E1526" s="5" t="s">
        <v>8</v>
      </c>
      <c r="F1526" s="12">
        <v>0</v>
      </c>
      <c r="G1526" s="5" t="s">
        <v>2139</v>
      </c>
      <c r="H1526" s="5">
        <v>23.8</v>
      </c>
      <c r="I1526" s="5" t="s">
        <v>2140</v>
      </c>
      <c r="J1526" s="6">
        <v>0.53090999999999999</v>
      </c>
      <c r="K1526" s="6" t="str">
        <f>IF(Table2[[#This Row],[Charging]]&gt;0,"1","0")</f>
        <v>0</v>
      </c>
      <c r="L1526" s="6" t="str">
        <f>IF(Table2[[#This Row],[Tag]]="1",Table2[[#This Row],[Cost (kWh)]],"")</f>
        <v/>
      </c>
      <c r="M1526" s="6" t="str">
        <f>IF(Table2[[#This Row],[Tag]]="1",Table2[[#This Row],[Charging]]*Table2[[#This Row],[Cost (kWh)]],"")</f>
        <v/>
      </c>
    </row>
    <row r="1527" spans="3:13" x14ac:dyDescent="0.2">
      <c r="C1527" s="1" t="s">
        <v>28</v>
      </c>
      <c r="D1527" s="5" t="s">
        <v>3</v>
      </c>
      <c r="E1527" s="5" t="s">
        <v>9</v>
      </c>
      <c r="F1527" s="12">
        <v>0</v>
      </c>
      <c r="G1527" s="5" t="s">
        <v>2141</v>
      </c>
      <c r="H1527" s="5">
        <v>18.3</v>
      </c>
      <c r="I1527" s="5" t="s">
        <v>2139</v>
      </c>
      <c r="J1527" s="6">
        <v>0.56508999999999998</v>
      </c>
      <c r="K1527" s="6" t="str">
        <f>IF(Table2[[#This Row],[Charging]]&gt;0,"1","0")</f>
        <v>0</v>
      </c>
      <c r="L1527" s="6" t="str">
        <f>IF(Table2[[#This Row],[Tag]]="1",Table2[[#This Row],[Cost (kWh)]],"")</f>
        <v/>
      </c>
      <c r="M1527" s="6" t="str">
        <f>IF(Table2[[#This Row],[Tag]]="1",Table2[[#This Row],[Charging]]*Table2[[#This Row],[Cost (kWh)]],"")</f>
        <v/>
      </c>
    </row>
    <row r="1528" spans="3:13" x14ac:dyDescent="0.2">
      <c r="C1528" s="1" t="s">
        <v>28</v>
      </c>
      <c r="D1528" s="5" t="s">
        <v>3</v>
      </c>
      <c r="E1528" s="5" t="s">
        <v>10</v>
      </c>
      <c r="F1528" s="12">
        <v>0</v>
      </c>
      <c r="G1528" s="5" t="s">
        <v>2139</v>
      </c>
      <c r="H1528" s="5">
        <v>18.3</v>
      </c>
      <c r="I1528" s="5" t="s">
        <v>2139</v>
      </c>
      <c r="J1528" s="6">
        <v>0.58196999999999999</v>
      </c>
      <c r="K1528" s="6" t="str">
        <f>IF(Table2[[#This Row],[Charging]]&gt;0,"1","0")</f>
        <v>0</v>
      </c>
      <c r="L1528" s="6" t="str">
        <f>IF(Table2[[#This Row],[Tag]]="1",Table2[[#This Row],[Cost (kWh)]],"")</f>
        <v/>
      </c>
      <c r="M1528" s="6" t="str">
        <f>IF(Table2[[#This Row],[Tag]]="1",Table2[[#This Row],[Charging]]*Table2[[#This Row],[Cost (kWh)]],"")</f>
        <v/>
      </c>
    </row>
    <row r="1529" spans="3:13" x14ac:dyDescent="0.2">
      <c r="C1529" s="1" t="s">
        <v>28</v>
      </c>
      <c r="D1529" s="5" t="s">
        <v>3</v>
      </c>
      <c r="E1529" s="5">
        <v>10</v>
      </c>
      <c r="F1529" s="12">
        <v>0</v>
      </c>
      <c r="G1529" s="5" t="s">
        <v>2139</v>
      </c>
      <c r="H1529" s="5">
        <v>18.3</v>
      </c>
      <c r="I1529" s="5" t="s">
        <v>2139</v>
      </c>
      <c r="J1529" s="6">
        <v>0.54676000000000002</v>
      </c>
      <c r="K1529" s="6" t="str">
        <f>IF(Table2[[#This Row],[Charging]]&gt;0,"1","0")</f>
        <v>0</v>
      </c>
      <c r="L1529" s="6" t="str">
        <f>IF(Table2[[#This Row],[Tag]]="1",Table2[[#This Row],[Cost (kWh)]],"")</f>
        <v/>
      </c>
      <c r="M1529" s="6" t="str">
        <f>IF(Table2[[#This Row],[Tag]]="1",Table2[[#This Row],[Charging]]*Table2[[#This Row],[Cost (kWh)]],"")</f>
        <v/>
      </c>
    </row>
    <row r="1530" spans="3:13" x14ac:dyDescent="0.2">
      <c r="C1530" s="1" t="s">
        <v>28</v>
      </c>
      <c r="D1530" s="5" t="s">
        <v>3</v>
      </c>
      <c r="E1530" s="5">
        <v>11</v>
      </c>
      <c r="F1530" s="12">
        <v>0</v>
      </c>
      <c r="G1530" s="5" t="s">
        <v>2139</v>
      </c>
      <c r="H1530" s="5">
        <v>18.3</v>
      </c>
      <c r="I1530" s="5" t="s">
        <v>2139</v>
      </c>
      <c r="J1530" s="6">
        <v>0.51239000000000001</v>
      </c>
      <c r="K1530" s="6" t="str">
        <f>IF(Table2[[#This Row],[Charging]]&gt;0,"1","0")</f>
        <v>0</v>
      </c>
      <c r="L1530" s="6" t="str">
        <f>IF(Table2[[#This Row],[Tag]]="1",Table2[[#This Row],[Cost (kWh)]],"")</f>
        <v/>
      </c>
      <c r="M1530" s="6" t="str">
        <f>IF(Table2[[#This Row],[Tag]]="1",Table2[[#This Row],[Charging]]*Table2[[#This Row],[Cost (kWh)]],"")</f>
        <v/>
      </c>
    </row>
    <row r="1531" spans="3:13" x14ac:dyDescent="0.2">
      <c r="C1531" s="1" t="s">
        <v>28</v>
      </c>
      <c r="D1531" s="5" t="s">
        <v>3</v>
      </c>
      <c r="E1531" s="5">
        <v>12</v>
      </c>
      <c r="F1531" s="12">
        <v>0</v>
      </c>
      <c r="G1531" s="5" t="s">
        <v>2139</v>
      </c>
      <c r="H1531" s="5">
        <v>18.3</v>
      </c>
      <c r="I1531" s="5" t="s">
        <v>2139</v>
      </c>
      <c r="J1531" s="6">
        <v>0.42653000000000002</v>
      </c>
      <c r="K1531" s="6" t="str">
        <f>IF(Table2[[#This Row],[Charging]]&gt;0,"1","0")</f>
        <v>0</v>
      </c>
      <c r="L1531" s="6" t="str">
        <f>IF(Table2[[#This Row],[Tag]]="1",Table2[[#This Row],[Cost (kWh)]],"")</f>
        <v/>
      </c>
      <c r="M1531" s="6" t="str">
        <f>IF(Table2[[#This Row],[Tag]]="1",Table2[[#This Row],[Charging]]*Table2[[#This Row],[Cost (kWh)]],"")</f>
        <v/>
      </c>
    </row>
    <row r="1532" spans="3:13" x14ac:dyDescent="0.2">
      <c r="C1532" s="1" t="s">
        <v>28</v>
      </c>
      <c r="D1532" s="5" t="s">
        <v>3</v>
      </c>
      <c r="E1532" s="5">
        <v>13</v>
      </c>
      <c r="F1532" s="12">
        <v>0</v>
      </c>
      <c r="G1532" s="5" t="s">
        <v>2139</v>
      </c>
      <c r="H1532" s="5">
        <v>18.3</v>
      </c>
      <c r="I1532" s="5" t="s">
        <v>2139</v>
      </c>
      <c r="J1532" s="6">
        <v>0.29143000000000002</v>
      </c>
      <c r="K1532" s="6" t="str">
        <f>IF(Table2[[#This Row],[Charging]]&gt;0,"1","0")</f>
        <v>0</v>
      </c>
      <c r="L1532" s="6" t="str">
        <f>IF(Table2[[#This Row],[Tag]]="1",Table2[[#This Row],[Cost (kWh)]],"")</f>
        <v/>
      </c>
      <c r="M1532" s="6" t="str">
        <f>IF(Table2[[#This Row],[Tag]]="1",Table2[[#This Row],[Charging]]*Table2[[#This Row],[Cost (kWh)]],"")</f>
        <v/>
      </c>
    </row>
    <row r="1533" spans="3:13" x14ac:dyDescent="0.2">
      <c r="C1533" s="1" t="s">
        <v>28</v>
      </c>
      <c r="D1533" s="5" t="s">
        <v>3</v>
      </c>
      <c r="E1533" s="5">
        <v>14</v>
      </c>
      <c r="F1533" s="12">
        <v>0</v>
      </c>
      <c r="G1533" s="5" t="s">
        <v>2139</v>
      </c>
      <c r="H1533" s="5">
        <v>18.3</v>
      </c>
      <c r="I1533" s="5" t="s">
        <v>2139</v>
      </c>
      <c r="J1533" s="6">
        <v>0.27</v>
      </c>
      <c r="K1533" s="6" t="str">
        <f>IF(Table2[[#This Row],[Charging]]&gt;0,"1","0")</f>
        <v>0</v>
      </c>
      <c r="L1533" s="6" t="str">
        <f>IF(Table2[[#This Row],[Tag]]="1",Table2[[#This Row],[Cost (kWh)]],"")</f>
        <v/>
      </c>
      <c r="M1533" s="6" t="str">
        <f>IF(Table2[[#This Row],[Tag]]="1",Table2[[#This Row],[Charging]]*Table2[[#This Row],[Cost (kWh)]],"")</f>
        <v/>
      </c>
    </row>
    <row r="1534" spans="3:13" x14ac:dyDescent="0.2">
      <c r="C1534" s="1" t="s">
        <v>28</v>
      </c>
      <c r="D1534" s="5" t="s">
        <v>3</v>
      </c>
      <c r="E1534" s="5">
        <v>15</v>
      </c>
      <c r="F1534" s="12">
        <v>0</v>
      </c>
      <c r="G1534" s="5" t="s">
        <v>2139</v>
      </c>
      <c r="H1534" s="5">
        <v>18.3</v>
      </c>
      <c r="I1534" s="5" t="s">
        <v>2139</v>
      </c>
      <c r="J1534" s="6">
        <v>0.27184999999999998</v>
      </c>
      <c r="K1534" s="6" t="str">
        <f>IF(Table2[[#This Row],[Charging]]&gt;0,"1","0")</f>
        <v>0</v>
      </c>
      <c r="L1534" s="6" t="str">
        <f>IF(Table2[[#This Row],[Tag]]="1",Table2[[#This Row],[Cost (kWh)]],"")</f>
        <v/>
      </c>
      <c r="M1534" s="6" t="str">
        <f>IF(Table2[[#This Row],[Tag]]="1",Table2[[#This Row],[Charging]]*Table2[[#This Row],[Cost (kWh)]],"")</f>
        <v/>
      </c>
    </row>
    <row r="1535" spans="3:13" x14ac:dyDescent="0.2">
      <c r="C1535" s="1" t="s">
        <v>28</v>
      </c>
      <c r="D1535" s="5" t="s">
        <v>3</v>
      </c>
      <c r="E1535" s="5">
        <v>16</v>
      </c>
      <c r="F1535" s="12">
        <v>0</v>
      </c>
      <c r="G1535" s="5" t="s">
        <v>2139</v>
      </c>
      <c r="H1535" s="5">
        <v>18.3</v>
      </c>
      <c r="I1535" s="5" t="s">
        <v>2139</v>
      </c>
      <c r="J1535" s="6">
        <v>0.31990000000000002</v>
      </c>
      <c r="K1535" s="6" t="str">
        <f>IF(Table2[[#This Row],[Charging]]&gt;0,"1","0")</f>
        <v>0</v>
      </c>
      <c r="L1535" s="6" t="str">
        <f>IF(Table2[[#This Row],[Tag]]="1",Table2[[#This Row],[Cost (kWh)]],"")</f>
        <v/>
      </c>
      <c r="M1535" s="6" t="str">
        <f>IF(Table2[[#This Row],[Tag]]="1",Table2[[#This Row],[Charging]]*Table2[[#This Row],[Cost (kWh)]],"")</f>
        <v/>
      </c>
    </row>
    <row r="1536" spans="3:13" x14ac:dyDescent="0.2">
      <c r="C1536" s="1" t="s">
        <v>28</v>
      </c>
      <c r="D1536" s="5" t="s">
        <v>3</v>
      </c>
      <c r="E1536" s="5">
        <v>17</v>
      </c>
      <c r="F1536" s="12">
        <v>0</v>
      </c>
      <c r="G1536" s="5" t="s">
        <v>2141</v>
      </c>
      <c r="H1536" s="5">
        <v>12.8</v>
      </c>
      <c r="I1536" s="5" t="s">
        <v>2139</v>
      </c>
      <c r="J1536" s="6">
        <v>0.39480999999999999</v>
      </c>
      <c r="K1536" s="6" t="str">
        <f>IF(Table2[[#This Row],[Charging]]&gt;0,"1","0")</f>
        <v>0</v>
      </c>
      <c r="L1536" s="6" t="str">
        <f>IF(Table2[[#This Row],[Tag]]="1",Table2[[#This Row],[Cost (kWh)]],"")</f>
        <v/>
      </c>
      <c r="M1536" s="6" t="str">
        <f>IF(Table2[[#This Row],[Tag]]="1",Table2[[#This Row],[Charging]]*Table2[[#This Row],[Cost (kWh)]],"")</f>
        <v/>
      </c>
    </row>
    <row r="1537" spans="3:13" x14ac:dyDescent="0.2">
      <c r="C1537" s="1" t="s">
        <v>28</v>
      </c>
      <c r="D1537" s="5" t="s">
        <v>3</v>
      </c>
      <c r="E1537" s="5">
        <v>18</v>
      </c>
      <c r="F1537" s="12">
        <v>0</v>
      </c>
      <c r="G1537" s="5" t="s">
        <v>2139</v>
      </c>
      <c r="H1537" s="5">
        <v>12.8</v>
      </c>
      <c r="I1537" s="5" t="s">
        <v>2140</v>
      </c>
      <c r="J1537" s="6">
        <v>0.48953000000000002</v>
      </c>
      <c r="K1537" s="6" t="str">
        <f>IF(Table2[[#This Row],[Charging]]&gt;0,"1","0")</f>
        <v>0</v>
      </c>
      <c r="L1537" s="6" t="str">
        <f>IF(Table2[[#This Row],[Tag]]="1",Table2[[#This Row],[Cost (kWh)]],"")</f>
        <v/>
      </c>
      <c r="M1537" s="6" t="str">
        <f>IF(Table2[[#This Row],[Tag]]="1",Table2[[#This Row],[Charging]]*Table2[[#This Row],[Cost (kWh)]],"")</f>
        <v/>
      </c>
    </row>
    <row r="1538" spans="3:13" x14ac:dyDescent="0.2">
      <c r="C1538" s="1" t="s">
        <v>28</v>
      </c>
      <c r="D1538" s="5" t="s">
        <v>3</v>
      </c>
      <c r="E1538" s="5">
        <v>19</v>
      </c>
      <c r="F1538" s="12">
        <v>0</v>
      </c>
      <c r="G1538" s="5" t="s">
        <v>2139</v>
      </c>
      <c r="H1538" s="5">
        <v>12.8</v>
      </c>
      <c r="I1538" s="5" t="s">
        <v>2140</v>
      </c>
      <c r="J1538" s="6">
        <v>0.54996</v>
      </c>
      <c r="K1538" s="6" t="str">
        <f>IF(Table2[[#This Row],[Charging]]&gt;0,"1","0")</f>
        <v>0</v>
      </c>
      <c r="L1538" s="6" t="str">
        <f>IF(Table2[[#This Row],[Tag]]="1",Table2[[#This Row],[Cost (kWh)]],"")</f>
        <v/>
      </c>
      <c r="M1538" s="6" t="str">
        <f>IF(Table2[[#This Row],[Tag]]="1",Table2[[#This Row],[Charging]]*Table2[[#This Row],[Cost (kWh)]],"")</f>
        <v/>
      </c>
    </row>
    <row r="1539" spans="3:13" x14ac:dyDescent="0.2">
      <c r="C1539" s="1" t="s">
        <v>28</v>
      </c>
      <c r="D1539" s="5" t="s">
        <v>3</v>
      </c>
      <c r="E1539" s="5">
        <v>20</v>
      </c>
      <c r="F1539" s="12">
        <v>0</v>
      </c>
      <c r="G1539" s="5" t="s">
        <v>2139</v>
      </c>
      <c r="H1539" s="5">
        <v>12.8</v>
      </c>
      <c r="I1539" s="5" t="s">
        <v>2140</v>
      </c>
      <c r="J1539" s="6">
        <v>0.57010000000000005</v>
      </c>
      <c r="K1539" s="6" t="str">
        <f>IF(Table2[[#This Row],[Charging]]&gt;0,"1","0")</f>
        <v>0</v>
      </c>
      <c r="L1539" s="6" t="str">
        <f>IF(Table2[[#This Row],[Tag]]="1",Table2[[#This Row],[Cost (kWh)]],"")</f>
        <v/>
      </c>
      <c r="M1539" s="6" t="str">
        <f>IF(Table2[[#This Row],[Tag]]="1",Table2[[#This Row],[Charging]]*Table2[[#This Row],[Cost (kWh)]],"")</f>
        <v/>
      </c>
    </row>
    <row r="1540" spans="3:13" x14ac:dyDescent="0.2">
      <c r="C1540" s="1" t="s">
        <v>28</v>
      </c>
      <c r="D1540" s="5" t="s">
        <v>3</v>
      </c>
      <c r="E1540" s="5">
        <v>21</v>
      </c>
      <c r="F1540" s="12">
        <v>0</v>
      </c>
      <c r="G1540" s="5" t="s">
        <v>2139</v>
      </c>
      <c r="H1540" s="5">
        <v>12.8</v>
      </c>
      <c r="I1540" s="5" t="s">
        <v>2140</v>
      </c>
      <c r="J1540" s="6">
        <v>0.54249999999999998</v>
      </c>
      <c r="K1540" s="6" t="str">
        <f>IF(Table2[[#This Row],[Charging]]&gt;0,"1","0")</f>
        <v>0</v>
      </c>
      <c r="L1540" s="6" t="str">
        <f>IF(Table2[[#This Row],[Tag]]="1",Table2[[#This Row],[Cost (kWh)]],"")</f>
        <v/>
      </c>
      <c r="M1540" s="6" t="str">
        <f>IF(Table2[[#This Row],[Tag]]="1",Table2[[#This Row],[Charging]]*Table2[[#This Row],[Cost (kWh)]],"")</f>
        <v/>
      </c>
    </row>
    <row r="1541" spans="3:13" x14ac:dyDescent="0.2">
      <c r="C1541" s="1" t="s">
        <v>28</v>
      </c>
      <c r="D1541" s="5" t="s">
        <v>3</v>
      </c>
      <c r="E1541" s="5">
        <v>22</v>
      </c>
      <c r="F1541" s="12">
        <v>0</v>
      </c>
      <c r="G1541" s="5" t="s">
        <v>2139</v>
      </c>
      <c r="H1541" s="5">
        <v>12.8</v>
      </c>
      <c r="I1541" s="5" t="s">
        <v>2140</v>
      </c>
      <c r="J1541" s="6">
        <v>0.43858000000000003</v>
      </c>
      <c r="K1541" s="6" t="str">
        <f>IF(Table2[[#This Row],[Charging]]&gt;0,"1","0")</f>
        <v>0</v>
      </c>
      <c r="L1541" s="6" t="str">
        <f>IF(Table2[[#This Row],[Tag]]="1",Table2[[#This Row],[Cost (kWh)]],"")</f>
        <v/>
      </c>
      <c r="M1541" s="6" t="str">
        <f>IF(Table2[[#This Row],[Tag]]="1",Table2[[#This Row],[Charging]]*Table2[[#This Row],[Cost (kWh)]],"")</f>
        <v/>
      </c>
    </row>
    <row r="1542" spans="3:13" x14ac:dyDescent="0.2">
      <c r="C1542" s="1" t="s">
        <v>28</v>
      </c>
      <c r="D1542" s="5" t="s">
        <v>3</v>
      </c>
      <c r="E1542" s="5">
        <v>23</v>
      </c>
      <c r="F1542" s="12">
        <v>0</v>
      </c>
      <c r="G1542" s="5" t="s">
        <v>2139</v>
      </c>
      <c r="H1542" s="5">
        <v>12.8</v>
      </c>
      <c r="I1542" s="5" t="s">
        <v>2140</v>
      </c>
      <c r="J1542" s="6">
        <v>0.35424</v>
      </c>
      <c r="K1542" s="6" t="str">
        <f>IF(Table2[[#This Row],[Charging]]&gt;0,"1","0")</f>
        <v>0</v>
      </c>
      <c r="L1542" s="6" t="str">
        <f>IF(Table2[[#This Row],[Tag]]="1",Table2[[#This Row],[Cost (kWh)]],"")</f>
        <v/>
      </c>
      <c r="M1542" s="6" t="str">
        <f>IF(Table2[[#This Row],[Tag]]="1",Table2[[#This Row],[Charging]]*Table2[[#This Row],[Cost (kWh)]],"")</f>
        <v/>
      </c>
    </row>
    <row r="1543" spans="3:13" x14ac:dyDescent="0.2">
      <c r="C1543" s="10" t="s">
        <v>28</v>
      </c>
      <c r="D1543" s="11" t="s">
        <v>3</v>
      </c>
      <c r="E1543" s="11">
        <v>24</v>
      </c>
      <c r="F1543" s="12">
        <v>6.2</v>
      </c>
      <c r="G1543" s="5" t="s">
        <v>2139</v>
      </c>
      <c r="H1543" s="5">
        <v>19</v>
      </c>
      <c r="I1543" s="5" t="s">
        <v>2140</v>
      </c>
      <c r="J1543" s="6">
        <v>0.21678</v>
      </c>
      <c r="K1543" s="6" t="str">
        <f>IF(Table2[[#This Row],[Charging]]&gt;0,"1","0")</f>
        <v>1</v>
      </c>
      <c r="L1543" s="6">
        <f>IF(Table2[[#This Row],[Tag]]="1",Table2[[#This Row],[Cost (kWh)]],"")</f>
        <v>0.21678</v>
      </c>
      <c r="M1543" s="6">
        <f>IF(Table2[[#This Row],[Tag]]="1",Table2[[#This Row],[Charging]]*Table2[[#This Row],[Cost (kWh)]],"")</f>
        <v>1.344036</v>
      </c>
    </row>
    <row r="1544" spans="3:13" x14ac:dyDescent="0.2">
      <c r="C1544" s="1" t="s">
        <v>28</v>
      </c>
      <c r="D1544" s="5" t="s">
        <v>4</v>
      </c>
      <c r="E1544" s="5" t="s">
        <v>2</v>
      </c>
      <c r="F1544" s="12">
        <v>0</v>
      </c>
      <c r="G1544" s="5" t="s">
        <v>2139</v>
      </c>
      <c r="H1544" s="5">
        <v>19</v>
      </c>
      <c r="I1544" s="5" t="s">
        <v>2140</v>
      </c>
      <c r="J1544" s="6">
        <v>0.23755000000000001</v>
      </c>
      <c r="K1544" s="6" t="str">
        <f>IF(Table2[[#This Row],[Charging]]&gt;0,"1","0")</f>
        <v>0</v>
      </c>
      <c r="L1544" s="6" t="str">
        <f>IF(Table2[[#This Row],[Tag]]="1",Table2[[#This Row],[Cost (kWh)]],"")</f>
        <v/>
      </c>
      <c r="M1544" s="6" t="str">
        <f>IF(Table2[[#This Row],[Tag]]="1",Table2[[#This Row],[Charging]]*Table2[[#This Row],[Cost (kWh)]],"")</f>
        <v/>
      </c>
    </row>
    <row r="1545" spans="3:13" x14ac:dyDescent="0.2">
      <c r="C1545" s="1" t="s">
        <v>28</v>
      </c>
      <c r="D1545" s="5" t="s">
        <v>4</v>
      </c>
      <c r="E1545" s="5" t="s">
        <v>3</v>
      </c>
      <c r="F1545" s="12">
        <v>0</v>
      </c>
      <c r="G1545" s="5" t="s">
        <v>2139</v>
      </c>
      <c r="H1545" s="5">
        <v>19</v>
      </c>
      <c r="I1545" s="5" t="s">
        <v>2140</v>
      </c>
      <c r="J1545" s="6">
        <v>0.25280000000000002</v>
      </c>
      <c r="K1545" s="6" t="str">
        <f>IF(Table2[[#This Row],[Charging]]&gt;0,"1","0")</f>
        <v>0</v>
      </c>
      <c r="L1545" s="6" t="str">
        <f>IF(Table2[[#This Row],[Tag]]="1",Table2[[#This Row],[Cost (kWh)]],"")</f>
        <v/>
      </c>
      <c r="M1545" s="6" t="str">
        <f>IF(Table2[[#This Row],[Tag]]="1",Table2[[#This Row],[Charging]]*Table2[[#This Row],[Cost (kWh)]],"")</f>
        <v/>
      </c>
    </row>
    <row r="1546" spans="3:13" x14ac:dyDescent="0.2">
      <c r="C1546" s="1" t="s">
        <v>28</v>
      </c>
      <c r="D1546" s="5" t="s">
        <v>4</v>
      </c>
      <c r="E1546" s="5" t="s">
        <v>4</v>
      </c>
      <c r="F1546" s="12">
        <v>0</v>
      </c>
      <c r="G1546" s="5" t="s">
        <v>2139</v>
      </c>
      <c r="H1546" s="5">
        <v>19</v>
      </c>
      <c r="I1546" s="5" t="s">
        <v>2140</v>
      </c>
      <c r="J1546" s="6">
        <v>0.27084999999999998</v>
      </c>
      <c r="K1546" s="6" t="str">
        <f>IF(Table2[[#This Row],[Charging]]&gt;0,"1","0")</f>
        <v>0</v>
      </c>
      <c r="L1546" s="6" t="str">
        <f>IF(Table2[[#This Row],[Tag]]="1",Table2[[#This Row],[Cost (kWh)]],"")</f>
        <v/>
      </c>
      <c r="M1546" s="6" t="str">
        <f>IF(Table2[[#This Row],[Tag]]="1",Table2[[#This Row],[Charging]]*Table2[[#This Row],[Cost (kWh)]],"")</f>
        <v/>
      </c>
    </row>
    <row r="1547" spans="3:13" x14ac:dyDescent="0.2">
      <c r="C1547" s="1" t="s">
        <v>28</v>
      </c>
      <c r="D1547" s="5" t="s">
        <v>4</v>
      </c>
      <c r="E1547" s="5" t="s">
        <v>5</v>
      </c>
      <c r="F1547" s="12">
        <v>0</v>
      </c>
      <c r="G1547" s="5" t="s">
        <v>2139</v>
      </c>
      <c r="H1547" s="5">
        <v>19</v>
      </c>
      <c r="I1547" s="5" t="s">
        <v>2140</v>
      </c>
      <c r="J1547" s="6">
        <v>0.25799</v>
      </c>
      <c r="K1547" s="6" t="str">
        <f>IF(Table2[[#This Row],[Charging]]&gt;0,"1","0")</f>
        <v>0</v>
      </c>
      <c r="L1547" s="6" t="str">
        <f>IF(Table2[[#This Row],[Tag]]="1",Table2[[#This Row],[Cost (kWh)]],"")</f>
        <v/>
      </c>
      <c r="M1547" s="6" t="str">
        <f>IF(Table2[[#This Row],[Tag]]="1",Table2[[#This Row],[Charging]]*Table2[[#This Row],[Cost (kWh)]],"")</f>
        <v/>
      </c>
    </row>
    <row r="1548" spans="3:13" x14ac:dyDescent="0.2">
      <c r="C1548" s="1" t="s">
        <v>28</v>
      </c>
      <c r="D1548" s="5" t="s">
        <v>4</v>
      </c>
      <c r="E1548" s="5" t="s">
        <v>6</v>
      </c>
      <c r="F1548" s="12">
        <v>0</v>
      </c>
      <c r="G1548" s="5" t="s">
        <v>2139</v>
      </c>
      <c r="H1548" s="5">
        <v>19</v>
      </c>
      <c r="I1548" s="5" t="s">
        <v>2140</v>
      </c>
      <c r="J1548" s="6">
        <v>0.24282999999999999</v>
      </c>
      <c r="K1548" s="6" t="str">
        <f>IF(Table2[[#This Row],[Charging]]&gt;0,"1","0")</f>
        <v>0</v>
      </c>
      <c r="L1548" s="6" t="str">
        <f>IF(Table2[[#This Row],[Tag]]="1",Table2[[#This Row],[Cost (kWh)]],"")</f>
        <v/>
      </c>
      <c r="M1548" s="6" t="str">
        <f>IF(Table2[[#This Row],[Tag]]="1",Table2[[#This Row],[Charging]]*Table2[[#This Row],[Cost (kWh)]],"")</f>
        <v/>
      </c>
    </row>
    <row r="1549" spans="3:13" x14ac:dyDescent="0.2">
      <c r="C1549" s="1" t="s">
        <v>28</v>
      </c>
      <c r="D1549" s="5" t="s">
        <v>4</v>
      </c>
      <c r="E1549" s="5" t="s">
        <v>7</v>
      </c>
      <c r="F1549" s="12">
        <v>0</v>
      </c>
      <c r="G1549" s="5" t="s">
        <v>2139</v>
      </c>
      <c r="H1549" s="5">
        <v>19</v>
      </c>
      <c r="I1549" s="5" t="s">
        <v>2140</v>
      </c>
      <c r="J1549" s="6">
        <v>0.30099999999999999</v>
      </c>
      <c r="K1549" s="6" t="str">
        <f>IF(Table2[[#This Row],[Charging]]&gt;0,"1","0")</f>
        <v>0</v>
      </c>
      <c r="L1549" s="6" t="str">
        <f>IF(Table2[[#This Row],[Tag]]="1",Table2[[#This Row],[Cost (kWh)]],"")</f>
        <v/>
      </c>
      <c r="M1549" s="6" t="str">
        <f>IF(Table2[[#This Row],[Tag]]="1",Table2[[#This Row],[Charging]]*Table2[[#This Row],[Cost (kWh)]],"")</f>
        <v/>
      </c>
    </row>
    <row r="1550" spans="3:13" x14ac:dyDescent="0.2">
      <c r="C1550" s="1" t="s">
        <v>28</v>
      </c>
      <c r="D1550" s="5" t="s">
        <v>4</v>
      </c>
      <c r="E1550" s="5" t="s">
        <v>8</v>
      </c>
      <c r="F1550" s="12">
        <v>0</v>
      </c>
      <c r="G1550" s="5" t="s">
        <v>2139</v>
      </c>
      <c r="H1550" s="5">
        <v>19</v>
      </c>
      <c r="I1550" s="5" t="s">
        <v>2140</v>
      </c>
      <c r="J1550" s="6">
        <v>0.28321000000000002</v>
      </c>
      <c r="K1550" s="6" t="str">
        <f>IF(Table2[[#This Row],[Charging]]&gt;0,"1","0")</f>
        <v>0</v>
      </c>
      <c r="L1550" s="6" t="str">
        <f>IF(Table2[[#This Row],[Tag]]="1",Table2[[#This Row],[Cost (kWh)]],"")</f>
        <v/>
      </c>
      <c r="M1550" s="6" t="str">
        <f>IF(Table2[[#This Row],[Tag]]="1",Table2[[#This Row],[Charging]]*Table2[[#This Row],[Cost (kWh)]],"")</f>
        <v/>
      </c>
    </row>
    <row r="1551" spans="3:13" x14ac:dyDescent="0.2">
      <c r="C1551" s="1" t="s">
        <v>28</v>
      </c>
      <c r="D1551" s="5" t="s">
        <v>4</v>
      </c>
      <c r="E1551" s="5" t="s">
        <v>9</v>
      </c>
      <c r="F1551" s="12">
        <v>0</v>
      </c>
      <c r="G1551" s="5" t="s">
        <v>2139</v>
      </c>
      <c r="H1551" s="5">
        <v>19</v>
      </c>
      <c r="I1551" s="5" t="s">
        <v>2140</v>
      </c>
      <c r="J1551" s="6">
        <v>0.38113000000000002</v>
      </c>
      <c r="K1551" s="6" t="str">
        <f>IF(Table2[[#This Row],[Charging]]&gt;0,"1","0")</f>
        <v>0</v>
      </c>
      <c r="L1551" s="6" t="str">
        <f>IF(Table2[[#This Row],[Tag]]="1",Table2[[#This Row],[Cost (kWh)]],"")</f>
        <v/>
      </c>
      <c r="M1551" s="6" t="str">
        <f>IF(Table2[[#This Row],[Tag]]="1",Table2[[#This Row],[Charging]]*Table2[[#This Row],[Cost (kWh)]],"")</f>
        <v/>
      </c>
    </row>
    <row r="1552" spans="3:13" x14ac:dyDescent="0.2">
      <c r="C1552" s="1" t="s">
        <v>28</v>
      </c>
      <c r="D1552" s="5" t="s">
        <v>4</v>
      </c>
      <c r="E1552" s="5" t="s">
        <v>10</v>
      </c>
      <c r="F1552" s="12">
        <v>0</v>
      </c>
      <c r="G1552" s="5" t="s">
        <v>2139</v>
      </c>
      <c r="H1552" s="5">
        <v>19</v>
      </c>
      <c r="I1552" s="5" t="s">
        <v>2140</v>
      </c>
      <c r="J1552" s="6">
        <v>0.41238999999999998</v>
      </c>
      <c r="K1552" s="6" t="str">
        <f>IF(Table2[[#This Row],[Charging]]&gt;0,"1","0")</f>
        <v>0</v>
      </c>
      <c r="L1552" s="6" t="str">
        <f>IF(Table2[[#This Row],[Tag]]="1",Table2[[#This Row],[Cost (kWh)]],"")</f>
        <v/>
      </c>
      <c r="M1552" s="6" t="str">
        <f>IF(Table2[[#This Row],[Tag]]="1",Table2[[#This Row],[Charging]]*Table2[[#This Row],[Cost (kWh)]],"")</f>
        <v/>
      </c>
    </row>
    <row r="1553" spans="3:13" x14ac:dyDescent="0.2">
      <c r="C1553" s="1" t="s">
        <v>28</v>
      </c>
      <c r="D1553" s="5" t="s">
        <v>4</v>
      </c>
      <c r="E1553" s="5">
        <v>10</v>
      </c>
      <c r="F1553" s="12">
        <v>0</v>
      </c>
      <c r="G1553" s="5" t="s">
        <v>2139</v>
      </c>
      <c r="H1553" s="5">
        <v>19</v>
      </c>
      <c r="I1553" s="5" t="s">
        <v>2140</v>
      </c>
      <c r="J1553" s="6">
        <v>0.39241999999999999</v>
      </c>
      <c r="K1553" s="6" t="str">
        <f>IF(Table2[[#This Row],[Charging]]&gt;0,"1","0")</f>
        <v>0</v>
      </c>
      <c r="L1553" s="6" t="str">
        <f>IF(Table2[[#This Row],[Tag]]="1",Table2[[#This Row],[Cost (kWh)]],"")</f>
        <v/>
      </c>
      <c r="M1553" s="6" t="str">
        <f>IF(Table2[[#This Row],[Tag]]="1",Table2[[#This Row],[Charging]]*Table2[[#This Row],[Cost (kWh)]],"")</f>
        <v/>
      </c>
    </row>
    <row r="1554" spans="3:13" x14ac:dyDescent="0.2">
      <c r="C1554" s="1" t="s">
        <v>28</v>
      </c>
      <c r="D1554" s="5" t="s">
        <v>4</v>
      </c>
      <c r="E1554" s="5">
        <v>11</v>
      </c>
      <c r="F1554" s="12">
        <v>0</v>
      </c>
      <c r="G1554" s="5" t="s">
        <v>2139</v>
      </c>
      <c r="H1554" s="5">
        <v>19</v>
      </c>
      <c r="I1554" s="5" t="s">
        <v>2140</v>
      </c>
      <c r="J1554" s="6">
        <v>0.44091000000000002</v>
      </c>
      <c r="K1554" s="6" t="str">
        <f>IF(Table2[[#This Row],[Charging]]&gt;0,"1","0")</f>
        <v>0</v>
      </c>
      <c r="L1554" s="6" t="str">
        <f>IF(Table2[[#This Row],[Tag]]="1",Table2[[#This Row],[Cost (kWh)]],"")</f>
        <v/>
      </c>
      <c r="M1554" s="6" t="str">
        <f>IF(Table2[[#This Row],[Tag]]="1",Table2[[#This Row],[Charging]]*Table2[[#This Row],[Cost (kWh)]],"")</f>
        <v/>
      </c>
    </row>
    <row r="1555" spans="3:13" x14ac:dyDescent="0.2">
      <c r="C1555" s="1" t="s">
        <v>28</v>
      </c>
      <c r="D1555" s="5" t="s">
        <v>4</v>
      </c>
      <c r="E1555" s="5">
        <v>12</v>
      </c>
      <c r="F1555" s="12">
        <v>0</v>
      </c>
      <c r="G1555" s="5" t="s">
        <v>2139</v>
      </c>
      <c r="H1555" s="5">
        <v>19</v>
      </c>
      <c r="I1555" s="5" t="s">
        <v>2140</v>
      </c>
      <c r="J1555" s="6">
        <v>0.45240000000000002</v>
      </c>
      <c r="K1555" s="6" t="str">
        <f>IF(Table2[[#This Row],[Charging]]&gt;0,"1","0")</f>
        <v>0</v>
      </c>
      <c r="L1555" s="6" t="str">
        <f>IF(Table2[[#This Row],[Tag]]="1",Table2[[#This Row],[Cost (kWh)]],"")</f>
        <v/>
      </c>
      <c r="M1555" s="6" t="str">
        <f>IF(Table2[[#This Row],[Tag]]="1",Table2[[#This Row],[Charging]]*Table2[[#This Row],[Cost (kWh)]],"")</f>
        <v/>
      </c>
    </row>
    <row r="1556" spans="3:13" x14ac:dyDescent="0.2">
      <c r="C1556" s="1" t="s">
        <v>28</v>
      </c>
      <c r="D1556" s="5" t="s">
        <v>4</v>
      </c>
      <c r="E1556" s="5">
        <v>13</v>
      </c>
      <c r="F1556" s="12">
        <v>0</v>
      </c>
      <c r="G1556" s="5" t="s">
        <v>2139</v>
      </c>
      <c r="H1556" s="5">
        <v>19</v>
      </c>
      <c r="I1556" s="5" t="s">
        <v>2140</v>
      </c>
      <c r="J1556" s="6">
        <v>0.46760000000000002</v>
      </c>
      <c r="K1556" s="6" t="str">
        <f>IF(Table2[[#This Row],[Charging]]&gt;0,"1","0")</f>
        <v>0</v>
      </c>
      <c r="L1556" s="6" t="str">
        <f>IF(Table2[[#This Row],[Tag]]="1",Table2[[#This Row],[Cost (kWh)]],"")</f>
        <v/>
      </c>
      <c r="M1556" s="6" t="str">
        <f>IF(Table2[[#This Row],[Tag]]="1",Table2[[#This Row],[Charging]]*Table2[[#This Row],[Cost (kWh)]],"")</f>
        <v/>
      </c>
    </row>
    <row r="1557" spans="3:13" x14ac:dyDescent="0.2">
      <c r="C1557" s="1" t="s">
        <v>28</v>
      </c>
      <c r="D1557" s="5" t="s">
        <v>4</v>
      </c>
      <c r="E1557" s="5">
        <v>14</v>
      </c>
      <c r="F1557" s="12">
        <v>0</v>
      </c>
      <c r="G1557" s="5" t="s">
        <v>2139</v>
      </c>
      <c r="H1557" s="5">
        <v>19</v>
      </c>
      <c r="I1557" s="5" t="s">
        <v>2140</v>
      </c>
      <c r="J1557" s="6">
        <v>0.45516000000000001</v>
      </c>
      <c r="K1557" s="6" t="str">
        <f>IF(Table2[[#This Row],[Charging]]&gt;0,"1","0")</f>
        <v>0</v>
      </c>
      <c r="L1557" s="6" t="str">
        <f>IF(Table2[[#This Row],[Tag]]="1",Table2[[#This Row],[Cost (kWh)]],"")</f>
        <v/>
      </c>
      <c r="M1557" s="6" t="str">
        <f>IF(Table2[[#This Row],[Tag]]="1",Table2[[#This Row],[Charging]]*Table2[[#This Row],[Cost (kWh)]],"")</f>
        <v/>
      </c>
    </row>
    <row r="1558" spans="3:13" x14ac:dyDescent="0.2">
      <c r="C1558" s="1" t="s">
        <v>28</v>
      </c>
      <c r="D1558" s="5" t="s">
        <v>4</v>
      </c>
      <c r="E1558" s="5">
        <v>15</v>
      </c>
      <c r="F1558" s="12">
        <v>0</v>
      </c>
      <c r="G1558" s="5" t="s">
        <v>2139</v>
      </c>
      <c r="H1558" s="5">
        <v>19</v>
      </c>
      <c r="I1558" s="5" t="s">
        <v>2140</v>
      </c>
      <c r="J1558" s="6">
        <v>0.45854</v>
      </c>
      <c r="K1558" s="6" t="str">
        <f>IF(Table2[[#This Row],[Charging]]&gt;0,"1","0")</f>
        <v>0</v>
      </c>
      <c r="L1558" s="6" t="str">
        <f>IF(Table2[[#This Row],[Tag]]="1",Table2[[#This Row],[Cost (kWh)]],"")</f>
        <v/>
      </c>
      <c r="M1558" s="6" t="str">
        <f>IF(Table2[[#This Row],[Tag]]="1",Table2[[#This Row],[Charging]]*Table2[[#This Row],[Cost (kWh)]],"")</f>
        <v/>
      </c>
    </row>
    <row r="1559" spans="3:13" x14ac:dyDescent="0.2">
      <c r="C1559" s="1" t="s">
        <v>28</v>
      </c>
      <c r="D1559" s="5" t="s">
        <v>4</v>
      </c>
      <c r="E1559" s="5">
        <v>16</v>
      </c>
      <c r="F1559" s="12">
        <v>0</v>
      </c>
      <c r="G1559" s="5" t="s">
        <v>2139</v>
      </c>
      <c r="H1559" s="5">
        <v>19</v>
      </c>
      <c r="I1559" s="5" t="s">
        <v>2140</v>
      </c>
      <c r="J1559" s="6">
        <v>0.42982999999999999</v>
      </c>
      <c r="K1559" s="6" t="str">
        <f>IF(Table2[[#This Row],[Charging]]&gt;0,"1","0")</f>
        <v>0</v>
      </c>
      <c r="L1559" s="6" t="str">
        <f>IF(Table2[[#This Row],[Tag]]="1",Table2[[#This Row],[Cost (kWh)]],"")</f>
        <v/>
      </c>
      <c r="M1559" s="6" t="str">
        <f>IF(Table2[[#This Row],[Tag]]="1",Table2[[#This Row],[Charging]]*Table2[[#This Row],[Cost (kWh)]],"")</f>
        <v/>
      </c>
    </row>
    <row r="1560" spans="3:13" x14ac:dyDescent="0.2">
      <c r="C1560" s="1" t="s">
        <v>28</v>
      </c>
      <c r="D1560" s="5" t="s">
        <v>4</v>
      </c>
      <c r="E1560" s="5">
        <v>17</v>
      </c>
      <c r="F1560" s="12">
        <v>0</v>
      </c>
      <c r="G1560" s="5" t="s">
        <v>2139</v>
      </c>
      <c r="H1560" s="5">
        <v>19</v>
      </c>
      <c r="I1560" s="5" t="s">
        <v>2140</v>
      </c>
      <c r="J1560" s="6">
        <v>0.38608999999999999</v>
      </c>
      <c r="K1560" s="6" t="str">
        <f>IF(Table2[[#This Row],[Charging]]&gt;0,"1","0")</f>
        <v>0</v>
      </c>
      <c r="L1560" s="6" t="str">
        <f>IF(Table2[[#This Row],[Tag]]="1",Table2[[#This Row],[Cost (kWh)]],"")</f>
        <v/>
      </c>
      <c r="M1560" s="6" t="str">
        <f>IF(Table2[[#This Row],[Tag]]="1",Table2[[#This Row],[Charging]]*Table2[[#This Row],[Cost (kWh)]],"")</f>
        <v/>
      </c>
    </row>
    <row r="1561" spans="3:13" x14ac:dyDescent="0.2">
      <c r="C1561" s="1" t="s">
        <v>28</v>
      </c>
      <c r="D1561" s="5" t="s">
        <v>4</v>
      </c>
      <c r="E1561" s="5">
        <v>18</v>
      </c>
      <c r="F1561" s="12">
        <v>0</v>
      </c>
      <c r="G1561" s="5" t="s">
        <v>2139</v>
      </c>
      <c r="H1561" s="5">
        <v>19</v>
      </c>
      <c r="I1561" s="5" t="s">
        <v>2140</v>
      </c>
      <c r="J1561" s="6">
        <v>0.41353000000000001</v>
      </c>
      <c r="K1561" s="6" t="str">
        <f>IF(Table2[[#This Row],[Charging]]&gt;0,"1","0")</f>
        <v>0</v>
      </c>
      <c r="L1561" s="6" t="str">
        <f>IF(Table2[[#This Row],[Tag]]="1",Table2[[#This Row],[Cost (kWh)]],"")</f>
        <v/>
      </c>
      <c r="M1561" s="6" t="str">
        <f>IF(Table2[[#This Row],[Tag]]="1",Table2[[#This Row],[Charging]]*Table2[[#This Row],[Cost (kWh)]],"")</f>
        <v/>
      </c>
    </row>
    <row r="1562" spans="3:13" x14ac:dyDescent="0.2">
      <c r="C1562" s="1" t="s">
        <v>28</v>
      </c>
      <c r="D1562" s="5" t="s">
        <v>4</v>
      </c>
      <c r="E1562" s="5">
        <v>19</v>
      </c>
      <c r="F1562" s="12">
        <v>0</v>
      </c>
      <c r="G1562" s="5" t="s">
        <v>2139</v>
      </c>
      <c r="H1562" s="5">
        <v>19</v>
      </c>
      <c r="I1562" s="5" t="s">
        <v>2140</v>
      </c>
      <c r="J1562" s="6">
        <v>0.46717999999999998</v>
      </c>
      <c r="K1562" s="6" t="str">
        <f>IF(Table2[[#This Row],[Charging]]&gt;0,"1","0")</f>
        <v>0</v>
      </c>
      <c r="L1562" s="6" t="str">
        <f>IF(Table2[[#This Row],[Tag]]="1",Table2[[#This Row],[Cost (kWh)]],"")</f>
        <v/>
      </c>
      <c r="M1562" s="6" t="str">
        <f>IF(Table2[[#This Row],[Tag]]="1",Table2[[#This Row],[Charging]]*Table2[[#This Row],[Cost (kWh)]],"")</f>
        <v/>
      </c>
    </row>
    <row r="1563" spans="3:13" x14ac:dyDescent="0.2">
      <c r="C1563" s="1" t="s">
        <v>28</v>
      </c>
      <c r="D1563" s="5" t="s">
        <v>4</v>
      </c>
      <c r="E1563" s="5">
        <v>20</v>
      </c>
      <c r="F1563" s="12">
        <v>0</v>
      </c>
      <c r="G1563" s="5" t="s">
        <v>2139</v>
      </c>
      <c r="H1563" s="5">
        <v>19</v>
      </c>
      <c r="I1563" s="5" t="s">
        <v>2140</v>
      </c>
      <c r="J1563" s="6">
        <v>0.53</v>
      </c>
      <c r="K1563" s="6" t="str">
        <f>IF(Table2[[#This Row],[Charging]]&gt;0,"1","0")</f>
        <v>0</v>
      </c>
      <c r="L1563" s="6" t="str">
        <f>IF(Table2[[#This Row],[Tag]]="1",Table2[[#This Row],[Cost (kWh)]],"")</f>
        <v/>
      </c>
      <c r="M1563" s="6" t="str">
        <f>IF(Table2[[#This Row],[Tag]]="1",Table2[[#This Row],[Charging]]*Table2[[#This Row],[Cost (kWh)]],"")</f>
        <v/>
      </c>
    </row>
    <row r="1564" spans="3:13" x14ac:dyDescent="0.2">
      <c r="C1564" s="1" t="s">
        <v>28</v>
      </c>
      <c r="D1564" s="5" t="s">
        <v>4</v>
      </c>
      <c r="E1564" s="5">
        <v>21</v>
      </c>
      <c r="F1564" s="12">
        <v>0</v>
      </c>
      <c r="G1564" s="5" t="s">
        <v>2139</v>
      </c>
      <c r="H1564" s="5">
        <v>19</v>
      </c>
      <c r="I1564" s="5" t="s">
        <v>2140</v>
      </c>
      <c r="J1564" s="6">
        <v>0.51168999999999998</v>
      </c>
      <c r="K1564" s="6" t="str">
        <f>IF(Table2[[#This Row],[Charging]]&gt;0,"1","0")</f>
        <v>0</v>
      </c>
      <c r="L1564" s="6" t="str">
        <f>IF(Table2[[#This Row],[Tag]]="1",Table2[[#This Row],[Cost (kWh)]],"")</f>
        <v/>
      </c>
      <c r="M1564" s="6" t="str">
        <f>IF(Table2[[#This Row],[Tag]]="1",Table2[[#This Row],[Charging]]*Table2[[#This Row],[Cost (kWh)]],"")</f>
        <v/>
      </c>
    </row>
    <row r="1565" spans="3:13" x14ac:dyDescent="0.2">
      <c r="C1565" s="1" t="s">
        <v>28</v>
      </c>
      <c r="D1565" s="5" t="s">
        <v>4</v>
      </c>
      <c r="E1565" s="5">
        <v>22</v>
      </c>
      <c r="F1565" s="12">
        <v>0</v>
      </c>
      <c r="G1565" s="5" t="s">
        <v>2139</v>
      </c>
      <c r="H1565" s="5">
        <v>19</v>
      </c>
      <c r="I1565" s="5" t="s">
        <v>2140</v>
      </c>
      <c r="J1565" s="6">
        <v>0.44189000000000001</v>
      </c>
      <c r="K1565" s="6" t="str">
        <f>IF(Table2[[#This Row],[Charging]]&gt;0,"1","0")</f>
        <v>0</v>
      </c>
      <c r="L1565" s="6" t="str">
        <f>IF(Table2[[#This Row],[Tag]]="1",Table2[[#This Row],[Cost (kWh)]],"")</f>
        <v/>
      </c>
      <c r="M1565" s="6" t="str">
        <f>IF(Table2[[#This Row],[Tag]]="1",Table2[[#This Row],[Charging]]*Table2[[#This Row],[Cost (kWh)]],"")</f>
        <v/>
      </c>
    </row>
    <row r="1566" spans="3:13" x14ac:dyDescent="0.2">
      <c r="C1566" s="1" t="s">
        <v>28</v>
      </c>
      <c r="D1566" s="5" t="s">
        <v>4</v>
      </c>
      <c r="E1566" s="5">
        <v>23</v>
      </c>
      <c r="F1566" s="12">
        <v>0</v>
      </c>
      <c r="G1566" s="5" t="s">
        <v>2139</v>
      </c>
      <c r="H1566" s="5">
        <v>19</v>
      </c>
      <c r="I1566" s="5" t="s">
        <v>2140</v>
      </c>
      <c r="J1566" s="6">
        <v>0.39391999999999999</v>
      </c>
      <c r="K1566" s="6" t="str">
        <f>IF(Table2[[#This Row],[Charging]]&gt;0,"1","0")</f>
        <v>0</v>
      </c>
      <c r="L1566" s="6" t="str">
        <f>IF(Table2[[#This Row],[Tag]]="1",Table2[[#This Row],[Cost (kWh)]],"")</f>
        <v/>
      </c>
      <c r="M1566" s="6" t="str">
        <f>IF(Table2[[#This Row],[Tag]]="1",Table2[[#This Row],[Charging]]*Table2[[#This Row],[Cost (kWh)]],"")</f>
        <v/>
      </c>
    </row>
    <row r="1567" spans="3:13" x14ac:dyDescent="0.2">
      <c r="C1567" s="1" t="s">
        <v>28</v>
      </c>
      <c r="D1567" s="5" t="s">
        <v>4</v>
      </c>
      <c r="E1567" s="5">
        <v>24</v>
      </c>
      <c r="F1567" s="12">
        <v>0</v>
      </c>
      <c r="G1567" s="5" t="s">
        <v>2139</v>
      </c>
      <c r="H1567" s="5">
        <v>19</v>
      </c>
      <c r="I1567" s="5" t="s">
        <v>2140</v>
      </c>
      <c r="J1567" s="6">
        <v>0.32995000000000002</v>
      </c>
      <c r="K1567" s="6" t="str">
        <f>IF(Table2[[#This Row],[Charging]]&gt;0,"1","0")</f>
        <v>0</v>
      </c>
      <c r="L1567" s="6" t="str">
        <f>IF(Table2[[#This Row],[Tag]]="1",Table2[[#This Row],[Cost (kWh)]],"")</f>
        <v/>
      </c>
      <c r="M1567" s="6" t="str">
        <f>IF(Table2[[#This Row],[Tag]]="1",Table2[[#This Row],[Charging]]*Table2[[#This Row],[Cost (kWh)]],"")</f>
        <v/>
      </c>
    </row>
    <row r="1568" spans="3:13" x14ac:dyDescent="0.2">
      <c r="C1568" s="1" t="s">
        <v>28</v>
      </c>
      <c r="D1568" s="5" t="s">
        <v>5</v>
      </c>
      <c r="E1568" s="5" t="s">
        <v>2</v>
      </c>
      <c r="F1568" s="12">
        <v>0</v>
      </c>
      <c r="G1568" s="5" t="s">
        <v>2139</v>
      </c>
      <c r="H1568" s="5">
        <v>19</v>
      </c>
      <c r="I1568" s="5" t="s">
        <v>2140</v>
      </c>
      <c r="J1568" s="6">
        <v>0.217</v>
      </c>
      <c r="K1568" s="6" t="str">
        <f>IF(Table2[[#This Row],[Charging]]&gt;0,"1","0")</f>
        <v>0</v>
      </c>
      <c r="L1568" s="6" t="str">
        <f>IF(Table2[[#This Row],[Tag]]="1",Table2[[#This Row],[Cost (kWh)]],"")</f>
        <v/>
      </c>
      <c r="M1568" s="6" t="str">
        <f>IF(Table2[[#This Row],[Tag]]="1",Table2[[#This Row],[Charging]]*Table2[[#This Row],[Cost (kWh)]],"")</f>
        <v/>
      </c>
    </row>
    <row r="1569" spans="3:13" x14ac:dyDescent="0.2">
      <c r="C1569" s="10" t="s">
        <v>28</v>
      </c>
      <c r="D1569" s="11" t="s">
        <v>5</v>
      </c>
      <c r="E1569" s="11" t="s">
        <v>3</v>
      </c>
      <c r="F1569" s="12">
        <v>7.5</v>
      </c>
      <c r="G1569" s="5" t="s">
        <v>2139</v>
      </c>
      <c r="H1569" s="5">
        <v>26.5</v>
      </c>
      <c r="I1569" s="5" t="s">
        <v>2140</v>
      </c>
      <c r="J1569" s="6">
        <v>0.21132000000000001</v>
      </c>
      <c r="K1569" s="6" t="str">
        <f>IF(Table2[[#This Row],[Charging]]&gt;0,"1","0")</f>
        <v>1</v>
      </c>
      <c r="L1569" s="6">
        <f>IF(Table2[[#This Row],[Tag]]="1",Table2[[#This Row],[Cost (kWh)]],"")</f>
        <v>0.21132000000000001</v>
      </c>
      <c r="M1569" s="6">
        <f>IF(Table2[[#This Row],[Tag]]="1",Table2[[#This Row],[Charging]]*Table2[[#This Row],[Cost (kWh)]],"")</f>
        <v>1.5849</v>
      </c>
    </row>
    <row r="1570" spans="3:13" x14ac:dyDescent="0.2">
      <c r="C1570" s="10" t="s">
        <v>28</v>
      </c>
      <c r="D1570" s="11" t="s">
        <v>5</v>
      </c>
      <c r="E1570" s="11" t="s">
        <v>4</v>
      </c>
      <c r="F1570" s="12">
        <v>7.5</v>
      </c>
      <c r="G1570" s="5" t="s">
        <v>2139</v>
      </c>
      <c r="H1570" s="5">
        <v>34</v>
      </c>
      <c r="I1570" s="5" t="s">
        <v>2140</v>
      </c>
      <c r="J1570" s="6">
        <v>0.20644999999999999</v>
      </c>
      <c r="K1570" s="6" t="str">
        <f>IF(Table2[[#This Row],[Charging]]&gt;0,"1","0")</f>
        <v>1</v>
      </c>
      <c r="L1570" s="6">
        <f>IF(Table2[[#This Row],[Tag]]="1",Table2[[#This Row],[Cost (kWh)]],"")</f>
        <v>0.20644999999999999</v>
      </c>
      <c r="M1570" s="6">
        <f>IF(Table2[[#This Row],[Tag]]="1",Table2[[#This Row],[Charging]]*Table2[[#This Row],[Cost (kWh)]],"")</f>
        <v>1.5483750000000001</v>
      </c>
    </row>
    <row r="1571" spans="3:13" x14ac:dyDescent="0.2">
      <c r="C1571" s="10" t="s">
        <v>28</v>
      </c>
      <c r="D1571" s="11" t="s">
        <v>5</v>
      </c>
      <c r="E1571" s="11" t="s">
        <v>5</v>
      </c>
      <c r="F1571" s="12">
        <v>7.5</v>
      </c>
      <c r="G1571" s="5" t="s">
        <v>2139</v>
      </c>
      <c r="H1571" s="5">
        <v>41.5</v>
      </c>
      <c r="I1571" s="5" t="s">
        <v>2140</v>
      </c>
      <c r="J1571" s="6">
        <v>0.21068999999999999</v>
      </c>
      <c r="K1571" s="6" t="str">
        <f>IF(Table2[[#This Row],[Charging]]&gt;0,"1","0")</f>
        <v>1</v>
      </c>
      <c r="L1571" s="6">
        <f>IF(Table2[[#This Row],[Tag]]="1",Table2[[#This Row],[Cost (kWh)]],"")</f>
        <v>0.21068999999999999</v>
      </c>
      <c r="M1571" s="6">
        <f>IF(Table2[[#This Row],[Tag]]="1",Table2[[#This Row],[Charging]]*Table2[[#This Row],[Cost (kWh)]],"")</f>
        <v>1.5801749999999999</v>
      </c>
    </row>
    <row r="1572" spans="3:13" x14ac:dyDescent="0.2">
      <c r="C1572" s="1" t="s">
        <v>28</v>
      </c>
      <c r="D1572" s="5" t="s">
        <v>5</v>
      </c>
      <c r="E1572" s="5" t="s">
        <v>6</v>
      </c>
      <c r="F1572" s="12">
        <v>0</v>
      </c>
      <c r="G1572" s="5" t="s">
        <v>2139</v>
      </c>
      <c r="H1572" s="5">
        <v>41.5</v>
      </c>
      <c r="I1572" s="5" t="s">
        <v>2140</v>
      </c>
      <c r="J1572" s="6">
        <v>0.22711999999999999</v>
      </c>
      <c r="K1572" s="6" t="str">
        <f>IF(Table2[[#This Row],[Charging]]&gt;0,"1","0")</f>
        <v>0</v>
      </c>
      <c r="L1572" s="6" t="str">
        <f>IF(Table2[[#This Row],[Tag]]="1",Table2[[#This Row],[Cost (kWh)]],"")</f>
        <v/>
      </c>
      <c r="M1572" s="6" t="str">
        <f>IF(Table2[[#This Row],[Tag]]="1",Table2[[#This Row],[Charging]]*Table2[[#This Row],[Cost (kWh)]],"")</f>
        <v/>
      </c>
    </row>
    <row r="1573" spans="3:13" x14ac:dyDescent="0.2">
      <c r="C1573" s="1" t="s">
        <v>28</v>
      </c>
      <c r="D1573" s="5" t="s">
        <v>5</v>
      </c>
      <c r="E1573" s="5" t="s">
        <v>7</v>
      </c>
      <c r="F1573" s="12">
        <v>0</v>
      </c>
      <c r="G1573" s="5" t="s">
        <v>2139</v>
      </c>
      <c r="H1573" s="5">
        <v>41.5</v>
      </c>
      <c r="I1573" s="5" t="s">
        <v>2140</v>
      </c>
      <c r="J1573" s="6">
        <v>0.22985</v>
      </c>
      <c r="K1573" s="6" t="str">
        <f>IF(Table2[[#This Row],[Charging]]&gt;0,"1","0")</f>
        <v>0</v>
      </c>
      <c r="L1573" s="6" t="str">
        <f>IF(Table2[[#This Row],[Tag]]="1",Table2[[#This Row],[Cost (kWh)]],"")</f>
        <v/>
      </c>
      <c r="M1573" s="6" t="str">
        <f>IF(Table2[[#This Row],[Tag]]="1",Table2[[#This Row],[Charging]]*Table2[[#This Row],[Cost (kWh)]],"")</f>
        <v/>
      </c>
    </row>
    <row r="1574" spans="3:13" x14ac:dyDescent="0.2">
      <c r="C1574" s="1" t="s">
        <v>28</v>
      </c>
      <c r="D1574" s="5" t="s">
        <v>5</v>
      </c>
      <c r="E1574" s="5" t="s">
        <v>8</v>
      </c>
      <c r="F1574" s="12">
        <v>0</v>
      </c>
      <c r="G1574" s="5" t="s">
        <v>2139</v>
      </c>
      <c r="H1574" s="5">
        <v>41.5</v>
      </c>
      <c r="I1574" s="5" t="s">
        <v>2140</v>
      </c>
      <c r="J1574" s="6">
        <v>0.21737000000000001</v>
      </c>
      <c r="K1574" s="6" t="str">
        <f>IF(Table2[[#This Row],[Charging]]&gt;0,"1","0")</f>
        <v>0</v>
      </c>
      <c r="L1574" s="6" t="str">
        <f>IF(Table2[[#This Row],[Tag]]="1",Table2[[#This Row],[Cost (kWh)]],"")</f>
        <v/>
      </c>
      <c r="M1574" s="6" t="str">
        <f>IF(Table2[[#This Row],[Tag]]="1",Table2[[#This Row],[Charging]]*Table2[[#This Row],[Cost (kWh)]],"")</f>
        <v/>
      </c>
    </row>
    <row r="1575" spans="3:13" x14ac:dyDescent="0.2">
      <c r="C1575" s="1" t="s">
        <v>28</v>
      </c>
      <c r="D1575" s="5" t="s">
        <v>5</v>
      </c>
      <c r="E1575" s="5" t="s">
        <v>9</v>
      </c>
      <c r="F1575" s="12">
        <v>0</v>
      </c>
      <c r="G1575" s="5" t="s">
        <v>2139</v>
      </c>
      <c r="H1575" s="5">
        <v>41.5</v>
      </c>
      <c r="I1575" s="5" t="s">
        <v>2140</v>
      </c>
      <c r="J1575" s="6">
        <v>0.23315</v>
      </c>
      <c r="K1575" s="6" t="str">
        <f>IF(Table2[[#This Row],[Charging]]&gt;0,"1","0")</f>
        <v>0</v>
      </c>
      <c r="L1575" s="6" t="str">
        <f>IF(Table2[[#This Row],[Tag]]="1",Table2[[#This Row],[Cost (kWh)]],"")</f>
        <v/>
      </c>
      <c r="M1575" s="6" t="str">
        <f>IF(Table2[[#This Row],[Tag]]="1",Table2[[#This Row],[Charging]]*Table2[[#This Row],[Cost (kWh)]],"")</f>
        <v/>
      </c>
    </row>
    <row r="1576" spans="3:13" x14ac:dyDescent="0.2">
      <c r="C1576" s="10" t="s">
        <v>28</v>
      </c>
      <c r="D1576" s="11" t="s">
        <v>5</v>
      </c>
      <c r="E1576" s="11" t="s">
        <v>10</v>
      </c>
      <c r="F1576" s="12">
        <v>7.5</v>
      </c>
      <c r="G1576" s="5" t="s">
        <v>2139</v>
      </c>
      <c r="H1576" s="5">
        <v>49</v>
      </c>
      <c r="I1576" s="5" t="s">
        <v>2140</v>
      </c>
      <c r="J1576" s="6">
        <v>0.21622</v>
      </c>
      <c r="K1576" s="6" t="str">
        <f>IF(Table2[[#This Row],[Charging]]&gt;0,"1","0")</f>
        <v>1</v>
      </c>
      <c r="L1576" s="6">
        <f>IF(Table2[[#This Row],[Tag]]="1",Table2[[#This Row],[Cost (kWh)]],"")</f>
        <v>0.21622</v>
      </c>
      <c r="M1576" s="6">
        <f>IF(Table2[[#This Row],[Tag]]="1",Table2[[#This Row],[Charging]]*Table2[[#This Row],[Cost (kWh)]],"")</f>
        <v>1.62165</v>
      </c>
    </row>
    <row r="1577" spans="3:13" x14ac:dyDescent="0.2">
      <c r="C1577" s="10" t="s">
        <v>28</v>
      </c>
      <c r="D1577" s="11" t="s">
        <v>5</v>
      </c>
      <c r="E1577" s="11">
        <v>10</v>
      </c>
      <c r="F1577" s="12">
        <v>7.5</v>
      </c>
      <c r="G1577" s="5" t="s">
        <v>2139</v>
      </c>
      <c r="H1577" s="5">
        <v>56.5</v>
      </c>
      <c r="I1577" s="5" t="s">
        <v>2140</v>
      </c>
      <c r="J1577" s="6">
        <v>0.19003999999999999</v>
      </c>
      <c r="K1577" s="6" t="str">
        <f>IF(Table2[[#This Row],[Charging]]&gt;0,"1","0")</f>
        <v>1</v>
      </c>
      <c r="L1577" s="6">
        <f>IF(Table2[[#This Row],[Tag]]="1",Table2[[#This Row],[Cost (kWh)]],"")</f>
        <v>0.19003999999999999</v>
      </c>
      <c r="M1577" s="6">
        <f>IF(Table2[[#This Row],[Tag]]="1",Table2[[#This Row],[Charging]]*Table2[[#This Row],[Cost (kWh)]],"")</f>
        <v>1.4253</v>
      </c>
    </row>
    <row r="1578" spans="3:13" x14ac:dyDescent="0.2">
      <c r="C1578" s="1" t="s">
        <v>28</v>
      </c>
      <c r="D1578" s="5" t="s">
        <v>5</v>
      </c>
      <c r="E1578" s="5">
        <v>11</v>
      </c>
      <c r="F1578" s="12">
        <v>0</v>
      </c>
      <c r="G1578" s="5" t="s">
        <v>2139</v>
      </c>
      <c r="H1578" s="5">
        <v>56.5</v>
      </c>
      <c r="I1578" s="5" t="s">
        <v>2140</v>
      </c>
      <c r="J1578" s="6">
        <v>0.29994999999999999</v>
      </c>
      <c r="K1578" s="6" t="str">
        <f>IF(Table2[[#This Row],[Charging]]&gt;0,"1","0")</f>
        <v>0</v>
      </c>
      <c r="L1578" s="6" t="str">
        <f>IF(Table2[[#This Row],[Tag]]="1",Table2[[#This Row],[Cost (kWh)]],"")</f>
        <v/>
      </c>
      <c r="M1578" s="6" t="str">
        <f>IF(Table2[[#This Row],[Tag]]="1",Table2[[#This Row],[Charging]]*Table2[[#This Row],[Cost (kWh)]],"")</f>
        <v/>
      </c>
    </row>
    <row r="1579" spans="3:13" x14ac:dyDescent="0.2">
      <c r="C1579" s="10" t="s">
        <v>28</v>
      </c>
      <c r="D1579" s="11" t="s">
        <v>5</v>
      </c>
      <c r="E1579" s="11">
        <v>12</v>
      </c>
      <c r="F1579" s="12">
        <v>7.5</v>
      </c>
      <c r="G1579" s="5" t="s">
        <v>2139</v>
      </c>
      <c r="H1579" s="5">
        <v>64</v>
      </c>
      <c r="I1579" s="5" t="s">
        <v>2140</v>
      </c>
      <c r="J1579" s="6">
        <v>0.20154</v>
      </c>
      <c r="K1579" s="6" t="str">
        <f>IF(Table2[[#This Row],[Charging]]&gt;0,"1","0")</f>
        <v>1</v>
      </c>
      <c r="L1579" s="6">
        <f>IF(Table2[[#This Row],[Tag]]="1",Table2[[#This Row],[Cost (kWh)]],"")</f>
        <v>0.20154</v>
      </c>
      <c r="M1579" s="6">
        <f>IF(Table2[[#This Row],[Tag]]="1",Table2[[#This Row],[Charging]]*Table2[[#This Row],[Cost (kWh)]],"")</f>
        <v>1.5115499999999999</v>
      </c>
    </row>
    <row r="1580" spans="3:13" x14ac:dyDescent="0.2">
      <c r="C1580" s="1" t="s">
        <v>28</v>
      </c>
      <c r="D1580" s="5" t="s">
        <v>5</v>
      </c>
      <c r="E1580" s="5">
        <v>13</v>
      </c>
      <c r="F1580" s="12">
        <v>0</v>
      </c>
      <c r="G1580" s="5" t="s">
        <v>2139</v>
      </c>
      <c r="H1580" s="5">
        <v>64</v>
      </c>
      <c r="I1580" s="5" t="s">
        <v>2140</v>
      </c>
      <c r="J1580" s="6">
        <v>0.24998999999999999</v>
      </c>
      <c r="K1580" s="6" t="str">
        <f>IF(Table2[[#This Row],[Charging]]&gt;0,"1","0")</f>
        <v>0</v>
      </c>
      <c r="L1580" s="6" t="str">
        <f>IF(Table2[[#This Row],[Tag]]="1",Table2[[#This Row],[Cost (kWh)]],"")</f>
        <v/>
      </c>
      <c r="M1580" s="6" t="str">
        <f>IF(Table2[[#This Row],[Tag]]="1",Table2[[#This Row],[Charging]]*Table2[[#This Row],[Cost (kWh)]],"")</f>
        <v/>
      </c>
    </row>
    <row r="1581" spans="3:13" x14ac:dyDescent="0.2">
      <c r="C1581" s="1" t="s">
        <v>28</v>
      </c>
      <c r="D1581" s="5" t="s">
        <v>5</v>
      </c>
      <c r="E1581" s="5">
        <v>14</v>
      </c>
      <c r="F1581" s="12">
        <v>0</v>
      </c>
      <c r="G1581" s="5" t="s">
        <v>2139</v>
      </c>
      <c r="H1581" s="5">
        <v>64</v>
      </c>
      <c r="I1581" s="5" t="s">
        <v>2140</v>
      </c>
      <c r="J1581" s="6">
        <v>0.40701999999999999</v>
      </c>
      <c r="K1581" s="6" t="str">
        <f>IF(Table2[[#This Row],[Charging]]&gt;0,"1","0")</f>
        <v>0</v>
      </c>
      <c r="L1581" s="6" t="str">
        <f>IF(Table2[[#This Row],[Tag]]="1",Table2[[#This Row],[Cost (kWh)]],"")</f>
        <v/>
      </c>
      <c r="M1581" s="6" t="str">
        <f>IF(Table2[[#This Row],[Tag]]="1",Table2[[#This Row],[Charging]]*Table2[[#This Row],[Cost (kWh)]],"")</f>
        <v/>
      </c>
    </row>
    <row r="1582" spans="3:13" x14ac:dyDescent="0.2">
      <c r="C1582" s="1" t="s">
        <v>28</v>
      </c>
      <c r="D1582" s="5" t="s">
        <v>5</v>
      </c>
      <c r="E1582" s="5">
        <v>15</v>
      </c>
      <c r="F1582" s="12">
        <v>0</v>
      </c>
      <c r="G1582" s="5" t="s">
        <v>2139</v>
      </c>
      <c r="H1582" s="5">
        <v>64</v>
      </c>
      <c r="I1582" s="5" t="s">
        <v>2140</v>
      </c>
      <c r="J1582" s="6">
        <v>0.40665000000000001</v>
      </c>
      <c r="K1582" s="6" t="str">
        <f>IF(Table2[[#This Row],[Charging]]&gt;0,"1","0")</f>
        <v>0</v>
      </c>
      <c r="L1582" s="6" t="str">
        <f>IF(Table2[[#This Row],[Tag]]="1",Table2[[#This Row],[Cost (kWh)]],"")</f>
        <v/>
      </c>
      <c r="M1582" s="6" t="str">
        <f>IF(Table2[[#This Row],[Tag]]="1",Table2[[#This Row],[Charging]]*Table2[[#This Row],[Cost (kWh)]],"")</f>
        <v/>
      </c>
    </row>
    <row r="1583" spans="3:13" x14ac:dyDescent="0.2">
      <c r="C1583" s="1" t="s">
        <v>28</v>
      </c>
      <c r="D1583" s="5" t="s">
        <v>5</v>
      </c>
      <c r="E1583" s="5">
        <v>16</v>
      </c>
      <c r="F1583" s="12">
        <v>0</v>
      </c>
      <c r="G1583" s="5" t="s">
        <v>2139</v>
      </c>
      <c r="H1583" s="5">
        <v>64</v>
      </c>
      <c r="I1583" s="5" t="s">
        <v>2140</v>
      </c>
      <c r="J1583" s="6">
        <v>0.36647000000000002</v>
      </c>
      <c r="K1583" s="6" t="str">
        <f>IF(Table2[[#This Row],[Charging]]&gt;0,"1","0")</f>
        <v>0</v>
      </c>
      <c r="L1583" s="6" t="str">
        <f>IF(Table2[[#This Row],[Tag]]="1",Table2[[#This Row],[Cost (kWh)]],"")</f>
        <v/>
      </c>
      <c r="M1583" s="6" t="str">
        <f>IF(Table2[[#This Row],[Tag]]="1",Table2[[#This Row],[Charging]]*Table2[[#This Row],[Cost (kWh)]],"")</f>
        <v/>
      </c>
    </row>
    <row r="1584" spans="3:13" x14ac:dyDescent="0.2">
      <c r="C1584" s="1" t="s">
        <v>28</v>
      </c>
      <c r="D1584" s="5" t="s">
        <v>5</v>
      </c>
      <c r="E1584" s="5">
        <v>17</v>
      </c>
      <c r="F1584" s="12">
        <v>0</v>
      </c>
      <c r="G1584" s="5" t="s">
        <v>2139</v>
      </c>
      <c r="H1584" s="5">
        <v>64</v>
      </c>
      <c r="I1584" s="5" t="s">
        <v>2140</v>
      </c>
      <c r="J1584" s="6">
        <v>0.24992</v>
      </c>
      <c r="K1584" s="6" t="str">
        <f>IF(Table2[[#This Row],[Charging]]&gt;0,"1","0")</f>
        <v>0</v>
      </c>
      <c r="L1584" s="6" t="str">
        <f>IF(Table2[[#This Row],[Tag]]="1",Table2[[#This Row],[Cost (kWh)]],"")</f>
        <v/>
      </c>
      <c r="M1584" s="6" t="str">
        <f>IF(Table2[[#This Row],[Tag]]="1",Table2[[#This Row],[Charging]]*Table2[[#This Row],[Cost (kWh)]],"")</f>
        <v/>
      </c>
    </row>
    <row r="1585" spans="3:13" x14ac:dyDescent="0.2">
      <c r="C1585" s="1" t="s">
        <v>28</v>
      </c>
      <c r="D1585" s="5" t="s">
        <v>5</v>
      </c>
      <c r="E1585" s="5">
        <v>18</v>
      </c>
      <c r="F1585" s="12">
        <v>0</v>
      </c>
      <c r="G1585" s="5" t="s">
        <v>2139</v>
      </c>
      <c r="H1585" s="5">
        <v>64</v>
      </c>
      <c r="I1585" s="5" t="s">
        <v>2140</v>
      </c>
      <c r="J1585" s="6">
        <v>0.41249999999999998</v>
      </c>
      <c r="K1585" s="6" t="str">
        <f>IF(Table2[[#This Row],[Charging]]&gt;0,"1","0")</f>
        <v>0</v>
      </c>
      <c r="L1585" s="6" t="str">
        <f>IF(Table2[[#This Row],[Tag]]="1",Table2[[#This Row],[Cost (kWh)]],"")</f>
        <v/>
      </c>
      <c r="M1585" s="6" t="str">
        <f>IF(Table2[[#This Row],[Tag]]="1",Table2[[#This Row],[Charging]]*Table2[[#This Row],[Cost (kWh)]],"")</f>
        <v/>
      </c>
    </row>
    <row r="1586" spans="3:13" x14ac:dyDescent="0.2">
      <c r="C1586" s="1" t="s">
        <v>28</v>
      </c>
      <c r="D1586" s="5" t="s">
        <v>5</v>
      </c>
      <c r="E1586" s="5">
        <v>19</v>
      </c>
      <c r="F1586" s="12">
        <v>0</v>
      </c>
      <c r="G1586" s="5" t="s">
        <v>2139</v>
      </c>
      <c r="H1586" s="5">
        <v>64</v>
      </c>
      <c r="I1586" s="5" t="s">
        <v>2140</v>
      </c>
      <c r="J1586" s="6">
        <v>0.44453999999999999</v>
      </c>
      <c r="K1586" s="6" t="str">
        <f>IF(Table2[[#This Row],[Charging]]&gt;0,"1","0")</f>
        <v>0</v>
      </c>
      <c r="L1586" s="6" t="str">
        <f>IF(Table2[[#This Row],[Tag]]="1",Table2[[#This Row],[Cost (kWh)]],"")</f>
        <v/>
      </c>
      <c r="M1586" s="6" t="str">
        <f>IF(Table2[[#This Row],[Tag]]="1",Table2[[#This Row],[Charging]]*Table2[[#This Row],[Cost (kWh)]],"")</f>
        <v/>
      </c>
    </row>
    <row r="1587" spans="3:13" x14ac:dyDescent="0.2">
      <c r="C1587" s="1" t="s">
        <v>28</v>
      </c>
      <c r="D1587" s="5" t="s">
        <v>5</v>
      </c>
      <c r="E1587" s="5">
        <v>20</v>
      </c>
      <c r="F1587" s="12">
        <v>0</v>
      </c>
      <c r="G1587" s="5" t="s">
        <v>2139</v>
      </c>
      <c r="H1587" s="5">
        <v>64</v>
      </c>
      <c r="I1587" s="5" t="s">
        <v>2140</v>
      </c>
      <c r="J1587" s="6">
        <v>0.50385999999999997</v>
      </c>
      <c r="K1587" s="6" t="str">
        <f>IF(Table2[[#This Row],[Charging]]&gt;0,"1","0")</f>
        <v>0</v>
      </c>
      <c r="L1587" s="6" t="str">
        <f>IF(Table2[[#This Row],[Tag]]="1",Table2[[#This Row],[Cost (kWh)]],"")</f>
        <v/>
      </c>
      <c r="M1587" s="6" t="str">
        <f>IF(Table2[[#This Row],[Tag]]="1",Table2[[#This Row],[Charging]]*Table2[[#This Row],[Cost (kWh)]],"")</f>
        <v/>
      </c>
    </row>
    <row r="1588" spans="3:13" x14ac:dyDescent="0.2">
      <c r="C1588" s="1" t="s">
        <v>28</v>
      </c>
      <c r="D1588" s="5" t="s">
        <v>5</v>
      </c>
      <c r="E1588" s="5">
        <v>21</v>
      </c>
      <c r="F1588" s="12">
        <v>0</v>
      </c>
      <c r="G1588" s="5" t="s">
        <v>2139</v>
      </c>
      <c r="H1588" s="5">
        <v>64</v>
      </c>
      <c r="I1588" s="5" t="s">
        <v>2140</v>
      </c>
      <c r="J1588" s="6">
        <v>0.50339999999999996</v>
      </c>
      <c r="K1588" s="6" t="str">
        <f>IF(Table2[[#This Row],[Charging]]&gt;0,"1","0")</f>
        <v>0</v>
      </c>
      <c r="L1588" s="6" t="str">
        <f>IF(Table2[[#This Row],[Tag]]="1",Table2[[#This Row],[Cost (kWh)]],"")</f>
        <v/>
      </c>
      <c r="M1588" s="6" t="str">
        <f>IF(Table2[[#This Row],[Tag]]="1",Table2[[#This Row],[Charging]]*Table2[[#This Row],[Cost (kWh)]],"")</f>
        <v/>
      </c>
    </row>
    <row r="1589" spans="3:13" x14ac:dyDescent="0.2">
      <c r="C1589" s="1" t="s">
        <v>28</v>
      </c>
      <c r="D1589" s="5" t="s">
        <v>5</v>
      </c>
      <c r="E1589" s="5">
        <v>22</v>
      </c>
      <c r="F1589" s="12">
        <v>0</v>
      </c>
      <c r="G1589" s="5" t="s">
        <v>2139</v>
      </c>
      <c r="H1589" s="5">
        <v>64</v>
      </c>
      <c r="I1589" s="5" t="s">
        <v>2140</v>
      </c>
      <c r="J1589" s="6">
        <v>0.45154</v>
      </c>
      <c r="K1589" s="6" t="str">
        <f>IF(Table2[[#This Row],[Charging]]&gt;0,"1","0")</f>
        <v>0</v>
      </c>
      <c r="L1589" s="6" t="str">
        <f>IF(Table2[[#This Row],[Tag]]="1",Table2[[#This Row],[Cost (kWh)]],"")</f>
        <v/>
      </c>
      <c r="M1589" s="6" t="str">
        <f>IF(Table2[[#This Row],[Tag]]="1",Table2[[#This Row],[Charging]]*Table2[[#This Row],[Cost (kWh)]],"")</f>
        <v/>
      </c>
    </row>
    <row r="1590" spans="3:13" x14ac:dyDescent="0.2">
      <c r="C1590" s="1" t="s">
        <v>28</v>
      </c>
      <c r="D1590" s="5" t="s">
        <v>5</v>
      </c>
      <c r="E1590" s="5">
        <v>23</v>
      </c>
      <c r="F1590" s="12">
        <v>0</v>
      </c>
      <c r="G1590" s="5" t="s">
        <v>2139</v>
      </c>
      <c r="H1590" s="5">
        <v>64</v>
      </c>
      <c r="I1590" s="5" t="s">
        <v>2140</v>
      </c>
      <c r="J1590" s="6">
        <v>0.42119000000000001</v>
      </c>
      <c r="K1590" s="6" t="str">
        <f>IF(Table2[[#This Row],[Charging]]&gt;0,"1","0")</f>
        <v>0</v>
      </c>
      <c r="L1590" s="6" t="str">
        <f>IF(Table2[[#This Row],[Tag]]="1",Table2[[#This Row],[Cost (kWh)]],"")</f>
        <v/>
      </c>
      <c r="M1590" s="6" t="str">
        <f>IF(Table2[[#This Row],[Tag]]="1",Table2[[#This Row],[Charging]]*Table2[[#This Row],[Cost (kWh)]],"")</f>
        <v/>
      </c>
    </row>
    <row r="1591" spans="3:13" x14ac:dyDescent="0.2">
      <c r="C1591" s="1" t="s">
        <v>28</v>
      </c>
      <c r="D1591" s="5" t="s">
        <v>5</v>
      </c>
      <c r="E1591" s="5">
        <v>24</v>
      </c>
      <c r="F1591" s="12">
        <v>0</v>
      </c>
      <c r="G1591" s="5" t="s">
        <v>2139</v>
      </c>
      <c r="H1591" s="5">
        <v>64</v>
      </c>
      <c r="I1591" s="5" t="s">
        <v>2140</v>
      </c>
      <c r="J1591" s="6">
        <v>0.34600999999999998</v>
      </c>
      <c r="K1591" s="6" t="str">
        <f>IF(Table2[[#This Row],[Charging]]&gt;0,"1","0")</f>
        <v>0</v>
      </c>
      <c r="L1591" s="6" t="str">
        <f>IF(Table2[[#This Row],[Tag]]="1",Table2[[#This Row],[Cost (kWh)]],"")</f>
        <v/>
      </c>
      <c r="M1591" s="6" t="str">
        <f>IF(Table2[[#This Row],[Tag]]="1",Table2[[#This Row],[Charging]]*Table2[[#This Row],[Cost (kWh)]],"")</f>
        <v/>
      </c>
    </row>
    <row r="1592" spans="3:13" x14ac:dyDescent="0.2">
      <c r="C1592" s="1" t="s">
        <v>28</v>
      </c>
      <c r="D1592" s="5" t="s">
        <v>6</v>
      </c>
      <c r="E1592" s="5" t="s">
        <v>2</v>
      </c>
      <c r="F1592" s="12">
        <v>0</v>
      </c>
      <c r="G1592" s="5" t="s">
        <v>2139</v>
      </c>
      <c r="H1592" s="5">
        <v>64</v>
      </c>
      <c r="I1592" s="5" t="s">
        <v>2140</v>
      </c>
      <c r="J1592" s="6">
        <v>0.27728999999999998</v>
      </c>
      <c r="K1592" s="6" t="str">
        <f>IF(Table2[[#This Row],[Charging]]&gt;0,"1","0")</f>
        <v>0</v>
      </c>
      <c r="L1592" s="6" t="str">
        <f>IF(Table2[[#This Row],[Tag]]="1",Table2[[#This Row],[Cost (kWh)]],"")</f>
        <v/>
      </c>
      <c r="M1592" s="6" t="str">
        <f>IF(Table2[[#This Row],[Tag]]="1",Table2[[#This Row],[Charging]]*Table2[[#This Row],[Cost (kWh)]],"")</f>
        <v/>
      </c>
    </row>
    <row r="1593" spans="3:13" x14ac:dyDescent="0.2">
      <c r="C1593" s="1" t="s">
        <v>28</v>
      </c>
      <c r="D1593" s="5" t="s">
        <v>6</v>
      </c>
      <c r="E1593" s="5" t="s">
        <v>3</v>
      </c>
      <c r="F1593" s="12">
        <v>0</v>
      </c>
      <c r="G1593" s="5" t="s">
        <v>2139</v>
      </c>
      <c r="H1593" s="5">
        <v>64</v>
      </c>
      <c r="I1593" s="5" t="s">
        <v>2140</v>
      </c>
      <c r="J1593" s="6">
        <v>0.22656999999999999</v>
      </c>
      <c r="K1593" s="6" t="str">
        <f>IF(Table2[[#This Row],[Charging]]&gt;0,"1","0")</f>
        <v>0</v>
      </c>
      <c r="L1593" s="6" t="str">
        <f>IF(Table2[[#This Row],[Tag]]="1",Table2[[#This Row],[Cost (kWh)]],"")</f>
        <v/>
      </c>
      <c r="M1593" s="6" t="str">
        <f>IF(Table2[[#This Row],[Tag]]="1",Table2[[#This Row],[Charging]]*Table2[[#This Row],[Cost (kWh)]],"")</f>
        <v/>
      </c>
    </row>
    <row r="1594" spans="3:13" x14ac:dyDescent="0.2">
      <c r="C1594" s="1" t="s">
        <v>28</v>
      </c>
      <c r="D1594" s="5" t="s">
        <v>6</v>
      </c>
      <c r="E1594" s="5" t="s">
        <v>4</v>
      </c>
      <c r="F1594" s="12">
        <v>0</v>
      </c>
      <c r="G1594" s="5" t="s">
        <v>2139</v>
      </c>
      <c r="H1594" s="5">
        <v>64</v>
      </c>
      <c r="I1594" s="5" t="s">
        <v>2140</v>
      </c>
      <c r="J1594" s="6">
        <v>0.21879999999999999</v>
      </c>
      <c r="K1594" s="6" t="str">
        <f>IF(Table2[[#This Row],[Charging]]&gt;0,"1","0")</f>
        <v>0</v>
      </c>
      <c r="L1594" s="6" t="str">
        <f>IF(Table2[[#This Row],[Tag]]="1",Table2[[#This Row],[Cost (kWh)]],"")</f>
        <v/>
      </c>
      <c r="M1594" s="6" t="str">
        <f>IF(Table2[[#This Row],[Tag]]="1",Table2[[#This Row],[Charging]]*Table2[[#This Row],[Cost (kWh)]],"")</f>
        <v/>
      </c>
    </row>
    <row r="1595" spans="3:13" x14ac:dyDescent="0.2">
      <c r="C1595" s="1" t="s">
        <v>28</v>
      </c>
      <c r="D1595" s="5" t="s">
        <v>6</v>
      </c>
      <c r="E1595" s="5" t="s">
        <v>5</v>
      </c>
      <c r="F1595" s="12">
        <v>0</v>
      </c>
      <c r="G1595" s="5" t="s">
        <v>2139</v>
      </c>
      <c r="H1595" s="5">
        <v>64</v>
      </c>
      <c r="I1595" s="5" t="s">
        <v>2140</v>
      </c>
      <c r="J1595" s="6">
        <v>0.22950000000000001</v>
      </c>
      <c r="K1595" s="6" t="str">
        <f>IF(Table2[[#This Row],[Charging]]&gt;0,"1","0")</f>
        <v>0</v>
      </c>
      <c r="L1595" s="6" t="str">
        <f>IF(Table2[[#This Row],[Tag]]="1",Table2[[#This Row],[Cost (kWh)]],"")</f>
        <v/>
      </c>
      <c r="M1595" s="6" t="str">
        <f>IF(Table2[[#This Row],[Tag]]="1",Table2[[#This Row],[Charging]]*Table2[[#This Row],[Cost (kWh)]],"")</f>
        <v/>
      </c>
    </row>
    <row r="1596" spans="3:13" x14ac:dyDescent="0.2">
      <c r="C1596" s="1" t="s">
        <v>28</v>
      </c>
      <c r="D1596" s="5" t="s">
        <v>6</v>
      </c>
      <c r="E1596" s="5" t="s">
        <v>6</v>
      </c>
      <c r="F1596" s="12">
        <v>0</v>
      </c>
      <c r="G1596" s="5" t="s">
        <v>2139</v>
      </c>
      <c r="H1596" s="5">
        <v>64</v>
      </c>
      <c r="I1596" s="5" t="s">
        <v>2140</v>
      </c>
      <c r="J1596" s="6">
        <v>0.24646999999999999</v>
      </c>
      <c r="K1596" s="6" t="str">
        <f>IF(Table2[[#This Row],[Charging]]&gt;0,"1","0")</f>
        <v>0</v>
      </c>
      <c r="L1596" s="6" t="str">
        <f>IF(Table2[[#This Row],[Tag]]="1",Table2[[#This Row],[Cost (kWh)]],"")</f>
        <v/>
      </c>
      <c r="M1596" s="6" t="str">
        <f>IF(Table2[[#This Row],[Tag]]="1",Table2[[#This Row],[Charging]]*Table2[[#This Row],[Cost (kWh)]],"")</f>
        <v/>
      </c>
    </row>
    <row r="1597" spans="3:13" x14ac:dyDescent="0.2">
      <c r="C1597" s="1" t="s">
        <v>28</v>
      </c>
      <c r="D1597" s="5" t="s">
        <v>6</v>
      </c>
      <c r="E1597" s="5" t="s">
        <v>7</v>
      </c>
      <c r="F1597" s="12">
        <v>0</v>
      </c>
      <c r="G1597" s="5" t="s">
        <v>2139</v>
      </c>
      <c r="H1597" s="5">
        <v>64</v>
      </c>
      <c r="I1597" s="5" t="s">
        <v>2140</v>
      </c>
      <c r="J1597" s="6">
        <v>0.3785</v>
      </c>
      <c r="K1597" s="6" t="str">
        <f>IF(Table2[[#This Row],[Charging]]&gt;0,"1","0")</f>
        <v>0</v>
      </c>
      <c r="L1597" s="6" t="str">
        <f>IF(Table2[[#This Row],[Tag]]="1",Table2[[#This Row],[Cost (kWh)]],"")</f>
        <v/>
      </c>
      <c r="M1597" s="6" t="str">
        <f>IF(Table2[[#This Row],[Tag]]="1",Table2[[#This Row],[Charging]]*Table2[[#This Row],[Cost (kWh)]],"")</f>
        <v/>
      </c>
    </row>
    <row r="1598" spans="3:13" x14ac:dyDescent="0.2">
      <c r="C1598" s="1" t="s">
        <v>28</v>
      </c>
      <c r="D1598" s="5" t="s">
        <v>6</v>
      </c>
      <c r="E1598" s="5" t="s">
        <v>8</v>
      </c>
      <c r="F1598" s="12">
        <v>0</v>
      </c>
      <c r="G1598" s="5" t="s">
        <v>2139</v>
      </c>
      <c r="H1598" s="5">
        <v>64</v>
      </c>
      <c r="I1598" s="5" t="s">
        <v>2140</v>
      </c>
      <c r="J1598" s="6">
        <v>0.45989999999999998</v>
      </c>
      <c r="K1598" s="6" t="str">
        <f>IF(Table2[[#This Row],[Charging]]&gt;0,"1","0")</f>
        <v>0</v>
      </c>
      <c r="L1598" s="6" t="str">
        <f>IF(Table2[[#This Row],[Tag]]="1",Table2[[#This Row],[Cost (kWh)]],"")</f>
        <v/>
      </c>
      <c r="M1598" s="6" t="str">
        <f>IF(Table2[[#This Row],[Tag]]="1",Table2[[#This Row],[Charging]]*Table2[[#This Row],[Cost (kWh)]],"")</f>
        <v/>
      </c>
    </row>
    <row r="1599" spans="3:13" x14ac:dyDescent="0.2">
      <c r="C1599" s="1" t="s">
        <v>28</v>
      </c>
      <c r="D1599" s="5" t="s">
        <v>6</v>
      </c>
      <c r="E1599" s="5" t="s">
        <v>9</v>
      </c>
      <c r="F1599" s="12">
        <v>0</v>
      </c>
      <c r="G1599" s="5" t="s">
        <v>2141</v>
      </c>
      <c r="H1599" s="5">
        <v>58.5</v>
      </c>
      <c r="I1599" s="5" t="s">
        <v>2139</v>
      </c>
      <c r="J1599" s="6">
        <v>0.50649999999999995</v>
      </c>
      <c r="K1599" s="6" t="str">
        <f>IF(Table2[[#This Row],[Charging]]&gt;0,"1","0")</f>
        <v>0</v>
      </c>
      <c r="L1599" s="6" t="str">
        <f>IF(Table2[[#This Row],[Tag]]="1",Table2[[#This Row],[Cost (kWh)]],"")</f>
        <v/>
      </c>
      <c r="M1599" s="6" t="str">
        <f>IF(Table2[[#This Row],[Tag]]="1",Table2[[#This Row],[Charging]]*Table2[[#This Row],[Cost (kWh)]],"")</f>
        <v/>
      </c>
    </row>
    <row r="1600" spans="3:13" x14ac:dyDescent="0.2">
      <c r="C1600" s="1" t="s">
        <v>28</v>
      </c>
      <c r="D1600" s="5" t="s">
        <v>6</v>
      </c>
      <c r="E1600" s="5" t="s">
        <v>10</v>
      </c>
      <c r="F1600" s="12">
        <v>0</v>
      </c>
      <c r="G1600" s="5" t="s">
        <v>2139</v>
      </c>
      <c r="H1600" s="5">
        <v>58.5</v>
      </c>
      <c r="I1600" s="5" t="s">
        <v>2139</v>
      </c>
      <c r="J1600" s="6">
        <v>0.51993</v>
      </c>
      <c r="K1600" s="6" t="str">
        <f>IF(Table2[[#This Row],[Charging]]&gt;0,"1","0")</f>
        <v>0</v>
      </c>
      <c r="L1600" s="6" t="str">
        <f>IF(Table2[[#This Row],[Tag]]="1",Table2[[#This Row],[Cost (kWh)]],"")</f>
        <v/>
      </c>
      <c r="M1600" s="6" t="str">
        <f>IF(Table2[[#This Row],[Tag]]="1",Table2[[#This Row],[Charging]]*Table2[[#This Row],[Cost (kWh)]],"")</f>
        <v/>
      </c>
    </row>
    <row r="1601" spans="3:13" x14ac:dyDescent="0.2">
      <c r="C1601" s="1" t="s">
        <v>28</v>
      </c>
      <c r="D1601" s="5" t="s">
        <v>6</v>
      </c>
      <c r="E1601" s="5">
        <v>10</v>
      </c>
      <c r="F1601" s="12">
        <v>0</v>
      </c>
      <c r="G1601" s="5" t="s">
        <v>2139</v>
      </c>
      <c r="H1601" s="5">
        <v>58.5</v>
      </c>
      <c r="I1601" s="5" t="s">
        <v>2139</v>
      </c>
      <c r="J1601" s="6">
        <v>0.47892000000000001</v>
      </c>
      <c r="K1601" s="6" t="str">
        <f>IF(Table2[[#This Row],[Charging]]&gt;0,"1","0")</f>
        <v>0</v>
      </c>
      <c r="L1601" s="6" t="str">
        <f>IF(Table2[[#This Row],[Tag]]="1",Table2[[#This Row],[Cost (kWh)]],"")</f>
        <v/>
      </c>
      <c r="M1601" s="6" t="str">
        <f>IF(Table2[[#This Row],[Tag]]="1",Table2[[#This Row],[Charging]]*Table2[[#This Row],[Cost (kWh)]],"")</f>
        <v/>
      </c>
    </row>
    <row r="1602" spans="3:13" x14ac:dyDescent="0.2">
      <c r="C1602" s="1" t="s">
        <v>28</v>
      </c>
      <c r="D1602" s="5" t="s">
        <v>6</v>
      </c>
      <c r="E1602" s="5">
        <v>11</v>
      </c>
      <c r="F1602" s="12">
        <v>0</v>
      </c>
      <c r="G1602" s="5" t="s">
        <v>2139</v>
      </c>
      <c r="H1602" s="5">
        <v>58.5</v>
      </c>
      <c r="I1602" s="5" t="s">
        <v>2139</v>
      </c>
      <c r="J1602" s="6">
        <v>0.43165999999999999</v>
      </c>
      <c r="K1602" s="6" t="str">
        <f>IF(Table2[[#This Row],[Charging]]&gt;0,"1","0")</f>
        <v>0</v>
      </c>
      <c r="L1602" s="6" t="str">
        <f>IF(Table2[[#This Row],[Tag]]="1",Table2[[#This Row],[Cost (kWh)]],"")</f>
        <v/>
      </c>
      <c r="M1602" s="6" t="str">
        <f>IF(Table2[[#This Row],[Tag]]="1",Table2[[#This Row],[Charging]]*Table2[[#This Row],[Cost (kWh)]],"")</f>
        <v/>
      </c>
    </row>
    <row r="1603" spans="3:13" x14ac:dyDescent="0.2">
      <c r="C1603" s="1" t="s">
        <v>28</v>
      </c>
      <c r="D1603" s="5" t="s">
        <v>6</v>
      </c>
      <c r="E1603" s="5">
        <v>12</v>
      </c>
      <c r="F1603" s="12">
        <v>0</v>
      </c>
      <c r="G1603" s="5" t="s">
        <v>2139</v>
      </c>
      <c r="H1603" s="5">
        <v>58.5</v>
      </c>
      <c r="I1603" s="5" t="s">
        <v>2139</v>
      </c>
      <c r="J1603" s="6">
        <v>0.38797999999999999</v>
      </c>
      <c r="K1603" s="6" t="str">
        <f>IF(Table2[[#This Row],[Charging]]&gt;0,"1","0")</f>
        <v>0</v>
      </c>
      <c r="L1603" s="6" t="str">
        <f>IF(Table2[[#This Row],[Tag]]="1",Table2[[#This Row],[Cost (kWh)]],"")</f>
        <v/>
      </c>
      <c r="M1603" s="6" t="str">
        <f>IF(Table2[[#This Row],[Tag]]="1",Table2[[#This Row],[Charging]]*Table2[[#This Row],[Cost (kWh)]],"")</f>
        <v/>
      </c>
    </row>
    <row r="1604" spans="3:13" x14ac:dyDescent="0.2">
      <c r="C1604" s="1" t="s">
        <v>28</v>
      </c>
      <c r="D1604" s="5" t="s">
        <v>6</v>
      </c>
      <c r="E1604" s="5">
        <v>13</v>
      </c>
      <c r="F1604" s="12">
        <v>0</v>
      </c>
      <c r="G1604" s="5" t="s">
        <v>2139</v>
      </c>
      <c r="H1604" s="5">
        <v>58.5</v>
      </c>
      <c r="I1604" s="5" t="s">
        <v>2139</v>
      </c>
      <c r="J1604" s="6">
        <v>0.40490999999999999</v>
      </c>
      <c r="K1604" s="6" t="str">
        <f>IF(Table2[[#This Row],[Charging]]&gt;0,"1","0")</f>
        <v>0</v>
      </c>
      <c r="L1604" s="6" t="str">
        <f>IF(Table2[[#This Row],[Tag]]="1",Table2[[#This Row],[Cost (kWh)]],"")</f>
        <v/>
      </c>
      <c r="M1604" s="6" t="str">
        <f>IF(Table2[[#This Row],[Tag]]="1",Table2[[#This Row],[Charging]]*Table2[[#This Row],[Cost (kWh)]],"")</f>
        <v/>
      </c>
    </row>
    <row r="1605" spans="3:13" x14ac:dyDescent="0.2">
      <c r="C1605" s="1" t="s">
        <v>28</v>
      </c>
      <c r="D1605" s="5" t="s">
        <v>6</v>
      </c>
      <c r="E1605" s="5">
        <v>14</v>
      </c>
      <c r="F1605" s="12">
        <v>0</v>
      </c>
      <c r="G1605" s="5" t="s">
        <v>2139</v>
      </c>
      <c r="H1605" s="5">
        <v>58.5</v>
      </c>
      <c r="I1605" s="5" t="s">
        <v>2139</v>
      </c>
      <c r="J1605" s="6">
        <v>0.40099000000000001</v>
      </c>
      <c r="K1605" s="6" t="str">
        <f>IF(Table2[[#This Row],[Charging]]&gt;0,"1","0")</f>
        <v>0</v>
      </c>
      <c r="L1605" s="6" t="str">
        <f>IF(Table2[[#This Row],[Tag]]="1",Table2[[#This Row],[Cost (kWh)]],"")</f>
        <v/>
      </c>
      <c r="M1605" s="6" t="str">
        <f>IF(Table2[[#This Row],[Tag]]="1",Table2[[#This Row],[Charging]]*Table2[[#This Row],[Cost (kWh)]],"")</f>
        <v/>
      </c>
    </row>
    <row r="1606" spans="3:13" x14ac:dyDescent="0.2">
      <c r="C1606" s="1" t="s">
        <v>28</v>
      </c>
      <c r="D1606" s="5" t="s">
        <v>6</v>
      </c>
      <c r="E1606" s="5">
        <v>15</v>
      </c>
      <c r="F1606" s="12">
        <v>0</v>
      </c>
      <c r="G1606" s="5" t="s">
        <v>2139</v>
      </c>
      <c r="H1606" s="5">
        <v>58.5</v>
      </c>
      <c r="I1606" s="5" t="s">
        <v>2139</v>
      </c>
      <c r="J1606" s="6">
        <v>0.29304999999999998</v>
      </c>
      <c r="K1606" s="6" t="str">
        <f>IF(Table2[[#This Row],[Charging]]&gt;0,"1","0")</f>
        <v>0</v>
      </c>
      <c r="L1606" s="6" t="str">
        <f>IF(Table2[[#This Row],[Tag]]="1",Table2[[#This Row],[Cost (kWh)]],"")</f>
        <v/>
      </c>
      <c r="M1606" s="6" t="str">
        <f>IF(Table2[[#This Row],[Tag]]="1",Table2[[#This Row],[Charging]]*Table2[[#This Row],[Cost (kWh)]],"")</f>
        <v/>
      </c>
    </row>
    <row r="1607" spans="3:13" x14ac:dyDescent="0.2">
      <c r="C1607" s="1" t="s">
        <v>28</v>
      </c>
      <c r="D1607" s="5" t="s">
        <v>6</v>
      </c>
      <c r="E1607" s="5">
        <v>16</v>
      </c>
      <c r="F1607" s="12">
        <v>0</v>
      </c>
      <c r="G1607" s="5" t="s">
        <v>2139</v>
      </c>
      <c r="H1607" s="5">
        <v>58.5</v>
      </c>
      <c r="I1607" s="5" t="s">
        <v>2139</v>
      </c>
      <c r="J1607" s="6">
        <v>0.40493000000000001</v>
      </c>
      <c r="K1607" s="6" t="str">
        <f>IF(Table2[[#This Row],[Charging]]&gt;0,"1","0")</f>
        <v>0</v>
      </c>
      <c r="L1607" s="6" t="str">
        <f>IF(Table2[[#This Row],[Tag]]="1",Table2[[#This Row],[Cost (kWh)]],"")</f>
        <v/>
      </c>
      <c r="M1607" s="6" t="str">
        <f>IF(Table2[[#This Row],[Tag]]="1",Table2[[#This Row],[Charging]]*Table2[[#This Row],[Cost (kWh)]],"")</f>
        <v/>
      </c>
    </row>
    <row r="1608" spans="3:13" x14ac:dyDescent="0.2">
      <c r="C1608" s="1" t="s">
        <v>28</v>
      </c>
      <c r="D1608" s="5" t="s">
        <v>6</v>
      </c>
      <c r="E1608" s="5">
        <v>17</v>
      </c>
      <c r="F1608" s="12">
        <v>0</v>
      </c>
      <c r="G1608" s="5" t="s">
        <v>2141</v>
      </c>
      <c r="H1608" s="5">
        <v>53</v>
      </c>
      <c r="I1608" s="5" t="s">
        <v>2139</v>
      </c>
      <c r="J1608" s="6">
        <v>0.40422000000000002</v>
      </c>
      <c r="K1608" s="6" t="str">
        <f>IF(Table2[[#This Row],[Charging]]&gt;0,"1","0")</f>
        <v>0</v>
      </c>
      <c r="L1608" s="6" t="str">
        <f>IF(Table2[[#This Row],[Tag]]="1",Table2[[#This Row],[Cost (kWh)]],"")</f>
        <v/>
      </c>
      <c r="M1608" s="6" t="str">
        <f>IF(Table2[[#This Row],[Tag]]="1",Table2[[#This Row],[Charging]]*Table2[[#This Row],[Cost (kWh)]],"")</f>
        <v/>
      </c>
    </row>
    <row r="1609" spans="3:13" x14ac:dyDescent="0.2">
      <c r="C1609" s="1" t="s">
        <v>28</v>
      </c>
      <c r="D1609" s="5" t="s">
        <v>6</v>
      </c>
      <c r="E1609" s="5">
        <v>18</v>
      </c>
      <c r="F1609" s="12">
        <v>0</v>
      </c>
      <c r="G1609" s="5" t="s">
        <v>2139</v>
      </c>
      <c r="H1609" s="5">
        <v>53</v>
      </c>
      <c r="I1609" s="5" t="s">
        <v>2140</v>
      </c>
      <c r="J1609" s="6">
        <v>0.48704999999999998</v>
      </c>
      <c r="K1609" s="6" t="str">
        <f>IF(Table2[[#This Row],[Charging]]&gt;0,"1","0")</f>
        <v>0</v>
      </c>
      <c r="L1609" s="6" t="str">
        <f>IF(Table2[[#This Row],[Tag]]="1",Table2[[#This Row],[Cost (kWh)]],"")</f>
        <v/>
      </c>
      <c r="M1609" s="6" t="str">
        <f>IF(Table2[[#This Row],[Tag]]="1",Table2[[#This Row],[Charging]]*Table2[[#This Row],[Cost (kWh)]],"")</f>
        <v/>
      </c>
    </row>
    <row r="1610" spans="3:13" x14ac:dyDescent="0.2">
      <c r="C1610" s="1" t="s">
        <v>28</v>
      </c>
      <c r="D1610" s="5" t="s">
        <v>6</v>
      </c>
      <c r="E1610" s="5">
        <v>19</v>
      </c>
      <c r="F1610" s="12">
        <v>0</v>
      </c>
      <c r="G1610" s="5" t="s">
        <v>2139</v>
      </c>
      <c r="H1610" s="5">
        <v>53</v>
      </c>
      <c r="I1610" s="5" t="s">
        <v>2140</v>
      </c>
      <c r="J1610" s="6">
        <v>0.54990000000000006</v>
      </c>
      <c r="K1610" s="6" t="str">
        <f>IF(Table2[[#This Row],[Charging]]&gt;0,"1","0")</f>
        <v>0</v>
      </c>
      <c r="L1610" s="6" t="str">
        <f>IF(Table2[[#This Row],[Tag]]="1",Table2[[#This Row],[Cost (kWh)]],"")</f>
        <v/>
      </c>
      <c r="M1610" s="6" t="str">
        <f>IF(Table2[[#This Row],[Tag]]="1",Table2[[#This Row],[Charging]]*Table2[[#This Row],[Cost (kWh)]],"")</f>
        <v/>
      </c>
    </row>
    <row r="1611" spans="3:13" x14ac:dyDescent="0.2">
      <c r="C1611" s="1" t="s">
        <v>28</v>
      </c>
      <c r="D1611" s="5" t="s">
        <v>6</v>
      </c>
      <c r="E1611" s="5">
        <v>20</v>
      </c>
      <c r="F1611" s="12">
        <v>0</v>
      </c>
      <c r="G1611" s="5" t="s">
        <v>2139</v>
      </c>
      <c r="H1611" s="5">
        <v>53</v>
      </c>
      <c r="I1611" s="5" t="s">
        <v>2140</v>
      </c>
      <c r="J1611" s="6">
        <v>0.58296999999999999</v>
      </c>
      <c r="K1611" s="6" t="str">
        <f>IF(Table2[[#This Row],[Charging]]&gt;0,"1","0")</f>
        <v>0</v>
      </c>
      <c r="L1611" s="6" t="str">
        <f>IF(Table2[[#This Row],[Tag]]="1",Table2[[#This Row],[Cost (kWh)]],"")</f>
        <v/>
      </c>
      <c r="M1611" s="6" t="str">
        <f>IF(Table2[[#This Row],[Tag]]="1",Table2[[#This Row],[Charging]]*Table2[[#This Row],[Cost (kWh)]],"")</f>
        <v/>
      </c>
    </row>
    <row r="1612" spans="3:13" x14ac:dyDescent="0.2">
      <c r="C1612" s="1" t="s">
        <v>28</v>
      </c>
      <c r="D1612" s="5" t="s">
        <v>6</v>
      </c>
      <c r="E1612" s="5">
        <v>21</v>
      </c>
      <c r="F1612" s="12">
        <v>0</v>
      </c>
      <c r="G1612" s="5" t="s">
        <v>2139</v>
      </c>
      <c r="H1612" s="5">
        <v>53</v>
      </c>
      <c r="I1612" s="5" t="s">
        <v>2140</v>
      </c>
      <c r="J1612" s="6">
        <v>0.50682000000000005</v>
      </c>
      <c r="K1612" s="6" t="str">
        <f>IF(Table2[[#This Row],[Charging]]&gt;0,"1","0")</f>
        <v>0</v>
      </c>
      <c r="L1612" s="6" t="str">
        <f>IF(Table2[[#This Row],[Tag]]="1",Table2[[#This Row],[Cost (kWh)]],"")</f>
        <v/>
      </c>
      <c r="M1612" s="6" t="str">
        <f>IF(Table2[[#This Row],[Tag]]="1",Table2[[#This Row],[Charging]]*Table2[[#This Row],[Cost (kWh)]],"")</f>
        <v/>
      </c>
    </row>
    <row r="1613" spans="3:13" x14ac:dyDescent="0.2">
      <c r="C1613" s="1" t="s">
        <v>28</v>
      </c>
      <c r="D1613" s="5" t="s">
        <v>6</v>
      </c>
      <c r="E1613" s="5">
        <v>22</v>
      </c>
      <c r="F1613" s="12">
        <v>0</v>
      </c>
      <c r="G1613" s="5" t="s">
        <v>2139</v>
      </c>
      <c r="H1613" s="5">
        <v>53</v>
      </c>
      <c r="I1613" s="5" t="s">
        <v>2140</v>
      </c>
      <c r="J1613" s="6">
        <v>0.42015000000000002</v>
      </c>
      <c r="K1613" s="6" t="str">
        <f>IF(Table2[[#This Row],[Charging]]&gt;0,"1","0")</f>
        <v>0</v>
      </c>
      <c r="L1613" s="6" t="str">
        <f>IF(Table2[[#This Row],[Tag]]="1",Table2[[#This Row],[Cost (kWh)]],"")</f>
        <v/>
      </c>
      <c r="M1613" s="6" t="str">
        <f>IF(Table2[[#This Row],[Tag]]="1",Table2[[#This Row],[Charging]]*Table2[[#This Row],[Cost (kWh)]],"")</f>
        <v/>
      </c>
    </row>
    <row r="1614" spans="3:13" x14ac:dyDescent="0.2">
      <c r="C1614" s="1" t="s">
        <v>28</v>
      </c>
      <c r="D1614" s="5" t="s">
        <v>6</v>
      </c>
      <c r="E1614" s="5">
        <v>23</v>
      </c>
      <c r="F1614" s="12">
        <v>0</v>
      </c>
      <c r="G1614" s="5" t="s">
        <v>2139</v>
      </c>
      <c r="H1614" s="5">
        <v>53</v>
      </c>
      <c r="I1614" s="5" t="s">
        <v>2140</v>
      </c>
      <c r="J1614" s="6">
        <v>0.33128000000000002</v>
      </c>
      <c r="K1614" s="6" t="str">
        <f>IF(Table2[[#This Row],[Charging]]&gt;0,"1","0")</f>
        <v>0</v>
      </c>
      <c r="L1614" s="6" t="str">
        <f>IF(Table2[[#This Row],[Tag]]="1",Table2[[#This Row],[Cost (kWh)]],"")</f>
        <v/>
      </c>
      <c r="M1614" s="6" t="str">
        <f>IF(Table2[[#This Row],[Tag]]="1",Table2[[#This Row],[Charging]]*Table2[[#This Row],[Cost (kWh)]],"")</f>
        <v/>
      </c>
    </row>
    <row r="1615" spans="3:13" x14ac:dyDescent="0.2">
      <c r="C1615" s="10" t="s">
        <v>28</v>
      </c>
      <c r="D1615" s="11" t="s">
        <v>6</v>
      </c>
      <c r="E1615" s="11">
        <v>24</v>
      </c>
      <c r="F1615" s="12">
        <v>7.5</v>
      </c>
      <c r="G1615" s="5" t="s">
        <v>2139</v>
      </c>
      <c r="H1615" s="5">
        <v>60.5</v>
      </c>
      <c r="I1615" s="5" t="s">
        <v>2140</v>
      </c>
      <c r="J1615" s="6">
        <v>0.23218</v>
      </c>
      <c r="K1615" s="6" t="str">
        <f>IF(Table2[[#This Row],[Charging]]&gt;0,"1","0")</f>
        <v>1</v>
      </c>
      <c r="L1615" s="6">
        <f>IF(Table2[[#This Row],[Tag]]="1",Table2[[#This Row],[Cost (kWh)]],"")</f>
        <v>0.23218</v>
      </c>
      <c r="M1615" s="6">
        <f>IF(Table2[[#This Row],[Tag]]="1",Table2[[#This Row],[Charging]]*Table2[[#This Row],[Cost (kWh)]],"")</f>
        <v>1.74135</v>
      </c>
    </row>
    <row r="1616" spans="3:13" x14ac:dyDescent="0.2">
      <c r="C1616" s="10" t="s">
        <v>28</v>
      </c>
      <c r="D1616" s="11" t="s">
        <v>7</v>
      </c>
      <c r="E1616" s="11" t="s">
        <v>2</v>
      </c>
      <c r="F1616" s="12">
        <v>2.8</v>
      </c>
      <c r="G1616" s="5" t="s">
        <v>2139</v>
      </c>
      <c r="H1616" s="5">
        <v>63.3</v>
      </c>
      <c r="I1616" s="5" t="s">
        <v>2140</v>
      </c>
      <c r="J1616" s="6">
        <v>0.28167999999999999</v>
      </c>
      <c r="K1616" s="6" t="str">
        <f>IF(Table2[[#This Row],[Charging]]&gt;0,"1","0")</f>
        <v>1</v>
      </c>
      <c r="L1616" s="6">
        <f>IF(Table2[[#This Row],[Tag]]="1",Table2[[#This Row],[Cost (kWh)]],"")</f>
        <v>0.28167999999999999</v>
      </c>
      <c r="M1616" s="6">
        <f>IF(Table2[[#This Row],[Tag]]="1",Table2[[#This Row],[Charging]]*Table2[[#This Row],[Cost (kWh)]],"")</f>
        <v>0.78870399999999996</v>
      </c>
    </row>
    <row r="1617" spans="3:13" x14ac:dyDescent="0.2">
      <c r="C1617" s="1" t="s">
        <v>28</v>
      </c>
      <c r="D1617" s="5" t="s">
        <v>7</v>
      </c>
      <c r="E1617" s="5" t="s">
        <v>3</v>
      </c>
      <c r="F1617" s="12">
        <v>0</v>
      </c>
      <c r="G1617" s="5" t="s">
        <v>2139</v>
      </c>
      <c r="H1617" s="5">
        <v>63.3</v>
      </c>
      <c r="I1617" s="5" t="s">
        <v>2140</v>
      </c>
      <c r="J1617" s="6">
        <v>0.30784</v>
      </c>
      <c r="K1617" s="6" t="str">
        <f>IF(Table2[[#This Row],[Charging]]&gt;0,"1","0")</f>
        <v>0</v>
      </c>
      <c r="L1617" s="6" t="str">
        <f>IF(Table2[[#This Row],[Tag]]="1",Table2[[#This Row],[Cost (kWh)]],"")</f>
        <v/>
      </c>
      <c r="M1617" s="6" t="str">
        <f>IF(Table2[[#This Row],[Tag]]="1",Table2[[#This Row],[Charging]]*Table2[[#This Row],[Cost (kWh)]],"")</f>
        <v/>
      </c>
    </row>
    <row r="1618" spans="3:13" x14ac:dyDescent="0.2">
      <c r="C1618" s="1" t="s">
        <v>28</v>
      </c>
      <c r="D1618" s="5" t="s">
        <v>7</v>
      </c>
      <c r="E1618" s="5" t="s">
        <v>4</v>
      </c>
      <c r="F1618" s="12">
        <v>0</v>
      </c>
      <c r="G1618" s="5" t="s">
        <v>2139</v>
      </c>
      <c r="H1618" s="5">
        <v>63.3</v>
      </c>
      <c r="I1618" s="5" t="s">
        <v>2140</v>
      </c>
      <c r="J1618" s="6">
        <v>0.28449999999999998</v>
      </c>
      <c r="K1618" s="6" t="str">
        <f>IF(Table2[[#This Row],[Charging]]&gt;0,"1","0")</f>
        <v>0</v>
      </c>
      <c r="L1618" s="6" t="str">
        <f>IF(Table2[[#This Row],[Tag]]="1",Table2[[#This Row],[Cost (kWh)]],"")</f>
        <v/>
      </c>
      <c r="M1618" s="6" t="str">
        <f>IF(Table2[[#This Row],[Tag]]="1",Table2[[#This Row],[Charging]]*Table2[[#This Row],[Cost (kWh)]],"")</f>
        <v/>
      </c>
    </row>
    <row r="1619" spans="3:13" x14ac:dyDescent="0.2">
      <c r="C1619" s="1" t="s">
        <v>28</v>
      </c>
      <c r="D1619" s="5" t="s">
        <v>7</v>
      </c>
      <c r="E1619" s="5" t="s">
        <v>5</v>
      </c>
      <c r="F1619" s="12">
        <v>0</v>
      </c>
      <c r="G1619" s="5" t="s">
        <v>2139</v>
      </c>
      <c r="H1619" s="5">
        <v>63.3</v>
      </c>
      <c r="I1619" s="5" t="s">
        <v>2140</v>
      </c>
      <c r="J1619" s="6">
        <v>0.29192000000000001</v>
      </c>
      <c r="K1619" s="6" t="str">
        <f>IF(Table2[[#This Row],[Charging]]&gt;0,"1","0")</f>
        <v>0</v>
      </c>
      <c r="L1619" s="6" t="str">
        <f>IF(Table2[[#This Row],[Tag]]="1",Table2[[#This Row],[Cost (kWh)]],"")</f>
        <v/>
      </c>
      <c r="M1619" s="6" t="str">
        <f>IF(Table2[[#This Row],[Tag]]="1",Table2[[#This Row],[Charging]]*Table2[[#This Row],[Cost (kWh)]],"")</f>
        <v/>
      </c>
    </row>
    <row r="1620" spans="3:13" x14ac:dyDescent="0.2">
      <c r="C1620" s="1" t="s">
        <v>28</v>
      </c>
      <c r="D1620" s="5" t="s">
        <v>7</v>
      </c>
      <c r="E1620" s="5" t="s">
        <v>6</v>
      </c>
      <c r="F1620" s="12">
        <v>0</v>
      </c>
      <c r="G1620" s="5" t="s">
        <v>2139</v>
      </c>
      <c r="H1620" s="5">
        <v>63.3</v>
      </c>
      <c r="I1620" s="5" t="s">
        <v>2140</v>
      </c>
      <c r="J1620" s="6">
        <v>0.29592000000000002</v>
      </c>
      <c r="K1620" s="6" t="str">
        <f>IF(Table2[[#This Row],[Charging]]&gt;0,"1","0")</f>
        <v>0</v>
      </c>
      <c r="L1620" s="6" t="str">
        <f>IF(Table2[[#This Row],[Tag]]="1",Table2[[#This Row],[Cost (kWh)]],"")</f>
        <v/>
      </c>
      <c r="M1620" s="6" t="str">
        <f>IF(Table2[[#This Row],[Tag]]="1",Table2[[#This Row],[Charging]]*Table2[[#This Row],[Cost (kWh)]],"")</f>
        <v/>
      </c>
    </row>
    <row r="1621" spans="3:13" x14ac:dyDescent="0.2">
      <c r="C1621" s="1" t="s">
        <v>28</v>
      </c>
      <c r="D1621" s="5" t="s">
        <v>7</v>
      </c>
      <c r="E1621" s="5" t="s">
        <v>7</v>
      </c>
      <c r="F1621" s="12">
        <v>0</v>
      </c>
      <c r="G1621" s="5" t="s">
        <v>2139</v>
      </c>
      <c r="H1621" s="5">
        <v>63.3</v>
      </c>
      <c r="I1621" s="5" t="s">
        <v>2140</v>
      </c>
      <c r="J1621" s="6">
        <v>0.39612000000000003</v>
      </c>
      <c r="K1621" s="6" t="str">
        <f>IF(Table2[[#This Row],[Charging]]&gt;0,"1","0")</f>
        <v>0</v>
      </c>
      <c r="L1621" s="6" t="str">
        <f>IF(Table2[[#This Row],[Tag]]="1",Table2[[#This Row],[Cost (kWh)]],"")</f>
        <v/>
      </c>
      <c r="M1621" s="6" t="str">
        <f>IF(Table2[[#This Row],[Tag]]="1",Table2[[#This Row],[Charging]]*Table2[[#This Row],[Cost (kWh)]],"")</f>
        <v/>
      </c>
    </row>
    <row r="1622" spans="3:13" x14ac:dyDescent="0.2">
      <c r="C1622" s="1" t="s">
        <v>28</v>
      </c>
      <c r="D1622" s="5" t="s">
        <v>7</v>
      </c>
      <c r="E1622" s="5" t="s">
        <v>8</v>
      </c>
      <c r="F1622" s="12">
        <v>0</v>
      </c>
      <c r="G1622" s="5" t="s">
        <v>2139</v>
      </c>
      <c r="H1622" s="5">
        <v>63.3</v>
      </c>
      <c r="I1622" s="5" t="s">
        <v>2140</v>
      </c>
      <c r="J1622" s="6">
        <v>0.46561999999999998</v>
      </c>
      <c r="K1622" s="6" t="str">
        <f>IF(Table2[[#This Row],[Charging]]&gt;0,"1","0")</f>
        <v>0</v>
      </c>
      <c r="L1622" s="6" t="str">
        <f>IF(Table2[[#This Row],[Tag]]="1",Table2[[#This Row],[Cost (kWh)]],"")</f>
        <v/>
      </c>
      <c r="M1622" s="6" t="str">
        <f>IF(Table2[[#This Row],[Tag]]="1",Table2[[#This Row],[Charging]]*Table2[[#This Row],[Cost (kWh)]],"")</f>
        <v/>
      </c>
    </row>
    <row r="1623" spans="3:13" x14ac:dyDescent="0.2">
      <c r="C1623" s="1" t="s">
        <v>28</v>
      </c>
      <c r="D1623" s="5" t="s">
        <v>7</v>
      </c>
      <c r="E1623" s="5" t="s">
        <v>9</v>
      </c>
      <c r="F1623" s="12">
        <v>0</v>
      </c>
      <c r="G1623" s="5" t="s">
        <v>2141</v>
      </c>
      <c r="H1623" s="5">
        <v>57.8</v>
      </c>
      <c r="I1623" s="5" t="s">
        <v>2139</v>
      </c>
      <c r="J1623" s="6">
        <v>0.52505000000000002</v>
      </c>
      <c r="K1623" s="6" t="str">
        <f>IF(Table2[[#This Row],[Charging]]&gt;0,"1","0")</f>
        <v>0</v>
      </c>
      <c r="L1623" s="6" t="str">
        <f>IF(Table2[[#This Row],[Tag]]="1",Table2[[#This Row],[Cost (kWh)]],"")</f>
        <v/>
      </c>
      <c r="M1623" s="6" t="str">
        <f>IF(Table2[[#This Row],[Tag]]="1",Table2[[#This Row],[Charging]]*Table2[[#This Row],[Cost (kWh)]],"")</f>
        <v/>
      </c>
    </row>
    <row r="1624" spans="3:13" x14ac:dyDescent="0.2">
      <c r="C1624" s="1" t="s">
        <v>28</v>
      </c>
      <c r="D1624" s="5" t="s">
        <v>7</v>
      </c>
      <c r="E1624" s="5" t="s">
        <v>10</v>
      </c>
      <c r="F1624" s="12">
        <v>0</v>
      </c>
      <c r="G1624" s="5" t="s">
        <v>2139</v>
      </c>
      <c r="H1624" s="5">
        <v>57.8</v>
      </c>
      <c r="I1624" s="5" t="s">
        <v>2139</v>
      </c>
      <c r="J1624" s="6">
        <v>0.54432999999999998</v>
      </c>
      <c r="K1624" s="6" t="str">
        <f>IF(Table2[[#This Row],[Charging]]&gt;0,"1","0")</f>
        <v>0</v>
      </c>
      <c r="L1624" s="6" t="str">
        <f>IF(Table2[[#This Row],[Tag]]="1",Table2[[#This Row],[Cost (kWh)]],"")</f>
        <v/>
      </c>
      <c r="M1624" s="6" t="str">
        <f>IF(Table2[[#This Row],[Tag]]="1",Table2[[#This Row],[Charging]]*Table2[[#This Row],[Cost (kWh)]],"")</f>
        <v/>
      </c>
    </row>
    <row r="1625" spans="3:13" x14ac:dyDescent="0.2">
      <c r="C1625" s="1" t="s">
        <v>28</v>
      </c>
      <c r="D1625" s="5" t="s">
        <v>7</v>
      </c>
      <c r="E1625" s="5">
        <v>10</v>
      </c>
      <c r="F1625" s="12">
        <v>0</v>
      </c>
      <c r="G1625" s="5" t="s">
        <v>2139</v>
      </c>
      <c r="H1625" s="5">
        <v>57.8</v>
      </c>
      <c r="I1625" s="5" t="s">
        <v>2139</v>
      </c>
      <c r="J1625" s="6">
        <v>0.47815000000000002</v>
      </c>
      <c r="K1625" s="6" t="str">
        <f>IF(Table2[[#This Row],[Charging]]&gt;0,"1","0")</f>
        <v>0</v>
      </c>
      <c r="L1625" s="6" t="str">
        <f>IF(Table2[[#This Row],[Tag]]="1",Table2[[#This Row],[Cost (kWh)]],"")</f>
        <v/>
      </c>
      <c r="M1625" s="6" t="str">
        <f>IF(Table2[[#This Row],[Tag]]="1",Table2[[#This Row],[Charging]]*Table2[[#This Row],[Cost (kWh)]],"")</f>
        <v/>
      </c>
    </row>
    <row r="1626" spans="3:13" x14ac:dyDescent="0.2">
      <c r="C1626" s="1" t="s">
        <v>28</v>
      </c>
      <c r="D1626" s="5" t="s">
        <v>7</v>
      </c>
      <c r="E1626" s="5">
        <v>11</v>
      </c>
      <c r="F1626" s="12">
        <v>0</v>
      </c>
      <c r="G1626" s="5" t="s">
        <v>2139</v>
      </c>
      <c r="H1626" s="5">
        <v>57.8</v>
      </c>
      <c r="I1626" s="5" t="s">
        <v>2139</v>
      </c>
      <c r="J1626" s="6">
        <v>0.44485999999999998</v>
      </c>
      <c r="K1626" s="6" t="str">
        <f>IF(Table2[[#This Row],[Charging]]&gt;0,"1","0")</f>
        <v>0</v>
      </c>
      <c r="L1626" s="6" t="str">
        <f>IF(Table2[[#This Row],[Tag]]="1",Table2[[#This Row],[Cost (kWh)]],"")</f>
        <v/>
      </c>
      <c r="M1626" s="6" t="str">
        <f>IF(Table2[[#This Row],[Tag]]="1",Table2[[#This Row],[Charging]]*Table2[[#This Row],[Cost (kWh)]],"")</f>
        <v/>
      </c>
    </row>
    <row r="1627" spans="3:13" x14ac:dyDescent="0.2">
      <c r="C1627" s="1" t="s">
        <v>28</v>
      </c>
      <c r="D1627" s="5" t="s">
        <v>7</v>
      </c>
      <c r="E1627" s="5">
        <v>12</v>
      </c>
      <c r="F1627" s="12">
        <v>0</v>
      </c>
      <c r="G1627" s="5" t="s">
        <v>2139</v>
      </c>
      <c r="H1627" s="5">
        <v>57.8</v>
      </c>
      <c r="I1627" s="5" t="s">
        <v>2139</v>
      </c>
      <c r="J1627" s="6">
        <v>0.31424000000000002</v>
      </c>
      <c r="K1627" s="6" t="str">
        <f>IF(Table2[[#This Row],[Charging]]&gt;0,"1","0")</f>
        <v>0</v>
      </c>
      <c r="L1627" s="6" t="str">
        <f>IF(Table2[[#This Row],[Tag]]="1",Table2[[#This Row],[Cost (kWh)]],"")</f>
        <v/>
      </c>
      <c r="M1627" s="6" t="str">
        <f>IF(Table2[[#This Row],[Tag]]="1",Table2[[#This Row],[Charging]]*Table2[[#This Row],[Cost (kWh)]],"")</f>
        <v/>
      </c>
    </row>
    <row r="1628" spans="3:13" x14ac:dyDescent="0.2">
      <c r="C1628" s="1" t="s">
        <v>28</v>
      </c>
      <c r="D1628" s="5" t="s">
        <v>7</v>
      </c>
      <c r="E1628" s="5">
        <v>13</v>
      </c>
      <c r="F1628" s="12">
        <v>0</v>
      </c>
      <c r="G1628" s="5" t="s">
        <v>2139</v>
      </c>
      <c r="H1628" s="5">
        <v>57.8</v>
      </c>
      <c r="I1628" s="5" t="s">
        <v>2139</v>
      </c>
      <c r="J1628" s="6">
        <v>0.26333000000000001</v>
      </c>
      <c r="K1628" s="6" t="str">
        <f>IF(Table2[[#This Row],[Charging]]&gt;0,"1","0")</f>
        <v>0</v>
      </c>
      <c r="L1628" s="6" t="str">
        <f>IF(Table2[[#This Row],[Tag]]="1",Table2[[#This Row],[Cost (kWh)]],"")</f>
        <v/>
      </c>
      <c r="M1628" s="6" t="str">
        <f>IF(Table2[[#This Row],[Tag]]="1",Table2[[#This Row],[Charging]]*Table2[[#This Row],[Cost (kWh)]],"")</f>
        <v/>
      </c>
    </row>
    <row r="1629" spans="3:13" x14ac:dyDescent="0.2">
      <c r="C1629" s="1" t="s">
        <v>28</v>
      </c>
      <c r="D1629" s="5" t="s">
        <v>7</v>
      </c>
      <c r="E1629" s="5">
        <v>14</v>
      </c>
      <c r="F1629" s="12">
        <v>0</v>
      </c>
      <c r="G1629" s="5" t="s">
        <v>2139</v>
      </c>
      <c r="H1629" s="5">
        <v>57.8</v>
      </c>
      <c r="I1629" s="5" t="s">
        <v>2139</v>
      </c>
      <c r="J1629" s="6">
        <v>0.27564</v>
      </c>
      <c r="K1629" s="6" t="str">
        <f>IF(Table2[[#This Row],[Charging]]&gt;0,"1","0")</f>
        <v>0</v>
      </c>
      <c r="L1629" s="6" t="str">
        <f>IF(Table2[[#This Row],[Tag]]="1",Table2[[#This Row],[Cost (kWh)]],"")</f>
        <v/>
      </c>
      <c r="M1629" s="6" t="str">
        <f>IF(Table2[[#This Row],[Tag]]="1",Table2[[#This Row],[Charging]]*Table2[[#This Row],[Cost (kWh)]],"")</f>
        <v/>
      </c>
    </row>
    <row r="1630" spans="3:13" x14ac:dyDescent="0.2">
      <c r="C1630" s="1" t="s">
        <v>28</v>
      </c>
      <c r="D1630" s="5" t="s">
        <v>7</v>
      </c>
      <c r="E1630" s="5">
        <v>15</v>
      </c>
      <c r="F1630" s="12">
        <v>0</v>
      </c>
      <c r="G1630" s="5" t="s">
        <v>2139</v>
      </c>
      <c r="H1630" s="5">
        <v>57.8</v>
      </c>
      <c r="I1630" s="5" t="s">
        <v>2139</v>
      </c>
      <c r="J1630" s="6">
        <v>0.28887000000000002</v>
      </c>
      <c r="K1630" s="6" t="str">
        <f>IF(Table2[[#This Row],[Charging]]&gt;0,"1","0")</f>
        <v>0</v>
      </c>
      <c r="L1630" s="6" t="str">
        <f>IF(Table2[[#This Row],[Tag]]="1",Table2[[#This Row],[Cost (kWh)]],"")</f>
        <v/>
      </c>
      <c r="M1630" s="6" t="str">
        <f>IF(Table2[[#This Row],[Tag]]="1",Table2[[#This Row],[Charging]]*Table2[[#This Row],[Cost (kWh)]],"")</f>
        <v/>
      </c>
    </row>
    <row r="1631" spans="3:13" x14ac:dyDescent="0.2">
      <c r="C1631" s="1" t="s">
        <v>28</v>
      </c>
      <c r="D1631" s="5" t="s">
        <v>7</v>
      </c>
      <c r="E1631" s="5">
        <v>16</v>
      </c>
      <c r="F1631" s="12">
        <v>0</v>
      </c>
      <c r="G1631" s="5" t="s">
        <v>2139</v>
      </c>
      <c r="H1631" s="5">
        <v>57.8</v>
      </c>
      <c r="I1631" s="5" t="s">
        <v>2139</v>
      </c>
      <c r="J1631" s="6">
        <v>0.38991999999999999</v>
      </c>
      <c r="K1631" s="6" t="str">
        <f>IF(Table2[[#This Row],[Charging]]&gt;0,"1","0")</f>
        <v>0</v>
      </c>
      <c r="L1631" s="6" t="str">
        <f>IF(Table2[[#This Row],[Tag]]="1",Table2[[#This Row],[Cost (kWh)]],"")</f>
        <v/>
      </c>
      <c r="M1631" s="6" t="str">
        <f>IF(Table2[[#This Row],[Tag]]="1",Table2[[#This Row],[Charging]]*Table2[[#This Row],[Cost (kWh)]],"")</f>
        <v/>
      </c>
    </row>
    <row r="1632" spans="3:13" x14ac:dyDescent="0.2">
      <c r="C1632" s="1" t="s">
        <v>28</v>
      </c>
      <c r="D1632" s="5" t="s">
        <v>7</v>
      </c>
      <c r="E1632" s="5">
        <v>17</v>
      </c>
      <c r="F1632" s="12">
        <v>0</v>
      </c>
      <c r="G1632" s="5" t="s">
        <v>2141</v>
      </c>
      <c r="H1632" s="5">
        <v>52.3</v>
      </c>
      <c r="I1632" s="5" t="s">
        <v>2139</v>
      </c>
      <c r="J1632" s="6">
        <v>0.47589999999999999</v>
      </c>
      <c r="K1632" s="6" t="str">
        <f>IF(Table2[[#This Row],[Charging]]&gt;0,"1","0")</f>
        <v>0</v>
      </c>
      <c r="L1632" s="6" t="str">
        <f>IF(Table2[[#This Row],[Tag]]="1",Table2[[#This Row],[Cost (kWh)]],"")</f>
        <v/>
      </c>
      <c r="M1632" s="6" t="str">
        <f>IF(Table2[[#This Row],[Tag]]="1",Table2[[#This Row],[Charging]]*Table2[[#This Row],[Cost (kWh)]],"")</f>
        <v/>
      </c>
    </row>
    <row r="1633" spans="3:13" x14ac:dyDescent="0.2">
      <c r="C1633" s="1" t="s">
        <v>28</v>
      </c>
      <c r="D1633" s="5" t="s">
        <v>7</v>
      </c>
      <c r="E1633" s="5">
        <v>18</v>
      </c>
      <c r="F1633" s="12">
        <v>0</v>
      </c>
      <c r="G1633" s="5" t="s">
        <v>2139</v>
      </c>
      <c r="H1633" s="5">
        <v>52.3</v>
      </c>
      <c r="I1633" s="5" t="s">
        <v>2140</v>
      </c>
      <c r="J1633" s="6">
        <v>0.48553000000000002</v>
      </c>
      <c r="K1633" s="6" t="str">
        <f>IF(Table2[[#This Row],[Charging]]&gt;0,"1","0")</f>
        <v>0</v>
      </c>
      <c r="L1633" s="6" t="str">
        <f>IF(Table2[[#This Row],[Tag]]="1",Table2[[#This Row],[Cost (kWh)]],"")</f>
        <v/>
      </c>
      <c r="M1633" s="6" t="str">
        <f>IF(Table2[[#This Row],[Tag]]="1",Table2[[#This Row],[Charging]]*Table2[[#This Row],[Cost (kWh)]],"")</f>
        <v/>
      </c>
    </row>
    <row r="1634" spans="3:13" x14ac:dyDescent="0.2">
      <c r="C1634" s="1" t="s">
        <v>28</v>
      </c>
      <c r="D1634" s="5" t="s">
        <v>7</v>
      </c>
      <c r="E1634" s="5">
        <v>19</v>
      </c>
      <c r="F1634" s="12">
        <v>0</v>
      </c>
      <c r="G1634" s="5" t="s">
        <v>2139</v>
      </c>
      <c r="H1634" s="5">
        <v>52.3</v>
      </c>
      <c r="I1634" s="5" t="s">
        <v>2140</v>
      </c>
      <c r="J1634" s="6">
        <v>0.52993000000000001</v>
      </c>
      <c r="K1634" s="6" t="str">
        <f>IF(Table2[[#This Row],[Charging]]&gt;0,"1","0")</f>
        <v>0</v>
      </c>
      <c r="L1634" s="6" t="str">
        <f>IF(Table2[[#This Row],[Tag]]="1",Table2[[#This Row],[Cost (kWh)]],"")</f>
        <v/>
      </c>
      <c r="M1634" s="6" t="str">
        <f>IF(Table2[[#This Row],[Tag]]="1",Table2[[#This Row],[Charging]]*Table2[[#This Row],[Cost (kWh)]],"")</f>
        <v/>
      </c>
    </row>
    <row r="1635" spans="3:13" x14ac:dyDescent="0.2">
      <c r="C1635" s="1" t="s">
        <v>28</v>
      </c>
      <c r="D1635" s="5" t="s">
        <v>7</v>
      </c>
      <c r="E1635" s="5">
        <v>20</v>
      </c>
      <c r="F1635" s="12">
        <v>0</v>
      </c>
      <c r="G1635" s="5" t="s">
        <v>2139</v>
      </c>
      <c r="H1635" s="5">
        <v>52.3</v>
      </c>
      <c r="I1635" s="5" t="s">
        <v>2140</v>
      </c>
      <c r="J1635" s="6">
        <v>0.55371000000000004</v>
      </c>
      <c r="K1635" s="6" t="str">
        <f>IF(Table2[[#This Row],[Charging]]&gt;0,"1","0")</f>
        <v>0</v>
      </c>
      <c r="L1635" s="6" t="str">
        <f>IF(Table2[[#This Row],[Tag]]="1",Table2[[#This Row],[Cost (kWh)]],"")</f>
        <v/>
      </c>
      <c r="M1635" s="6" t="str">
        <f>IF(Table2[[#This Row],[Tag]]="1",Table2[[#This Row],[Charging]]*Table2[[#This Row],[Cost (kWh)]],"")</f>
        <v/>
      </c>
    </row>
    <row r="1636" spans="3:13" x14ac:dyDescent="0.2">
      <c r="C1636" s="1" t="s">
        <v>28</v>
      </c>
      <c r="D1636" s="5" t="s">
        <v>7</v>
      </c>
      <c r="E1636" s="5">
        <v>21</v>
      </c>
      <c r="F1636" s="12">
        <v>0</v>
      </c>
      <c r="G1636" s="5" t="s">
        <v>2139</v>
      </c>
      <c r="H1636" s="5">
        <v>52.3</v>
      </c>
      <c r="I1636" s="5" t="s">
        <v>2140</v>
      </c>
      <c r="J1636" s="6">
        <v>0.54522000000000004</v>
      </c>
      <c r="K1636" s="6" t="str">
        <f>IF(Table2[[#This Row],[Charging]]&gt;0,"1","0")</f>
        <v>0</v>
      </c>
      <c r="L1636" s="6" t="str">
        <f>IF(Table2[[#This Row],[Tag]]="1",Table2[[#This Row],[Cost (kWh)]],"")</f>
        <v/>
      </c>
      <c r="M1636" s="6" t="str">
        <f>IF(Table2[[#This Row],[Tag]]="1",Table2[[#This Row],[Charging]]*Table2[[#This Row],[Cost (kWh)]],"")</f>
        <v/>
      </c>
    </row>
    <row r="1637" spans="3:13" x14ac:dyDescent="0.2">
      <c r="C1637" s="1" t="s">
        <v>28</v>
      </c>
      <c r="D1637" s="5" t="s">
        <v>7</v>
      </c>
      <c r="E1637" s="5">
        <v>22</v>
      </c>
      <c r="F1637" s="12">
        <v>0</v>
      </c>
      <c r="G1637" s="5" t="s">
        <v>2139</v>
      </c>
      <c r="H1637" s="5">
        <v>52.3</v>
      </c>
      <c r="I1637" s="5" t="s">
        <v>2140</v>
      </c>
      <c r="J1637" s="6">
        <v>0.51356999999999997</v>
      </c>
      <c r="K1637" s="6" t="str">
        <f>IF(Table2[[#This Row],[Charging]]&gt;0,"1","0")</f>
        <v>0</v>
      </c>
      <c r="L1637" s="6" t="str">
        <f>IF(Table2[[#This Row],[Tag]]="1",Table2[[#This Row],[Cost (kWh)]],"")</f>
        <v/>
      </c>
      <c r="M1637" s="6" t="str">
        <f>IF(Table2[[#This Row],[Tag]]="1",Table2[[#This Row],[Charging]]*Table2[[#This Row],[Cost (kWh)]],"")</f>
        <v/>
      </c>
    </row>
    <row r="1638" spans="3:13" x14ac:dyDescent="0.2">
      <c r="C1638" s="1" t="s">
        <v>28</v>
      </c>
      <c r="D1638" s="5" t="s">
        <v>7</v>
      </c>
      <c r="E1638" s="5">
        <v>23</v>
      </c>
      <c r="F1638" s="12">
        <v>0</v>
      </c>
      <c r="G1638" s="5" t="s">
        <v>2139</v>
      </c>
      <c r="H1638" s="5">
        <v>52.3</v>
      </c>
      <c r="I1638" s="5" t="s">
        <v>2140</v>
      </c>
      <c r="J1638" s="6">
        <v>0.46981000000000001</v>
      </c>
      <c r="K1638" s="6" t="str">
        <f>IF(Table2[[#This Row],[Charging]]&gt;0,"1","0")</f>
        <v>0</v>
      </c>
      <c r="L1638" s="6" t="str">
        <f>IF(Table2[[#This Row],[Tag]]="1",Table2[[#This Row],[Cost (kWh)]],"")</f>
        <v/>
      </c>
      <c r="M1638" s="6" t="str">
        <f>IF(Table2[[#This Row],[Tag]]="1",Table2[[#This Row],[Charging]]*Table2[[#This Row],[Cost (kWh)]],"")</f>
        <v/>
      </c>
    </row>
    <row r="1639" spans="3:13" x14ac:dyDescent="0.2">
      <c r="C1639" s="1" t="s">
        <v>28</v>
      </c>
      <c r="D1639" s="5" t="s">
        <v>7</v>
      </c>
      <c r="E1639" s="5">
        <v>24</v>
      </c>
      <c r="F1639" s="12">
        <v>0</v>
      </c>
      <c r="G1639" s="5" t="s">
        <v>2139</v>
      </c>
      <c r="H1639" s="5">
        <v>52.3</v>
      </c>
      <c r="I1639" s="5" t="s">
        <v>2140</v>
      </c>
      <c r="J1639" s="6">
        <v>0.45661000000000002</v>
      </c>
      <c r="K1639" s="6" t="str">
        <f>IF(Table2[[#This Row],[Charging]]&gt;0,"1","0")</f>
        <v>0</v>
      </c>
      <c r="L1639" s="6" t="str">
        <f>IF(Table2[[#This Row],[Tag]]="1",Table2[[#This Row],[Cost (kWh)]],"")</f>
        <v/>
      </c>
      <c r="M1639" s="6" t="str">
        <f>IF(Table2[[#This Row],[Tag]]="1",Table2[[#This Row],[Charging]]*Table2[[#This Row],[Cost (kWh)]],"")</f>
        <v/>
      </c>
    </row>
    <row r="1640" spans="3:13" x14ac:dyDescent="0.2">
      <c r="C1640" s="1" t="s">
        <v>28</v>
      </c>
      <c r="D1640" s="5" t="s">
        <v>8</v>
      </c>
      <c r="E1640" s="5" t="s">
        <v>2</v>
      </c>
      <c r="F1640" s="12">
        <v>0</v>
      </c>
      <c r="G1640" s="5" t="s">
        <v>2139</v>
      </c>
      <c r="H1640" s="5">
        <v>52.3</v>
      </c>
      <c r="I1640" s="5" t="s">
        <v>2140</v>
      </c>
      <c r="J1640" s="6">
        <v>0.42631999999999998</v>
      </c>
      <c r="K1640" s="6" t="str">
        <f>IF(Table2[[#This Row],[Charging]]&gt;0,"1","0")</f>
        <v>0</v>
      </c>
      <c r="L1640" s="6" t="str">
        <f>IF(Table2[[#This Row],[Tag]]="1",Table2[[#This Row],[Cost (kWh)]],"")</f>
        <v/>
      </c>
      <c r="M1640" s="6" t="str">
        <f>IF(Table2[[#This Row],[Tag]]="1",Table2[[#This Row],[Charging]]*Table2[[#This Row],[Cost (kWh)]],"")</f>
        <v/>
      </c>
    </row>
    <row r="1641" spans="3:13" x14ac:dyDescent="0.2">
      <c r="C1641" s="1" t="s">
        <v>28</v>
      </c>
      <c r="D1641" s="5" t="s">
        <v>8</v>
      </c>
      <c r="E1641" s="5" t="s">
        <v>3</v>
      </c>
      <c r="F1641" s="12">
        <v>0</v>
      </c>
      <c r="G1641" s="5" t="s">
        <v>2139</v>
      </c>
      <c r="H1641" s="5">
        <v>52.3</v>
      </c>
      <c r="I1641" s="5" t="s">
        <v>2140</v>
      </c>
      <c r="J1641" s="6">
        <v>0.39554</v>
      </c>
      <c r="K1641" s="6" t="str">
        <f>IF(Table2[[#This Row],[Charging]]&gt;0,"1","0")</f>
        <v>0</v>
      </c>
      <c r="L1641" s="6" t="str">
        <f>IF(Table2[[#This Row],[Tag]]="1",Table2[[#This Row],[Cost (kWh)]],"")</f>
        <v/>
      </c>
      <c r="M1641" s="6" t="str">
        <f>IF(Table2[[#This Row],[Tag]]="1",Table2[[#This Row],[Charging]]*Table2[[#This Row],[Cost (kWh)]],"")</f>
        <v/>
      </c>
    </row>
    <row r="1642" spans="3:13" x14ac:dyDescent="0.2">
      <c r="C1642" s="1" t="s">
        <v>28</v>
      </c>
      <c r="D1642" s="5" t="s">
        <v>8</v>
      </c>
      <c r="E1642" s="5" t="s">
        <v>4</v>
      </c>
      <c r="F1642" s="12">
        <v>0</v>
      </c>
      <c r="G1642" s="5" t="s">
        <v>2139</v>
      </c>
      <c r="H1642" s="5">
        <v>52.3</v>
      </c>
      <c r="I1642" s="5" t="s">
        <v>2140</v>
      </c>
      <c r="J1642" s="6">
        <v>0.37841999999999998</v>
      </c>
      <c r="K1642" s="6" t="str">
        <f>IF(Table2[[#This Row],[Charging]]&gt;0,"1","0")</f>
        <v>0</v>
      </c>
      <c r="L1642" s="6" t="str">
        <f>IF(Table2[[#This Row],[Tag]]="1",Table2[[#This Row],[Cost (kWh)]],"")</f>
        <v/>
      </c>
      <c r="M1642" s="6" t="str">
        <f>IF(Table2[[#This Row],[Tag]]="1",Table2[[#This Row],[Charging]]*Table2[[#This Row],[Cost (kWh)]],"")</f>
        <v/>
      </c>
    </row>
    <row r="1643" spans="3:13" x14ac:dyDescent="0.2">
      <c r="C1643" s="1" t="s">
        <v>28</v>
      </c>
      <c r="D1643" s="5" t="s">
        <v>8</v>
      </c>
      <c r="E1643" s="5" t="s">
        <v>5</v>
      </c>
      <c r="F1643" s="12">
        <v>0</v>
      </c>
      <c r="G1643" s="5" t="s">
        <v>2139</v>
      </c>
      <c r="H1643" s="5">
        <v>52.3</v>
      </c>
      <c r="I1643" s="5" t="s">
        <v>2140</v>
      </c>
      <c r="J1643" s="6">
        <v>0.37705</v>
      </c>
      <c r="K1643" s="6" t="str">
        <f>IF(Table2[[#This Row],[Charging]]&gt;0,"1","0")</f>
        <v>0</v>
      </c>
      <c r="L1643" s="6" t="str">
        <f>IF(Table2[[#This Row],[Tag]]="1",Table2[[#This Row],[Cost (kWh)]],"")</f>
        <v/>
      </c>
      <c r="M1643" s="6" t="str">
        <f>IF(Table2[[#This Row],[Tag]]="1",Table2[[#This Row],[Charging]]*Table2[[#This Row],[Cost (kWh)]],"")</f>
        <v/>
      </c>
    </row>
    <row r="1644" spans="3:13" x14ac:dyDescent="0.2">
      <c r="C1644" s="1" t="s">
        <v>28</v>
      </c>
      <c r="D1644" s="5" t="s">
        <v>8</v>
      </c>
      <c r="E1644" s="5" t="s">
        <v>6</v>
      </c>
      <c r="F1644" s="12">
        <v>0</v>
      </c>
      <c r="G1644" s="5" t="s">
        <v>2139</v>
      </c>
      <c r="H1644" s="5">
        <v>52.3</v>
      </c>
      <c r="I1644" s="5" t="s">
        <v>2140</v>
      </c>
      <c r="J1644" s="6">
        <v>0.39923999999999998</v>
      </c>
      <c r="K1644" s="6" t="str">
        <f>IF(Table2[[#This Row],[Charging]]&gt;0,"1","0")</f>
        <v>0</v>
      </c>
      <c r="L1644" s="6" t="str">
        <f>IF(Table2[[#This Row],[Tag]]="1",Table2[[#This Row],[Cost (kWh)]],"")</f>
        <v/>
      </c>
      <c r="M1644" s="6" t="str">
        <f>IF(Table2[[#This Row],[Tag]]="1",Table2[[#This Row],[Charging]]*Table2[[#This Row],[Cost (kWh)]],"")</f>
        <v/>
      </c>
    </row>
    <row r="1645" spans="3:13" x14ac:dyDescent="0.2">
      <c r="C1645" s="1" t="s">
        <v>28</v>
      </c>
      <c r="D1645" s="5" t="s">
        <v>8</v>
      </c>
      <c r="E1645" s="5" t="s">
        <v>7</v>
      </c>
      <c r="F1645" s="12">
        <v>0</v>
      </c>
      <c r="G1645" s="5" t="s">
        <v>2139</v>
      </c>
      <c r="H1645" s="5">
        <v>52.3</v>
      </c>
      <c r="I1645" s="5" t="s">
        <v>2140</v>
      </c>
      <c r="J1645" s="6">
        <v>0.40661000000000003</v>
      </c>
      <c r="K1645" s="6" t="str">
        <f>IF(Table2[[#This Row],[Charging]]&gt;0,"1","0")</f>
        <v>0</v>
      </c>
      <c r="L1645" s="6" t="str">
        <f>IF(Table2[[#This Row],[Tag]]="1",Table2[[#This Row],[Cost (kWh)]],"")</f>
        <v/>
      </c>
      <c r="M1645" s="6" t="str">
        <f>IF(Table2[[#This Row],[Tag]]="1",Table2[[#This Row],[Charging]]*Table2[[#This Row],[Cost (kWh)]],"")</f>
        <v/>
      </c>
    </row>
    <row r="1646" spans="3:13" x14ac:dyDescent="0.2">
      <c r="C1646" s="1" t="s">
        <v>28</v>
      </c>
      <c r="D1646" s="5" t="s">
        <v>8</v>
      </c>
      <c r="E1646" s="5" t="s">
        <v>8</v>
      </c>
      <c r="F1646" s="12">
        <v>0</v>
      </c>
      <c r="G1646" s="5" t="s">
        <v>2139</v>
      </c>
      <c r="H1646" s="5">
        <v>52.3</v>
      </c>
      <c r="I1646" s="5" t="s">
        <v>2140</v>
      </c>
      <c r="J1646" s="6">
        <v>0.47208</v>
      </c>
      <c r="K1646" s="6" t="str">
        <f>IF(Table2[[#This Row],[Charging]]&gt;0,"1","0")</f>
        <v>0</v>
      </c>
      <c r="L1646" s="6" t="str">
        <f>IF(Table2[[#This Row],[Tag]]="1",Table2[[#This Row],[Cost (kWh)]],"")</f>
        <v/>
      </c>
      <c r="M1646" s="6" t="str">
        <f>IF(Table2[[#This Row],[Tag]]="1",Table2[[#This Row],[Charging]]*Table2[[#This Row],[Cost (kWh)]],"")</f>
        <v/>
      </c>
    </row>
    <row r="1647" spans="3:13" x14ac:dyDescent="0.2">
      <c r="C1647" s="1" t="s">
        <v>28</v>
      </c>
      <c r="D1647" s="5" t="s">
        <v>8</v>
      </c>
      <c r="E1647" s="5" t="s">
        <v>9</v>
      </c>
      <c r="F1647" s="12">
        <v>0</v>
      </c>
      <c r="G1647" s="5" t="s">
        <v>2141</v>
      </c>
      <c r="H1647" s="5">
        <v>46.8</v>
      </c>
      <c r="I1647" s="5" t="s">
        <v>2139</v>
      </c>
      <c r="J1647" s="6">
        <v>0.50378000000000001</v>
      </c>
      <c r="K1647" s="6" t="str">
        <f>IF(Table2[[#This Row],[Charging]]&gt;0,"1","0")</f>
        <v>0</v>
      </c>
      <c r="L1647" s="6" t="str">
        <f>IF(Table2[[#This Row],[Tag]]="1",Table2[[#This Row],[Cost (kWh)]],"")</f>
        <v/>
      </c>
      <c r="M1647" s="6" t="str">
        <f>IF(Table2[[#This Row],[Tag]]="1",Table2[[#This Row],[Charging]]*Table2[[#This Row],[Cost (kWh)]],"")</f>
        <v/>
      </c>
    </row>
    <row r="1648" spans="3:13" x14ac:dyDescent="0.2">
      <c r="C1648" s="1" t="s">
        <v>28</v>
      </c>
      <c r="D1648" s="5" t="s">
        <v>8</v>
      </c>
      <c r="E1648" s="5" t="s">
        <v>10</v>
      </c>
      <c r="F1648" s="12">
        <v>0</v>
      </c>
      <c r="G1648" s="5" t="s">
        <v>2139</v>
      </c>
      <c r="H1648" s="5">
        <v>46.8</v>
      </c>
      <c r="I1648" s="5" t="s">
        <v>2139</v>
      </c>
      <c r="J1648" s="6">
        <v>0.50802000000000003</v>
      </c>
      <c r="K1648" s="6" t="str">
        <f>IF(Table2[[#This Row],[Charging]]&gt;0,"1","0")</f>
        <v>0</v>
      </c>
      <c r="L1648" s="6" t="str">
        <f>IF(Table2[[#This Row],[Tag]]="1",Table2[[#This Row],[Cost (kWh)]],"")</f>
        <v/>
      </c>
      <c r="M1648" s="6" t="str">
        <f>IF(Table2[[#This Row],[Tag]]="1",Table2[[#This Row],[Charging]]*Table2[[#This Row],[Cost (kWh)]],"")</f>
        <v/>
      </c>
    </row>
    <row r="1649" spans="3:13" x14ac:dyDescent="0.2">
      <c r="C1649" s="1" t="s">
        <v>28</v>
      </c>
      <c r="D1649" s="5" t="s">
        <v>8</v>
      </c>
      <c r="E1649" s="5">
        <v>10</v>
      </c>
      <c r="F1649" s="12">
        <v>0</v>
      </c>
      <c r="G1649" s="5" t="s">
        <v>2139</v>
      </c>
      <c r="H1649" s="5">
        <v>46.8</v>
      </c>
      <c r="I1649" s="5" t="s">
        <v>2139</v>
      </c>
      <c r="J1649" s="6">
        <v>0.50004000000000004</v>
      </c>
      <c r="K1649" s="6" t="str">
        <f>IF(Table2[[#This Row],[Charging]]&gt;0,"1","0")</f>
        <v>0</v>
      </c>
      <c r="L1649" s="6" t="str">
        <f>IF(Table2[[#This Row],[Tag]]="1",Table2[[#This Row],[Cost (kWh)]],"")</f>
        <v/>
      </c>
      <c r="M1649" s="6" t="str">
        <f>IF(Table2[[#This Row],[Tag]]="1",Table2[[#This Row],[Charging]]*Table2[[#This Row],[Cost (kWh)]],"")</f>
        <v/>
      </c>
    </row>
    <row r="1650" spans="3:13" x14ac:dyDescent="0.2">
      <c r="C1650" s="1" t="s">
        <v>28</v>
      </c>
      <c r="D1650" s="5" t="s">
        <v>8</v>
      </c>
      <c r="E1650" s="5">
        <v>11</v>
      </c>
      <c r="F1650" s="12">
        <v>0</v>
      </c>
      <c r="G1650" s="5" t="s">
        <v>2139</v>
      </c>
      <c r="H1650" s="5">
        <v>46.8</v>
      </c>
      <c r="I1650" s="5" t="s">
        <v>2139</v>
      </c>
      <c r="J1650" s="6">
        <v>0.46994000000000002</v>
      </c>
      <c r="K1650" s="6" t="str">
        <f>IF(Table2[[#This Row],[Charging]]&gt;0,"1","0")</f>
        <v>0</v>
      </c>
      <c r="L1650" s="6" t="str">
        <f>IF(Table2[[#This Row],[Tag]]="1",Table2[[#This Row],[Cost (kWh)]],"")</f>
        <v/>
      </c>
      <c r="M1650" s="6" t="str">
        <f>IF(Table2[[#This Row],[Tag]]="1",Table2[[#This Row],[Charging]]*Table2[[#This Row],[Cost (kWh)]],"")</f>
        <v/>
      </c>
    </row>
    <row r="1651" spans="3:13" x14ac:dyDescent="0.2">
      <c r="C1651" s="1" t="s">
        <v>28</v>
      </c>
      <c r="D1651" s="5" t="s">
        <v>8</v>
      </c>
      <c r="E1651" s="5">
        <v>12</v>
      </c>
      <c r="F1651" s="12">
        <v>0</v>
      </c>
      <c r="G1651" s="5" t="s">
        <v>2139</v>
      </c>
      <c r="H1651" s="5">
        <v>46.8</v>
      </c>
      <c r="I1651" s="5" t="s">
        <v>2139</v>
      </c>
      <c r="J1651" s="6">
        <v>0.45038</v>
      </c>
      <c r="K1651" s="6" t="str">
        <f>IF(Table2[[#This Row],[Charging]]&gt;0,"1","0")</f>
        <v>0</v>
      </c>
      <c r="L1651" s="6" t="str">
        <f>IF(Table2[[#This Row],[Tag]]="1",Table2[[#This Row],[Cost (kWh)]],"")</f>
        <v/>
      </c>
      <c r="M1651" s="6" t="str">
        <f>IF(Table2[[#This Row],[Tag]]="1",Table2[[#This Row],[Charging]]*Table2[[#This Row],[Cost (kWh)]],"")</f>
        <v/>
      </c>
    </row>
    <row r="1652" spans="3:13" x14ac:dyDescent="0.2">
      <c r="C1652" s="1" t="s">
        <v>28</v>
      </c>
      <c r="D1652" s="5" t="s">
        <v>8</v>
      </c>
      <c r="E1652" s="5">
        <v>13</v>
      </c>
      <c r="F1652" s="12">
        <v>0</v>
      </c>
      <c r="G1652" s="5" t="s">
        <v>2139</v>
      </c>
      <c r="H1652" s="5">
        <v>46.8</v>
      </c>
      <c r="I1652" s="5" t="s">
        <v>2139</v>
      </c>
      <c r="J1652" s="6">
        <v>0.40555000000000002</v>
      </c>
      <c r="K1652" s="6" t="str">
        <f>IF(Table2[[#This Row],[Charging]]&gt;0,"1","0")</f>
        <v>0</v>
      </c>
      <c r="L1652" s="6" t="str">
        <f>IF(Table2[[#This Row],[Tag]]="1",Table2[[#This Row],[Cost (kWh)]],"")</f>
        <v/>
      </c>
      <c r="M1652" s="6" t="str">
        <f>IF(Table2[[#This Row],[Tag]]="1",Table2[[#This Row],[Charging]]*Table2[[#This Row],[Cost (kWh)]],"")</f>
        <v/>
      </c>
    </row>
    <row r="1653" spans="3:13" x14ac:dyDescent="0.2">
      <c r="C1653" s="1" t="s">
        <v>28</v>
      </c>
      <c r="D1653" s="5" t="s">
        <v>8</v>
      </c>
      <c r="E1653" s="5">
        <v>14</v>
      </c>
      <c r="F1653" s="12">
        <v>0</v>
      </c>
      <c r="G1653" s="5" t="s">
        <v>2139</v>
      </c>
      <c r="H1653" s="5">
        <v>46.8</v>
      </c>
      <c r="I1653" s="5" t="s">
        <v>2139</v>
      </c>
      <c r="J1653" s="6">
        <v>0.40205000000000002</v>
      </c>
      <c r="K1653" s="6" t="str">
        <f>IF(Table2[[#This Row],[Charging]]&gt;0,"1","0")</f>
        <v>0</v>
      </c>
      <c r="L1653" s="6" t="str">
        <f>IF(Table2[[#This Row],[Tag]]="1",Table2[[#This Row],[Cost (kWh)]],"")</f>
        <v/>
      </c>
      <c r="M1653" s="6" t="str">
        <f>IF(Table2[[#This Row],[Tag]]="1",Table2[[#This Row],[Charging]]*Table2[[#This Row],[Cost (kWh)]],"")</f>
        <v/>
      </c>
    </row>
    <row r="1654" spans="3:13" x14ac:dyDescent="0.2">
      <c r="C1654" s="1" t="s">
        <v>28</v>
      </c>
      <c r="D1654" s="5" t="s">
        <v>8</v>
      </c>
      <c r="E1654" s="5">
        <v>15</v>
      </c>
      <c r="F1654" s="12">
        <v>0</v>
      </c>
      <c r="G1654" s="5" t="s">
        <v>2139</v>
      </c>
      <c r="H1654" s="5">
        <v>46.8</v>
      </c>
      <c r="I1654" s="5" t="s">
        <v>2139</v>
      </c>
      <c r="J1654" s="6">
        <v>0.40933999999999998</v>
      </c>
      <c r="K1654" s="6" t="str">
        <f>IF(Table2[[#This Row],[Charging]]&gt;0,"1","0")</f>
        <v>0</v>
      </c>
      <c r="L1654" s="6" t="str">
        <f>IF(Table2[[#This Row],[Tag]]="1",Table2[[#This Row],[Cost (kWh)]],"")</f>
        <v/>
      </c>
      <c r="M1654" s="6" t="str">
        <f>IF(Table2[[#This Row],[Tag]]="1",Table2[[#This Row],[Charging]]*Table2[[#This Row],[Cost (kWh)]],"")</f>
        <v/>
      </c>
    </row>
    <row r="1655" spans="3:13" x14ac:dyDescent="0.2">
      <c r="C1655" s="1" t="s">
        <v>28</v>
      </c>
      <c r="D1655" s="5" t="s">
        <v>8</v>
      </c>
      <c r="E1655" s="5">
        <v>16</v>
      </c>
      <c r="F1655" s="12">
        <v>0</v>
      </c>
      <c r="G1655" s="5" t="s">
        <v>2139</v>
      </c>
      <c r="H1655" s="5">
        <v>46.8</v>
      </c>
      <c r="I1655" s="5" t="s">
        <v>2139</v>
      </c>
      <c r="J1655" s="6">
        <v>0.41277000000000003</v>
      </c>
      <c r="K1655" s="6" t="str">
        <f>IF(Table2[[#This Row],[Charging]]&gt;0,"1","0")</f>
        <v>0</v>
      </c>
      <c r="L1655" s="6" t="str">
        <f>IF(Table2[[#This Row],[Tag]]="1",Table2[[#This Row],[Cost (kWh)]],"")</f>
        <v/>
      </c>
      <c r="M1655" s="6" t="str">
        <f>IF(Table2[[#This Row],[Tag]]="1",Table2[[#This Row],[Charging]]*Table2[[#This Row],[Cost (kWh)]],"")</f>
        <v/>
      </c>
    </row>
    <row r="1656" spans="3:13" x14ac:dyDescent="0.2">
      <c r="C1656" s="1" t="s">
        <v>28</v>
      </c>
      <c r="D1656" s="5" t="s">
        <v>8</v>
      </c>
      <c r="E1656" s="5">
        <v>17</v>
      </c>
      <c r="F1656" s="12">
        <v>0</v>
      </c>
      <c r="G1656" s="5" t="s">
        <v>2141</v>
      </c>
      <c r="H1656" s="5">
        <v>41.3</v>
      </c>
      <c r="I1656" s="5" t="s">
        <v>2139</v>
      </c>
      <c r="J1656" s="6">
        <v>0.47192000000000001</v>
      </c>
      <c r="K1656" s="6" t="str">
        <f>IF(Table2[[#This Row],[Charging]]&gt;0,"1","0")</f>
        <v>0</v>
      </c>
      <c r="L1656" s="6" t="str">
        <f>IF(Table2[[#This Row],[Tag]]="1",Table2[[#This Row],[Cost (kWh)]],"")</f>
        <v/>
      </c>
      <c r="M1656" s="6" t="str">
        <f>IF(Table2[[#This Row],[Tag]]="1",Table2[[#This Row],[Charging]]*Table2[[#This Row],[Cost (kWh)]],"")</f>
        <v/>
      </c>
    </row>
    <row r="1657" spans="3:13" x14ac:dyDescent="0.2">
      <c r="C1657" s="1" t="s">
        <v>28</v>
      </c>
      <c r="D1657" s="5" t="s">
        <v>8</v>
      </c>
      <c r="E1657" s="5">
        <v>18</v>
      </c>
      <c r="F1657" s="12">
        <v>0</v>
      </c>
      <c r="G1657" s="5" t="s">
        <v>2139</v>
      </c>
      <c r="H1657" s="5">
        <v>41.3</v>
      </c>
      <c r="I1657" s="5" t="s">
        <v>2140</v>
      </c>
      <c r="J1657" s="6">
        <v>0.50488999999999995</v>
      </c>
      <c r="K1657" s="6" t="str">
        <f>IF(Table2[[#This Row],[Charging]]&gt;0,"1","0")</f>
        <v>0</v>
      </c>
      <c r="L1657" s="6" t="str">
        <f>IF(Table2[[#This Row],[Tag]]="1",Table2[[#This Row],[Cost (kWh)]],"")</f>
        <v/>
      </c>
      <c r="M1657" s="6" t="str">
        <f>IF(Table2[[#This Row],[Tag]]="1",Table2[[#This Row],[Charging]]*Table2[[#This Row],[Cost (kWh)]],"")</f>
        <v/>
      </c>
    </row>
    <row r="1658" spans="3:13" x14ac:dyDescent="0.2">
      <c r="C1658" s="1" t="s">
        <v>28</v>
      </c>
      <c r="D1658" s="5" t="s">
        <v>8</v>
      </c>
      <c r="E1658" s="5">
        <v>19</v>
      </c>
      <c r="F1658" s="12">
        <v>0</v>
      </c>
      <c r="G1658" s="5" t="s">
        <v>2139</v>
      </c>
      <c r="H1658" s="5">
        <v>41.3</v>
      </c>
      <c r="I1658" s="5" t="s">
        <v>2140</v>
      </c>
      <c r="J1658" s="6">
        <v>0.52632999999999996</v>
      </c>
      <c r="K1658" s="6" t="str">
        <f>IF(Table2[[#This Row],[Charging]]&gt;0,"1","0")</f>
        <v>0</v>
      </c>
      <c r="L1658" s="6" t="str">
        <f>IF(Table2[[#This Row],[Tag]]="1",Table2[[#This Row],[Cost (kWh)]],"")</f>
        <v/>
      </c>
      <c r="M1658" s="6" t="str">
        <f>IF(Table2[[#This Row],[Tag]]="1",Table2[[#This Row],[Charging]]*Table2[[#This Row],[Cost (kWh)]],"")</f>
        <v/>
      </c>
    </row>
    <row r="1659" spans="3:13" x14ac:dyDescent="0.2">
      <c r="C1659" s="1" t="s">
        <v>28</v>
      </c>
      <c r="D1659" s="5" t="s">
        <v>8</v>
      </c>
      <c r="E1659" s="5">
        <v>20</v>
      </c>
      <c r="F1659" s="12">
        <v>0</v>
      </c>
      <c r="G1659" s="5" t="s">
        <v>2139</v>
      </c>
      <c r="H1659" s="5">
        <v>41.3</v>
      </c>
      <c r="I1659" s="5" t="s">
        <v>2140</v>
      </c>
      <c r="J1659" s="6">
        <v>0.55001</v>
      </c>
      <c r="K1659" s="6" t="str">
        <f>IF(Table2[[#This Row],[Charging]]&gt;0,"1","0")</f>
        <v>0</v>
      </c>
      <c r="L1659" s="6" t="str">
        <f>IF(Table2[[#This Row],[Tag]]="1",Table2[[#This Row],[Cost (kWh)]],"")</f>
        <v/>
      </c>
      <c r="M1659" s="6" t="str">
        <f>IF(Table2[[#This Row],[Tag]]="1",Table2[[#This Row],[Charging]]*Table2[[#This Row],[Cost (kWh)]],"")</f>
        <v/>
      </c>
    </row>
    <row r="1660" spans="3:13" x14ac:dyDescent="0.2">
      <c r="C1660" s="1" t="s">
        <v>28</v>
      </c>
      <c r="D1660" s="5" t="s">
        <v>8</v>
      </c>
      <c r="E1660" s="5">
        <v>21</v>
      </c>
      <c r="F1660" s="12">
        <v>0</v>
      </c>
      <c r="G1660" s="5" t="s">
        <v>2139</v>
      </c>
      <c r="H1660" s="5">
        <v>41.3</v>
      </c>
      <c r="I1660" s="5" t="s">
        <v>2140</v>
      </c>
      <c r="J1660" s="6">
        <v>0.52993000000000001</v>
      </c>
      <c r="K1660" s="6" t="str">
        <f>IF(Table2[[#This Row],[Charging]]&gt;0,"1","0")</f>
        <v>0</v>
      </c>
      <c r="L1660" s="6" t="str">
        <f>IF(Table2[[#This Row],[Tag]]="1",Table2[[#This Row],[Cost (kWh)]],"")</f>
        <v/>
      </c>
      <c r="M1660" s="6" t="str">
        <f>IF(Table2[[#This Row],[Tag]]="1",Table2[[#This Row],[Charging]]*Table2[[#This Row],[Cost (kWh)]],"")</f>
        <v/>
      </c>
    </row>
    <row r="1661" spans="3:13" x14ac:dyDescent="0.2">
      <c r="C1661" s="1" t="s">
        <v>28</v>
      </c>
      <c r="D1661" s="5" t="s">
        <v>8</v>
      </c>
      <c r="E1661" s="5">
        <v>22</v>
      </c>
      <c r="F1661" s="12">
        <v>0</v>
      </c>
      <c r="G1661" s="5" t="s">
        <v>2139</v>
      </c>
      <c r="H1661" s="5">
        <v>41.3</v>
      </c>
      <c r="I1661" s="5" t="s">
        <v>2140</v>
      </c>
      <c r="J1661" s="6">
        <v>0.50758999999999999</v>
      </c>
      <c r="K1661" s="6" t="str">
        <f>IF(Table2[[#This Row],[Charging]]&gt;0,"1","0")</f>
        <v>0</v>
      </c>
      <c r="L1661" s="6" t="str">
        <f>IF(Table2[[#This Row],[Tag]]="1",Table2[[#This Row],[Cost (kWh)]],"")</f>
        <v/>
      </c>
      <c r="M1661" s="6" t="str">
        <f>IF(Table2[[#This Row],[Tag]]="1",Table2[[#This Row],[Charging]]*Table2[[#This Row],[Cost (kWh)]],"")</f>
        <v/>
      </c>
    </row>
    <row r="1662" spans="3:13" x14ac:dyDescent="0.2">
      <c r="C1662" s="1" t="s">
        <v>28</v>
      </c>
      <c r="D1662" s="5" t="s">
        <v>8</v>
      </c>
      <c r="E1662" s="5">
        <v>23</v>
      </c>
      <c r="F1662" s="12">
        <v>0</v>
      </c>
      <c r="G1662" s="5" t="s">
        <v>2139</v>
      </c>
      <c r="H1662" s="5">
        <v>41.3</v>
      </c>
      <c r="I1662" s="5" t="s">
        <v>2140</v>
      </c>
      <c r="J1662" s="6">
        <v>0.48975999999999997</v>
      </c>
      <c r="K1662" s="6" t="str">
        <f>IF(Table2[[#This Row],[Charging]]&gt;0,"1","0")</f>
        <v>0</v>
      </c>
      <c r="L1662" s="6" t="str">
        <f>IF(Table2[[#This Row],[Tag]]="1",Table2[[#This Row],[Cost (kWh)]],"")</f>
        <v/>
      </c>
      <c r="M1662" s="6" t="str">
        <f>IF(Table2[[#This Row],[Tag]]="1",Table2[[#This Row],[Charging]]*Table2[[#This Row],[Cost (kWh)]],"")</f>
        <v/>
      </c>
    </row>
    <row r="1663" spans="3:13" x14ac:dyDescent="0.2">
      <c r="C1663" s="1" t="s">
        <v>28</v>
      </c>
      <c r="D1663" s="5" t="s">
        <v>8</v>
      </c>
      <c r="E1663" s="5">
        <v>24</v>
      </c>
      <c r="F1663" s="12">
        <v>0</v>
      </c>
      <c r="G1663" s="5" t="s">
        <v>2139</v>
      </c>
      <c r="H1663" s="5">
        <v>41.3</v>
      </c>
      <c r="I1663" s="5" t="s">
        <v>2140</v>
      </c>
      <c r="J1663" s="6">
        <v>0.43880999999999998</v>
      </c>
      <c r="K1663" s="6" t="str">
        <f>IF(Table2[[#This Row],[Charging]]&gt;0,"1","0")</f>
        <v>0</v>
      </c>
      <c r="L1663" s="6" t="str">
        <f>IF(Table2[[#This Row],[Tag]]="1",Table2[[#This Row],[Cost (kWh)]],"")</f>
        <v/>
      </c>
      <c r="M1663" s="6" t="str">
        <f>IF(Table2[[#This Row],[Tag]]="1",Table2[[#This Row],[Charging]]*Table2[[#This Row],[Cost (kWh)]],"")</f>
        <v/>
      </c>
    </row>
    <row r="1664" spans="3:13" x14ac:dyDescent="0.2">
      <c r="C1664" s="1" t="s">
        <v>28</v>
      </c>
      <c r="D1664" s="5" t="s">
        <v>9</v>
      </c>
      <c r="E1664" s="5" t="s">
        <v>2</v>
      </c>
      <c r="F1664" s="12">
        <v>0</v>
      </c>
      <c r="G1664" s="5" t="s">
        <v>2139</v>
      </c>
      <c r="H1664" s="5">
        <v>41.3</v>
      </c>
      <c r="I1664" s="5" t="s">
        <v>2140</v>
      </c>
      <c r="J1664" s="6">
        <v>0.44195000000000001</v>
      </c>
      <c r="K1664" s="6" t="str">
        <f>IF(Table2[[#This Row],[Charging]]&gt;0,"1","0")</f>
        <v>0</v>
      </c>
      <c r="L1664" s="6" t="str">
        <f>IF(Table2[[#This Row],[Tag]]="1",Table2[[#This Row],[Cost (kWh)]],"")</f>
        <v/>
      </c>
      <c r="M1664" s="6" t="str">
        <f>IF(Table2[[#This Row],[Tag]]="1",Table2[[#This Row],[Charging]]*Table2[[#This Row],[Cost (kWh)]],"")</f>
        <v/>
      </c>
    </row>
    <row r="1665" spans="3:13" x14ac:dyDescent="0.2">
      <c r="C1665" s="1" t="s">
        <v>28</v>
      </c>
      <c r="D1665" s="5" t="s">
        <v>9</v>
      </c>
      <c r="E1665" s="5" t="s">
        <v>3</v>
      </c>
      <c r="F1665" s="12">
        <v>0</v>
      </c>
      <c r="G1665" s="5" t="s">
        <v>2139</v>
      </c>
      <c r="H1665" s="5">
        <v>41.3</v>
      </c>
      <c r="I1665" s="5" t="s">
        <v>2140</v>
      </c>
      <c r="J1665" s="6">
        <v>0.40773999999999999</v>
      </c>
      <c r="K1665" s="6" t="str">
        <f>IF(Table2[[#This Row],[Charging]]&gt;0,"1","0")</f>
        <v>0</v>
      </c>
      <c r="L1665" s="6" t="str">
        <f>IF(Table2[[#This Row],[Tag]]="1",Table2[[#This Row],[Cost (kWh)]],"")</f>
        <v/>
      </c>
      <c r="M1665" s="6" t="str">
        <f>IF(Table2[[#This Row],[Tag]]="1",Table2[[#This Row],[Charging]]*Table2[[#This Row],[Cost (kWh)]],"")</f>
        <v/>
      </c>
    </row>
    <row r="1666" spans="3:13" x14ac:dyDescent="0.2">
      <c r="C1666" s="1" t="s">
        <v>28</v>
      </c>
      <c r="D1666" s="5" t="s">
        <v>9</v>
      </c>
      <c r="E1666" s="5" t="s">
        <v>4</v>
      </c>
      <c r="F1666" s="12">
        <v>0</v>
      </c>
      <c r="G1666" s="5" t="s">
        <v>2139</v>
      </c>
      <c r="H1666" s="5">
        <v>41.3</v>
      </c>
      <c r="I1666" s="5" t="s">
        <v>2140</v>
      </c>
      <c r="J1666" s="6">
        <v>0.40028999999999998</v>
      </c>
      <c r="K1666" s="6" t="str">
        <f>IF(Table2[[#This Row],[Charging]]&gt;0,"1","0")</f>
        <v>0</v>
      </c>
      <c r="L1666" s="6" t="str">
        <f>IF(Table2[[#This Row],[Tag]]="1",Table2[[#This Row],[Cost (kWh)]],"")</f>
        <v/>
      </c>
      <c r="M1666" s="6" t="str">
        <f>IF(Table2[[#This Row],[Tag]]="1",Table2[[#This Row],[Charging]]*Table2[[#This Row],[Cost (kWh)]],"")</f>
        <v/>
      </c>
    </row>
    <row r="1667" spans="3:13" x14ac:dyDescent="0.2">
      <c r="C1667" s="1" t="s">
        <v>28</v>
      </c>
      <c r="D1667" s="5" t="s">
        <v>9</v>
      </c>
      <c r="E1667" s="5" t="s">
        <v>5</v>
      </c>
      <c r="F1667" s="12">
        <v>0</v>
      </c>
      <c r="G1667" s="5" t="s">
        <v>2139</v>
      </c>
      <c r="H1667" s="5">
        <v>41.3</v>
      </c>
      <c r="I1667" s="5" t="s">
        <v>2140</v>
      </c>
      <c r="J1667" s="6">
        <v>0.38191999999999998</v>
      </c>
      <c r="K1667" s="6" t="str">
        <f>IF(Table2[[#This Row],[Charging]]&gt;0,"1","0")</f>
        <v>0</v>
      </c>
      <c r="L1667" s="6" t="str">
        <f>IF(Table2[[#This Row],[Tag]]="1",Table2[[#This Row],[Cost (kWh)]],"")</f>
        <v/>
      </c>
      <c r="M1667" s="6" t="str">
        <f>IF(Table2[[#This Row],[Tag]]="1",Table2[[#This Row],[Charging]]*Table2[[#This Row],[Cost (kWh)]],"")</f>
        <v/>
      </c>
    </row>
    <row r="1668" spans="3:13" x14ac:dyDescent="0.2">
      <c r="C1668" s="1" t="s">
        <v>28</v>
      </c>
      <c r="D1668" s="5" t="s">
        <v>9</v>
      </c>
      <c r="E1668" s="5" t="s">
        <v>6</v>
      </c>
      <c r="F1668" s="12">
        <v>0</v>
      </c>
      <c r="G1668" s="5" t="s">
        <v>2139</v>
      </c>
      <c r="H1668" s="5">
        <v>41.3</v>
      </c>
      <c r="I1668" s="5" t="s">
        <v>2140</v>
      </c>
      <c r="J1668" s="6">
        <v>0.37923000000000001</v>
      </c>
      <c r="K1668" s="6" t="str">
        <f>IF(Table2[[#This Row],[Charging]]&gt;0,"1","0")</f>
        <v>0</v>
      </c>
      <c r="L1668" s="6" t="str">
        <f>IF(Table2[[#This Row],[Tag]]="1",Table2[[#This Row],[Cost (kWh)]],"")</f>
        <v/>
      </c>
      <c r="M1668" s="6" t="str">
        <f>IF(Table2[[#This Row],[Tag]]="1",Table2[[#This Row],[Charging]]*Table2[[#This Row],[Cost (kWh)]],"")</f>
        <v/>
      </c>
    </row>
    <row r="1669" spans="3:13" x14ac:dyDescent="0.2">
      <c r="C1669" s="1" t="s">
        <v>28</v>
      </c>
      <c r="D1669" s="5" t="s">
        <v>9</v>
      </c>
      <c r="E1669" s="5" t="s">
        <v>7</v>
      </c>
      <c r="F1669" s="12">
        <v>0</v>
      </c>
      <c r="G1669" s="5" t="s">
        <v>2139</v>
      </c>
      <c r="H1669" s="5">
        <v>41.3</v>
      </c>
      <c r="I1669" s="5" t="s">
        <v>2140</v>
      </c>
      <c r="J1669" s="6">
        <v>0.44201000000000001</v>
      </c>
      <c r="K1669" s="6" t="str">
        <f>IF(Table2[[#This Row],[Charging]]&gt;0,"1","0")</f>
        <v>0</v>
      </c>
      <c r="L1669" s="6" t="str">
        <f>IF(Table2[[#This Row],[Tag]]="1",Table2[[#This Row],[Cost (kWh)]],"")</f>
        <v/>
      </c>
      <c r="M1669" s="6" t="str">
        <f>IF(Table2[[#This Row],[Tag]]="1",Table2[[#This Row],[Charging]]*Table2[[#This Row],[Cost (kWh)]],"")</f>
        <v/>
      </c>
    </row>
    <row r="1670" spans="3:13" x14ac:dyDescent="0.2">
      <c r="C1670" s="1" t="s">
        <v>28</v>
      </c>
      <c r="D1670" s="5" t="s">
        <v>9</v>
      </c>
      <c r="E1670" s="5" t="s">
        <v>8</v>
      </c>
      <c r="F1670" s="12">
        <v>0</v>
      </c>
      <c r="G1670" s="5" t="s">
        <v>2139</v>
      </c>
      <c r="H1670" s="5">
        <v>41.3</v>
      </c>
      <c r="I1670" s="5" t="s">
        <v>2140</v>
      </c>
      <c r="J1670" s="6">
        <v>0.46287</v>
      </c>
      <c r="K1670" s="6" t="str">
        <f>IF(Table2[[#This Row],[Charging]]&gt;0,"1","0")</f>
        <v>0</v>
      </c>
      <c r="L1670" s="6" t="str">
        <f>IF(Table2[[#This Row],[Tag]]="1",Table2[[#This Row],[Cost (kWh)]],"")</f>
        <v/>
      </c>
      <c r="M1670" s="6" t="str">
        <f>IF(Table2[[#This Row],[Tag]]="1",Table2[[#This Row],[Charging]]*Table2[[#This Row],[Cost (kWh)]],"")</f>
        <v/>
      </c>
    </row>
    <row r="1671" spans="3:13" x14ac:dyDescent="0.2">
      <c r="C1671" s="1" t="s">
        <v>28</v>
      </c>
      <c r="D1671" s="5" t="s">
        <v>9</v>
      </c>
      <c r="E1671" s="5" t="s">
        <v>9</v>
      </c>
      <c r="F1671" s="12">
        <v>0</v>
      </c>
      <c r="G1671" s="5" t="s">
        <v>2141</v>
      </c>
      <c r="H1671" s="5">
        <v>35.799999999999997</v>
      </c>
      <c r="I1671" s="5" t="s">
        <v>2139</v>
      </c>
      <c r="J1671" s="6">
        <v>0.48925000000000002</v>
      </c>
      <c r="K1671" s="6" t="str">
        <f>IF(Table2[[#This Row],[Charging]]&gt;0,"1","0")</f>
        <v>0</v>
      </c>
      <c r="L1671" s="6" t="str">
        <f>IF(Table2[[#This Row],[Tag]]="1",Table2[[#This Row],[Cost (kWh)]],"")</f>
        <v/>
      </c>
      <c r="M1671" s="6" t="str">
        <f>IF(Table2[[#This Row],[Tag]]="1",Table2[[#This Row],[Charging]]*Table2[[#This Row],[Cost (kWh)]],"")</f>
        <v/>
      </c>
    </row>
    <row r="1672" spans="3:13" x14ac:dyDescent="0.2">
      <c r="C1672" s="1" t="s">
        <v>28</v>
      </c>
      <c r="D1672" s="5" t="s">
        <v>9</v>
      </c>
      <c r="E1672" s="5" t="s">
        <v>10</v>
      </c>
      <c r="F1672" s="12">
        <v>0</v>
      </c>
      <c r="G1672" s="5" t="s">
        <v>2139</v>
      </c>
      <c r="H1672" s="5">
        <v>35.799999999999997</v>
      </c>
      <c r="I1672" s="5" t="s">
        <v>2139</v>
      </c>
      <c r="J1672" s="6">
        <v>0.50780999999999998</v>
      </c>
      <c r="K1672" s="6" t="str">
        <f>IF(Table2[[#This Row],[Charging]]&gt;0,"1","0")</f>
        <v>0</v>
      </c>
      <c r="L1672" s="6" t="str">
        <f>IF(Table2[[#This Row],[Tag]]="1",Table2[[#This Row],[Cost (kWh)]],"")</f>
        <v/>
      </c>
      <c r="M1672" s="6" t="str">
        <f>IF(Table2[[#This Row],[Tag]]="1",Table2[[#This Row],[Charging]]*Table2[[#This Row],[Cost (kWh)]],"")</f>
        <v/>
      </c>
    </row>
    <row r="1673" spans="3:13" x14ac:dyDescent="0.2">
      <c r="C1673" s="1" t="s">
        <v>28</v>
      </c>
      <c r="D1673" s="5" t="s">
        <v>9</v>
      </c>
      <c r="E1673" s="5">
        <v>10</v>
      </c>
      <c r="F1673" s="12">
        <v>0</v>
      </c>
      <c r="G1673" s="5" t="s">
        <v>2139</v>
      </c>
      <c r="H1673" s="5">
        <v>35.799999999999997</v>
      </c>
      <c r="I1673" s="5" t="s">
        <v>2139</v>
      </c>
      <c r="J1673" s="6">
        <v>0.47644999999999998</v>
      </c>
      <c r="K1673" s="6" t="str">
        <f>IF(Table2[[#This Row],[Charging]]&gt;0,"1","0")</f>
        <v>0</v>
      </c>
      <c r="L1673" s="6" t="str">
        <f>IF(Table2[[#This Row],[Tag]]="1",Table2[[#This Row],[Cost (kWh)]],"")</f>
        <v/>
      </c>
      <c r="M1673" s="6" t="str">
        <f>IF(Table2[[#This Row],[Tag]]="1",Table2[[#This Row],[Charging]]*Table2[[#This Row],[Cost (kWh)]],"")</f>
        <v/>
      </c>
    </row>
    <row r="1674" spans="3:13" x14ac:dyDescent="0.2">
      <c r="C1674" s="1" t="s">
        <v>28</v>
      </c>
      <c r="D1674" s="5" t="s">
        <v>9</v>
      </c>
      <c r="E1674" s="5">
        <v>11</v>
      </c>
      <c r="F1674" s="12">
        <v>0</v>
      </c>
      <c r="G1674" s="5" t="s">
        <v>2139</v>
      </c>
      <c r="H1674" s="5">
        <v>35.799999999999997</v>
      </c>
      <c r="I1674" s="5" t="s">
        <v>2139</v>
      </c>
      <c r="J1674" s="6">
        <v>0.46870000000000001</v>
      </c>
      <c r="K1674" s="6" t="str">
        <f>IF(Table2[[#This Row],[Charging]]&gt;0,"1","0")</f>
        <v>0</v>
      </c>
      <c r="L1674" s="6" t="str">
        <f>IF(Table2[[#This Row],[Tag]]="1",Table2[[#This Row],[Cost (kWh)]],"")</f>
        <v/>
      </c>
      <c r="M1674" s="6" t="str">
        <f>IF(Table2[[#This Row],[Tag]]="1",Table2[[#This Row],[Charging]]*Table2[[#This Row],[Cost (kWh)]],"")</f>
        <v/>
      </c>
    </row>
    <row r="1675" spans="3:13" x14ac:dyDescent="0.2">
      <c r="C1675" s="1" t="s">
        <v>28</v>
      </c>
      <c r="D1675" s="5" t="s">
        <v>9</v>
      </c>
      <c r="E1675" s="5">
        <v>12</v>
      </c>
      <c r="F1675" s="12">
        <v>0</v>
      </c>
      <c r="G1675" s="5" t="s">
        <v>2139</v>
      </c>
      <c r="H1675" s="5">
        <v>35.799999999999997</v>
      </c>
      <c r="I1675" s="5" t="s">
        <v>2139</v>
      </c>
      <c r="J1675" s="6">
        <v>0.44144</v>
      </c>
      <c r="K1675" s="6" t="str">
        <f>IF(Table2[[#This Row],[Charging]]&gt;0,"1","0")</f>
        <v>0</v>
      </c>
      <c r="L1675" s="6" t="str">
        <f>IF(Table2[[#This Row],[Tag]]="1",Table2[[#This Row],[Cost (kWh)]],"")</f>
        <v/>
      </c>
      <c r="M1675" s="6" t="str">
        <f>IF(Table2[[#This Row],[Tag]]="1",Table2[[#This Row],[Charging]]*Table2[[#This Row],[Cost (kWh)]],"")</f>
        <v/>
      </c>
    </row>
    <row r="1676" spans="3:13" x14ac:dyDescent="0.2">
      <c r="C1676" s="1" t="s">
        <v>28</v>
      </c>
      <c r="D1676" s="5" t="s">
        <v>9</v>
      </c>
      <c r="E1676" s="5">
        <v>13</v>
      </c>
      <c r="F1676" s="12">
        <v>0</v>
      </c>
      <c r="G1676" s="5" t="s">
        <v>2139</v>
      </c>
      <c r="H1676" s="5">
        <v>35.799999999999997</v>
      </c>
      <c r="I1676" s="5" t="s">
        <v>2139</v>
      </c>
      <c r="J1676" s="6">
        <v>0.42899999999999999</v>
      </c>
      <c r="K1676" s="6" t="str">
        <f>IF(Table2[[#This Row],[Charging]]&gt;0,"1","0")</f>
        <v>0</v>
      </c>
      <c r="L1676" s="6" t="str">
        <f>IF(Table2[[#This Row],[Tag]]="1",Table2[[#This Row],[Cost (kWh)]],"")</f>
        <v/>
      </c>
      <c r="M1676" s="6" t="str">
        <f>IF(Table2[[#This Row],[Tag]]="1",Table2[[#This Row],[Charging]]*Table2[[#This Row],[Cost (kWh)]],"")</f>
        <v/>
      </c>
    </row>
    <row r="1677" spans="3:13" x14ac:dyDescent="0.2">
      <c r="C1677" s="1" t="s">
        <v>28</v>
      </c>
      <c r="D1677" s="5" t="s">
        <v>9</v>
      </c>
      <c r="E1677" s="5">
        <v>14</v>
      </c>
      <c r="F1677" s="12">
        <v>0</v>
      </c>
      <c r="G1677" s="5" t="s">
        <v>2139</v>
      </c>
      <c r="H1677" s="5">
        <v>35.799999999999997</v>
      </c>
      <c r="I1677" s="5" t="s">
        <v>2139</v>
      </c>
      <c r="J1677" s="6">
        <v>0.40975</v>
      </c>
      <c r="K1677" s="6" t="str">
        <f>IF(Table2[[#This Row],[Charging]]&gt;0,"1","0")</f>
        <v>0</v>
      </c>
      <c r="L1677" s="6" t="str">
        <f>IF(Table2[[#This Row],[Tag]]="1",Table2[[#This Row],[Cost (kWh)]],"")</f>
        <v/>
      </c>
      <c r="M1677" s="6" t="str">
        <f>IF(Table2[[#This Row],[Tag]]="1",Table2[[#This Row],[Charging]]*Table2[[#This Row],[Cost (kWh)]],"")</f>
        <v/>
      </c>
    </row>
    <row r="1678" spans="3:13" x14ac:dyDescent="0.2">
      <c r="C1678" s="1" t="s">
        <v>28</v>
      </c>
      <c r="D1678" s="5" t="s">
        <v>9</v>
      </c>
      <c r="E1678" s="5">
        <v>15</v>
      </c>
      <c r="F1678" s="12">
        <v>0</v>
      </c>
      <c r="G1678" s="5" t="s">
        <v>2139</v>
      </c>
      <c r="H1678" s="5">
        <v>35.799999999999997</v>
      </c>
      <c r="I1678" s="5" t="s">
        <v>2139</v>
      </c>
      <c r="J1678" s="6">
        <v>0.39989999999999998</v>
      </c>
      <c r="K1678" s="6" t="str">
        <f>IF(Table2[[#This Row],[Charging]]&gt;0,"1","0")</f>
        <v>0</v>
      </c>
      <c r="L1678" s="6" t="str">
        <f>IF(Table2[[#This Row],[Tag]]="1",Table2[[#This Row],[Cost (kWh)]],"")</f>
        <v/>
      </c>
      <c r="M1678" s="6" t="str">
        <f>IF(Table2[[#This Row],[Tag]]="1",Table2[[#This Row],[Charging]]*Table2[[#This Row],[Cost (kWh)]],"")</f>
        <v/>
      </c>
    </row>
    <row r="1679" spans="3:13" x14ac:dyDescent="0.2">
      <c r="C1679" s="1" t="s">
        <v>28</v>
      </c>
      <c r="D1679" s="5" t="s">
        <v>9</v>
      </c>
      <c r="E1679" s="5">
        <v>16</v>
      </c>
      <c r="F1679" s="12">
        <v>0</v>
      </c>
      <c r="G1679" s="5" t="s">
        <v>2139</v>
      </c>
      <c r="H1679" s="5">
        <v>35.799999999999997</v>
      </c>
      <c r="I1679" s="5" t="s">
        <v>2139</v>
      </c>
      <c r="J1679" s="6">
        <v>0.40475</v>
      </c>
      <c r="K1679" s="6" t="str">
        <f>IF(Table2[[#This Row],[Charging]]&gt;0,"1","0")</f>
        <v>0</v>
      </c>
      <c r="L1679" s="6" t="str">
        <f>IF(Table2[[#This Row],[Tag]]="1",Table2[[#This Row],[Cost (kWh)]],"")</f>
        <v/>
      </c>
      <c r="M1679" s="6" t="str">
        <f>IF(Table2[[#This Row],[Tag]]="1",Table2[[#This Row],[Charging]]*Table2[[#This Row],[Cost (kWh)]],"")</f>
        <v/>
      </c>
    </row>
    <row r="1680" spans="3:13" x14ac:dyDescent="0.2">
      <c r="C1680" s="1" t="s">
        <v>28</v>
      </c>
      <c r="D1680" s="5" t="s">
        <v>9</v>
      </c>
      <c r="E1680" s="5">
        <v>17</v>
      </c>
      <c r="F1680" s="12">
        <v>0</v>
      </c>
      <c r="G1680" s="5" t="s">
        <v>2141</v>
      </c>
      <c r="H1680" s="5">
        <v>30.3</v>
      </c>
      <c r="I1680" s="5" t="s">
        <v>2139</v>
      </c>
      <c r="J1680" s="6">
        <v>0.41593000000000002</v>
      </c>
      <c r="K1680" s="6" t="str">
        <f>IF(Table2[[#This Row],[Charging]]&gt;0,"1","0")</f>
        <v>0</v>
      </c>
      <c r="L1680" s="6" t="str">
        <f>IF(Table2[[#This Row],[Tag]]="1",Table2[[#This Row],[Cost (kWh)]],"")</f>
        <v/>
      </c>
      <c r="M1680" s="6" t="str">
        <f>IF(Table2[[#This Row],[Tag]]="1",Table2[[#This Row],[Charging]]*Table2[[#This Row],[Cost (kWh)]],"")</f>
        <v/>
      </c>
    </row>
    <row r="1681" spans="3:13" x14ac:dyDescent="0.2">
      <c r="C1681" s="1" t="s">
        <v>28</v>
      </c>
      <c r="D1681" s="5" t="s">
        <v>9</v>
      </c>
      <c r="E1681" s="5">
        <v>18</v>
      </c>
      <c r="F1681" s="12">
        <v>0</v>
      </c>
      <c r="G1681" s="5" t="s">
        <v>2139</v>
      </c>
      <c r="H1681" s="5">
        <v>30.3</v>
      </c>
      <c r="I1681" s="5" t="s">
        <v>2140</v>
      </c>
      <c r="J1681" s="6">
        <v>0.45516000000000001</v>
      </c>
      <c r="K1681" s="6" t="str">
        <f>IF(Table2[[#This Row],[Charging]]&gt;0,"1","0")</f>
        <v>0</v>
      </c>
      <c r="L1681" s="6" t="str">
        <f>IF(Table2[[#This Row],[Tag]]="1",Table2[[#This Row],[Cost (kWh)]],"")</f>
        <v/>
      </c>
      <c r="M1681" s="6" t="str">
        <f>IF(Table2[[#This Row],[Tag]]="1",Table2[[#This Row],[Charging]]*Table2[[#This Row],[Cost (kWh)]],"")</f>
        <v/>
      </c>
    </row>
    <row r="1682" spans="3:13" x14ac:dyDescent="0.2">
      <c r="C1682" s="1" t="s">
        <v>28</v>
      </c>
      <c r="D1682" s="5" t="s">
        <v>9</v>
      </c>
      <c r="E1682" s="5">
        <v>19</v>
      </c>
      <c r="F1682" s="12">
        <v>0</v>
      </c>
      <c r="G1682" s="5" t="s">
        <v>2139</v>
      </c>
      <c r="H1682" s="5">
        <v>30.3</v>
      </c>
      <c r="I1682" s="5" t="s">
        <v>2140</v>
      </c>
      <c r="J1682" s="6">
        <v>0.4703</v>
      </c>
      <c r="K1682" s="6" t="str">
        <f>IF(Table2[[#This Row],[Charging]]&gt;0,"1","0")</f>
        <v>0</v>
      </c>
      <c r="L1682" s="6" t="str">
        <f>IF(Table2[[#This Row],[Tag]]="1",Table2[[#This Row],[Cost (kWh)]],"")</f>
        <v/>
      </c>
      <c r="M1682" s="6" t="str">
        <f>IF(Table2[[#This Row],[Tag]]="1",Table2[[#This Row],[Charging]]*Table2[[#This Row],[Cost (kWh)]],"")</f>
        <v/>
      </c>
    </row>
    <row r="1683" spans="3:13" x14ac:dyDescent="0.2">
      <c r="C1683" s="1" t="s">
        <v>28</v>
      </c>
      <c r="D1683" s="5" t="s">
        <v>9</v>
      </c>
      <c r="E1683" s="5">
        <v>20</v>
      </c>
      <c r="F1683" s="12">
        <v>0</v>
      </c>
      <c r="G1683" s="5" t="s">
        <v>2139</v>
      </c>
      <c r="H1683" s="5">
        <v>30.3</v>
      </c>
      <c r="I1683" s="5" t="s">
        <v>2140</v>
      </c>
      <c r="J1683" s="6">
        <v>0.48148000000000002</v>
      </c>
      <c r="K1683" s="6" t="str">
        <f>IF(Table2[[#This Row],[Charging]]&gt;0,"1","0")</f>
        <v>0</v>
      </c>
      <c r="L1683" s="6" t="str">
        <f>IF(Table2[[#This Row],[Tag]]="1",Table2[[#This Row],[Cost (kWh)]],"")</f>
        <v/>
      </c>
      <c r="M1683" s="6" t="str">
        <f>IF(Table2[[#This Row],[Tag]]="1",Table2[[#This Row],[Charging]]*Table2[[#This Row],[Cost (kWh)]],"")</f>
        <v/>
      </c>
    </row>
    <row r="1684" spans="3:13" x14ac:dyDescent="0.2">
      <c r="C1684" s="1" t="s">
        <v>28</v>
      </c>
      <c r="D1684" s="5" t="s">
        <v>9</v>
      </c>
      <c r="E1684" s="5">
        <v>21</v>
      </c>
      <c r="F1684" s="12">
        <v>0</v>
      </c>
      <c r="G1684" s="5" t="s">
        <v>2139</v>
      </c>
      <c r="H1684" s="5">
        <v>30.3</v>
      </c>
      <c r="I1684" s="5" t="s">
        <v>2140</v>
      </c>
      <c r="J1684" s="6">
        <v>0.48729</v>
      </c>
      <c r="K1684" s="6" t="str">
        <f>IF(Table2[[#This Row],[Charging]]&gt;0,"1","0")</f>
        <v>0</v>
      </c>
      <c r="L1684" s="6" t="str">
        <f>IF(Table2[[#This Row],[Tag]]="1",Table2[[#This Row],[Cost (kWh)]],"")</f>
        <v/>
      </c>
      <c r="M1684" s="6" t="str">
        <f>IF(Table2[[#This Row],[Tag]]="1",Table2[[#This Row],[Charging]]*Table2[[#This Row],[Cost (kWh)]],"")</f>
        <v/>
      </c>
    </row>
    <row r="1685" spans="3:13" x14ac:dyDescent="0.2">
      <c r="C1685" s="1" t="s">
        <v>28</v>
      </c>
      <c r="D1685" s="5" t="s">
        <v>9</v>
      </c>
      <c r="E1685" s="5">
        <v>22</v>
      </c>
      <c r="F1685" s="12">
        <v>0</v>
      </c>
      <c r="G1685" s="5" t="s">
        <v>2139</v>
      </c>
      <c r="H1685" s="5">
        <v>30.3</v>
      </c>
      <c r="I1685" s="5" t="s">
        <v>2140</v>
      </c>
      <c r="J1685" s="6">
        <v>0.45306999999999997</v>
      </c>
      <c r="K1685" s="6" t="str">
        <f>IF(Table2[[#This Row],[Charging]]&gt;0,"1","0")</f>
        <v>0</v>
      </c>
      <c r="L1685" s="6" t="str">
        <f>IF(Table2[[#This Row],[Tag]]="1",Table2[[#This Row],[Cost (kWh)]],"")</f>
        <v/>
      </c>
      <c r="M1685" s="6" t="str">
        <f>IF(Table2[[#This Row],[Tag]]="1",Table2[[#This Row],[Charging]]*Table2[[#This Row],[Cost (kWh)]],"")</f>
        <v/>
      </c>
    </row>
    <row r="1686" spans="3:13" x14ac:dyDescent="0.2">
      <c r="C1686" s="1" t="s">
        <v>28</v>
      </c>
      <c r="D1686" s="5" t="s">
        <v>9</v>
      </c>
      <c r="E1686" s="5">
        <v>23</v>
      </c>
      <c r="F1686" s="12">
        <v>0</v>
      </c>
      <c r="G1686" s="5" t="s">
        <v>2139</v>
      </c>
      <c r="H1686" s="5">
        <v>30.3</v>
      </c>
      <c r="I1686" s="5" t="s">
        <v>2140</v>
      </c>
      <c r="J1686" s="6">
        <v>0.39428000000000002</v>
      </c>
      <c r="K1686" s="6" t="str">
        <f>IF(Table2[[#This Row],[Charging]]&gt;0,"1","0")</f>
        <v>0</v>
      </c>
      <c r="L1686" s="6" t="str">
        <f>IF(Table2[[#This Row],[Tag]]="1",Table2[[#This Row],[Cost (kWh)]],"")</f>
        <v/>
      </c>
      <c r="M1686" s="6" t="str">
        <f>IF(Table2[[#This Row],[Tag]]="1",Table2[[#This Row],[Charging]]*Table2[[#This Row],[Cost (kWh)]],"")</f>
        <v/>
      </c>
    </row>
    <row r="1687" spans="3:13" x14ac:dyDescent="0.2">
      <c r="C1687" s="1" t="s">
        <v>28</v>
      </c>
      <c r="D1687" s="5" t="s">
        <v>9</v>
      </c>
      <c r="E1687" s="5">
        <v>24</v>
      </c>
      <c r="F1687" s="12">
        <v>0</v>
      </c>
      <c r="G1687" s="5" t="s">
        <v>2139</v>
      </c>
      <c r="H1687" s="5">
        <v>30.3</v>
      </c>
      <c r="I1687" s="5" t="s">
        <v>2140</v>
      </c>
      <c r="J1687" s="6">
        <v>0.33446999999999999</v>
      </c>
      <c r="K1687" s="6" t="str">
        <f>IF(Table2[[#This Row],[Charging]]&gt;0,"1","0")</f>
        <v>0</v>
      </c>
      <c r="L1687" s="6" t="str">
        <f>IF(Table2[[#This Row],[Tag]]="1",Table2[[#This Row],[Cost (kWh)]],"")</f>
        <v/>
      </c>
      <c r="M1687" s="6" t="str">
        <f>IF(Table2[[#This Row],[Tag]]="1",Table2[[#This Row],[Charging]]*Table2[[#This Row],[Cost (kWh)]],"")</f>
        <v/>
      </c>
    </row>
    <row r="1688" spans="3:13" x14ac:dyDescent="0.2">
      <c r="C1688" s="1" t="s">
        <v>28</v>
      </c>
      <c r="D1688" s="5" t="s">
        <v>10</v>
      </c>
      <c r="E1688" s="5" t="s">
        <v>2</v>
      </c>
      <c r="F1688" s="12">
        <v>0</v>
      </c>
      <c r="G1688" s="5" t="s">
        <v>2139</v>
      </c>
      <c r="H1688" s="5">
        <v>30.3</v>
      </c>
      <c r="I1688" s="5" t="s">
        <v>2140</v>
      </c>
      <c r="J1688" s="6">
        <v>0.30897000000000002</v>
      </c>
      <c r="K1688" s="6" t="str">
        <f>IF(Table2[[#This Row],[Charging]]&gt;0,"1","0")</f>
        <v>0</v>
      </c>
      <c r="L1688" s="6" t="str">
        <f>IF(Table2[[#This Row],[Tag]]="1",Table2[[#This Row],[Cost (kWh)]],"")</f>
        <v/>
      </c>
      <c r="M1688" s="6" t="str">
        <f>IF(Table2[[#This Row],[Tag]]="1",Table2[[#This Row],[Charging]]*Table2[[#This Row],[Cost (kWh)]],"")</f>
        <v/>
      </c>
    </row>
    <row r="1689" spans="3:13" x14ac:dyDescent="0.2">
      <c r="C1689" s="10" t="s">
        <v>28</v>
      </c>
      <c r="D1689" s="11" t="s">
        <v>10</v>
      </c>
      <c r="E1689" s="11" t="s">
        <v>3</v>
      </c>
      <c r="F1689" s="12">
        <v>7.5</v>
      </c>
      <c r="G1689" s="5" t="s">
        <v>2139</v>
      </c>
      <c r="H1689" s="5">
        <v>37.799999999999997</v>
      </c>
      <c r="I1689" s="5" t="s">
        <v>2140</v>
      </c>
      <c r="J1689" s="6">
        <v>0.24531</v>
      </c>
      <c r="K1689" s="6" t="str">
        <f>IF(Table2[[#This Row],[Charging]]&gt;0,"1","0")</f>
        <v>1</v>
      </c>
      <c r="L1689" s="6">
        <f>IF(Table2[[#This Row],[Tag]]="1",Table2[[#This Row],[Cost (kWh)]],"")</f>
        <v>0.24531</v>
      </c>
      <c r="M1689" s="6">
        <f>IF(Table2[[#This Row],[Tag]]="1",Table2[[#This Row],[Charging]]*Table2[[#This Row],[Cost (kWh)]],"")</f>
        <v>1.839825</v>
      </c>
    </row>
    <row r="1690" spans="3:13" x14ac:dyDescent="0.2">
      <c r="C1690" s="10" t="s">
        <v>28</v>
      </c>
      <c r="D1690" s="11" t="s">
        <v>10</v>
      </c>
      <c r="E1690" s="11" t="s">
        <v>4</v>
      </c>
      <c r="F1690" s="12">
        <v>7.5</v>
      </c>
      <c r="G1690" s="5" t="s">
        <v>2139</v>
      </c>
      <c r="H1690" s="5">
        <v>45.3</v>
      </c>
      <c r="I1690" s="5" t="s">
        <v>2140</v>
      </c>
      <c r="J1690" s="6">
        <v>0.21113999999999999</v>
      </c>
      <c r="K1690" s="6" t="str">
        <f>IF(Table2[[#This Row],[Charging]]&gt;0,"1","0")</f>
        <v>1</v>
      </c>
      <c r="L1690" s="6">
        <f>IF(Table2[[#This Row],[Tag]]="1",Table2[[#This Row],[Cost (kWh)]],"")</f>
        <v>0.21113999999999999</v>
      </c>
      <c r="M1690" s="6">
        <f>IF(Table2[[#This Row],[Tag]]="1",Table2[[#This Row],[Charging]]*Table2[[#This Row],[Cost (kWh)]],"")</f>
        <v>1.58355</v>
      </c>
    </row>
    <row r="1691" spans="3:13" x14ac:dyDescent="0.2">
      <c r="C1691" s="10" t="s">
        <v>28</v>
      </c>
      <c r="D1691" s="11" t="s">
        <v>10</v>
      </c>
      <c r="E1691" s="11" t="s">
        <v>5</v>
      </c>
      <c r="F1691" s="12">
        <v>7.5</v>
      </c>
      <c r="G1691" s="5" t="s">
        <v>2139</v>
      </c>
      <c r="H1691" s="5">
        <v>52.8</v>
      </c>
      <c r="I1691" s="5" t="s">
        <v>2140</v>
      </c>
      <c r="J1691" s="6">
        <v>0.19875999999999999</v>
      </c>
      <c r="K1691" s="6" t="str">
        <f>IF(Table2[[#This Row],[Charging]]&gt;0,"1","0")</f>
        <v>1</v>
      </c>
      <c r="L1691" s="6">
        <f>IF(Table2[[#This Row],[Tag]]="1",Table2[[#This Row],[Cost (kWh)]],"")</f>
        <v>0.19875999999999999</v>
      </c>
      <c r="M1691" s="6">
        <f>IF(Table2[[#This Row],[Tag]]="1",Table2[[#This Row],[Charging]]*Table2[[#This Row],[Cost (kWh)]],"")</f>
        <v>1.4906999999999999</v>
      </c>
    </row>
    <row r="1692" spans="3:13" x14ac:dyDescent="0.2">
      <c r="C1692" s="10" t="s">
        <v>28</v>
      </c>
      <c r="D1692" s="11" t="s">
        <v>10</v>
      </c>
      <c r="E1692" s="11" t="s">
        <v>6</v>
      </c>
      <c r="F1692" s="12">
        <v>7.5</v>
      </c>
      <c r="G1692" s="5" t="s">
        <v>2139</v>
      </c>
      <c r="H1692" s="5">
        <v>60.3</v>
      </c>
      <c r="I1692" s="5" t="s">
        <v>2140</v>
      </c>
      <c r="J1692" s="6">
        <v>0.23413</v>
      </c>
      <c r="K1692" s="6" t="str">
        <f>IF(Table2[[#This Row],[Charging]]&gt;0,"1","0")</f>
        <v>1</v>
      </c>
      <c r="L1692" s="6">
        <f>IF(Table2[[#This Row],[Tag]]="1",Table2[[#This Row],[Cost (kWh)]],"")</f>
        <v>0.23413</v>
      </c>
      <c r="M1692" s="6">
        <f>IF(Table2[[#This Row],[Tag]]="1",Table2[[#This Row],[Charging]]*Table2[[#This Row],[Cost (kWh)]],"")</f>
        <v>1.7559750000000001</v>
      </c>
    </row>
    <row r="1693" spans="3:13" x14ac:dyDescent="0.2">
      <c r="C1693" s="1" t="s">
        <v>28</v>
      </c>
      <c r="D1693" s="5" t="s">
        <v>10</v>
      </c>
      <c r="E1693" s="5" t="s">
        <v>7</v>
      </c>
      <c r="F1693" s="12">
        <v>0</v>
      </c>
      <c r="G1693" s="5" t="s">
        <v>2139</v>
      </c>
      <c r="H1693" s="5">
        <v>60.3</v>
      </c>
      <c r="I1693" s="5" t="s">
        <v>2140</v>
      </c>
      <c r="J1693" s="6">
        <v>0.28761999999999999</v>
      </c>
      <c r="K1693" s="6" t="str">
        <f>IF(Table2[[#This Row],[Charging]]&gt;0,"1","0")</f>
        <v>0</v>
      </c>
      <c r="L1693" s="6" t="str">
        <f>IF(Table2[[#This Row],[Tag]]="1",Table2[[#This Row],[Cost (kWh)]],"")</f>
        <v/>
      </c>
      <c r="M1693" s="6" t="str">
        <f>IF(Table2[[#This Row],[Tag]]="1",Table2[[#This Row],[Charging]]*Table2[[#This Row],[Cost (kWh)]],"")</f>
        <v/>
      </c>
    </row>
    <row r="1694" spans="3:13" x14ac:dyDescent="0.2">
      <c r="C1694" s="1" t="s">
        <v>28</v>
      </c>
      <c r="D1694" s="5" t="s">
        <v>10</v>
      </c>
      <c r="E1694" s="5" t="s">
        <v>8</v>
      </c>
      <c r="F1694" s="12">
        <v>0</v>
      </c>
      <c r="G1694" s="5" t="s">
        <v>2139</v>
      </c>
      <c r="H1694" s="5">
        <v>60.3</v>
      </c>
      <c r="I1694" s="5" t="s">
        <v>2140</v>
      </c>
      <c r="J1694" s="6">
        <v>0.36996000000000001</v>
      </c>
      <c r="K1694" s="6" t="str">
        <f>IF(Table2[[#This Row],[Charging]]&gt;0,"1","0")</f>
        <v>0</v>
      </c>
      <c r="L1694" s="6" t="str">
        <f>IF(Table2[[#This Row],[Tag]]="1",Table2[[#This Row],[Cost (kWh)]],"")</f>
        <v/>
      </c>
      <c r="M1694" s="6" t="str">
        <f>IF(Table2[[#This Row],[Tag]]="1",Table2[[#This Row],[Charging]]*Table2[[#This Row],[Cost (kWh)]],"")</f>
        <v/>
      </c>
    </row>
    <row r="1695" spans="3:13" x14ac:dyDescent="0.2">
      <c r="C1695" s="1" t="s">
        <v>28</v>
      </c>
      <c r="D1695" s="5" t="s">
        <v>10</v>
      </c>
      <c r="E1695" s="5" t="s">
        <v>9</v>
      </c>
      <c r="F1695" s="12">
        <v>0</v>
      </c>
      <c r="G1695" s="5" t="s">
        <v>2141</v>
      </c>
      <c r="H1695" s="5">
        <v>54.8</v>
      </c>
      <c r="I1695" s="5" t="s">
        <v>2139</v>
      </c>
      <c r="J1695" s="6">
        <v>0.41764000000000001</v>
      </c>
      <c r="K1695" s="6" t="str">
        <f>IF(Table2[[#This Row],[Charging]]&gt;0,"1","0")</f>
        <v>0</v>
      </c>
      <c r="L1695" s="6" t="str">
        <f>IF(Table2[[#This Row],[Tag]]="1",Table2[[#This Row],[Cost (kWh)]],"")</f>
        <v/>
      </c>
      <c r="M1695" s="6" t="str">
        <f>IF(Table2[[#This Row],[Tag]]="1",Table2[[#This Row],[Charging]]*Table2[[#This Row],[Cost (kWh)]],"")</f>
        <v/>
      </c>
    </row>
    <row r="1696" spans="3:13" x14ac:dyDescent="0.2">
      <c r="C1696" s="1" t="s">
        <v>28</v>
      </c>
      <c r="D1696" s="5" t="s">
        <v>10</v>
      </c>
      <c r="E1696" s="5" t="s">
        <v>10</v>
      </c>
      <c r="F1696" s="12">
        <v>0</v>
      </c>
      <c r="G1696" s="5" t="s">
        <v>2139</v>
      </c>
      <c r="H1696" s="5">
        <v>54.8</v>
      </c>
      <c r="I1696" s="5" t="s">
        <v>2139</v>
      </c>
      <c r="J1696" s="6">
        <v>0.41808000000000001</v>
      </c>
      <c r="K1696" s="6" t="str">
        <f>IF(Table2[[#This Row],[Charging]]&gt;0,"1","0")</f>
        <v>0</v>
      </c>
      <c r="L1696" s="6" t="str">
        <f>IF(Table2[[#This Row],[Tag]]="1",Table2[[#This Row],[Cost (kWh)]],"")</f>
        <v/>
      </c>
      <c r="M1696" s="6" t="str">
        <f>IF(Table2[[#This Row],[Tag]]="1",Table2[[#This Row],[Charging]]*Table2[[#This Row],[Cost (kWh)]],"")</f>
        <v/>
      </c>
    </row>
    <row r="1697" spans="3:13" x14ac:dyDescent="0.2">
      <c r="C1697" s="1" t="s">
        <v>28</v>
      </c>
      <c r="D1697" s="5" t="s">
        <v>10</v>
      </c>
      <c r="E1697" s="5">
        <v>10</v>
      </c>
      <c r="F1697" s="12">
        <v>0</v>
      </c>
      <c r="G1697" s="5" t="s">
        <v>2139</v>
      </c>
      <c r="H1697" s="5">
        <v>54.8</v>
      </c>
      <c r="I1697" s="5" t="s">
        <v>2139</v>
      </c>
      <c r="J1697" s="6">
        <v>0.40315000000000001</v>
      </c>
      <c r="K1697" s="6" t="str">
        <f>IF(Table2[[#This Row],[Charging]]&gt;0,"1","0")</f>
        <v>0</v>
      </c>
      <c r="L1697" s="6" t="str">
        <f>IF(Table2[[#This Row],[Tag]]="1",Table2[[#This Row],[Cost (kWh)]],"")</f>
        <v/>
      </c>
      <c r="M1697" s="6" t="str">
        <f>IF(Table2[[#This Row],[Tag]]="1",Table2[[#This Row],[Charging]]*Table2[[#This Row],[Cost (kWh)]],"")</f>
        <v/>
      </c>
    </row>
    <row r="1698" spans="3:13" x14ac:dyDescent="0.2">
      <c r="C1698" s="1" t="s">
        <v>28</v>
      </c>
      <c r="D1698" s="5" t="s">
        <v>10</v>
      </c>
      <c r="E1698" s="5">
        <v>11</v>
      </c>
      <c r="F1698" s="12">
        <v>0</v>
      </c>
      <c r="G1698" s="5" t="s">
        <v>2139</v>
      </c>
      <c r="H1698" s="5">
        <v>54.8</v>
      </c>
      <c r="I1698" s="5" t="s">
        <v>2139</v>
      </c>
      <c r="J1698" s="6">
        <v>0.37524000000000002</v>
      </c>
      <c r="K1698" s="6" t="str">
        <f>IF(Table2[[#This Row],[Charging]]&gt;0,"1","0")</f>
        <v>0</v>
      </c>
      <c r="L1698" s="6" t="str">
        <f>IF(Table2[[#This Row],[Tag]]="1",Table2[[#This Row],[Cost (kWh)]],"")</f>
        <v/>
      </c>
      <c r="M1698" s="6" t="str">
        <f>IF(Table2[[#This Row],[Tag]]="1",Table2[[#This Row],[Charging]]*Table2[[#This Row],[Cost (kWh)]],"")</f>
        <v/>
      </c>
    </row>
    <row r="1699" spans="3:13" x14ac:dyDescent="0.2">
      <c r="C1699" s="1" t="s">
        <v>28</v>
      </c>
      <c r="D1699" s="5" t="s">
        <v>10</v>
      </c>
      <c r="E1699" s="5">
        <v>12</v>
      </c>
      <c r="F1699" s="12">
        <v>0</v>
      </c>
      <c r="G1699" s="5" t="s">
        <v>2139</v>
      </c>
      <c r="H1699" s="5">
        <v>54.8</v>
      </c>
      <c r="I1699" s="5" t="s">
        <v>2139</v>
      </c>
      <c r="J1699" s="6">
        <v>0.34042</v>
      </c>
      <c r="K1699" s="6" t="str">
        <f>IF(Table2[[#This Row],[Charging]]&gt;0,"1","0")</f>
        <v>0</v>
      </c>
      <c r="L1699" s="6" t="str">
        <f>IF(Table2[[#This Row],[Tag]]="1",Table2[[#This Row],[Cost (kWh)]],"")</f>
        <v/>
      </c>
      <c r="M1699" s="6" t="str">
        <f>IF(Table2[[#This Row],[Tag]]="1",Table2[[#This Row],[Charging]]*Table2[[#This Row],[Cost (kWh)]],"")</f>
        <v/>
      </c>
    </row>
    <row r="1700" spans="3:13" x14ac:dyDescent="0.2">
      <c r="C1700" s="1" t="s">
        <v>28</v>
      </c>
      <c r="D1700" s="5" t="s">
        <v>10</v>
      </c>
      <c r="E1700" s="5">
        <v>13</v>
      </c>
      <c r="F1700" s="12">
        <v>0</v>
      </c>
      <c r="G1700" s="5" t="s">
        <v>2139</v>
      </c>
      <c r="H1700" s="5">
        <v>54.8</v>
      </c>
      <c r="I1700" s="5" t="s">
        <v>2139</v>
      </c>
      <c r="J1700" s="6">
        <v>0.35063</v>
      </c>
      <c r="K1700" s="6" t="str">
        <f>IF(Table2[[#This Row],[Charging]]&gt;0,"1","0")</f>
        <v>0</v>
      </c>
      <c r="L1700" s="6" t="str">
        <f>IF(Table2[[#This Row],[Tag]]="1",Table2[[#This Row],[Cost (kWh)]],"")</f>
        <v/>
      </c>
      <c r="M1700" s="6" t="str">
        <f>IF(Table2[[#This Row],[Tag]]="1",Table2[[#This Row],[Charging]]*Table2[[#This Row],[Cost (kWh)]],"")</f>
        <v/>
      </c>
    </row>
    <row r="1701" spans="3:13" x14ac:dyDescent="0.2">
      <c r="C1701" s="1" t="s">
        <v>28</v>
      </c>
      <c r="D1701" s="5" t="s">
        <v>10</v>
      </c>
      <c r="E1701" s="5">
        <v>14</v>
      </c>
      <c r="F1701" s="12">
        <v>0</v>
      </c>
      <c r="G1701" s="5" t="s">
        <v>2139</v>
      </c>
      <c r="H1701" s="5">
        <v>54.8</v>
      </c>
      <c r="I1701" s="5" t="s">
        <v>2139</v>
      </c>
      <c r="J1701" s="6">
        <v>0.30182999999999999</v>
      </c>
      <c r="K1701" s="6" t="str">
        <f>IF(Table2[[#This Row],[Charging]]&gt;0,"1","0")</f>
        <v>0</v>
      </c>
      <c r="L1701" s="6" t="str">
        <f>IF(Table2[[#This Row],[Tag]]="1",Table2[[#This Row],[Cost (kWh)]],"")</f>
        <v/>
      </c>
      <c r="M1701" s="6" t="str">
        <f>IF(Table2[[#This Row],[Tag]]="1",Table2[[#This Row],[Charging]]*Table2[[#This Row],[Cost (kWh)]],"")</f>
        <v/>
      </c>
    </row>
    <row r="1702" spans="3:13" x14ac:dyDescent="0.2">
      <c r="C1702" s="1" t="s">
        <v>28</v>
      </c>
      <c r="D1702" s="5" t="s">
        <v>10</v>
      </c>
      <c r="E1702" s="5">
        <v>15</v>
      </c>
      <c r="F1702" s="12">
        <v>0</v>
      </c>
      <c r="G1702" s="5" t="s">
        <v>2139</v>
      </c>
      <c r="H1702" s="5">
        <v>54.8</v>
      </c>
      <c r="I1702" s="5" t="s">
        <v>2139</v>
      </c>
      <c r="J1702" s="6">
        <v>0.30327999999999999</v>
      </c>
      <c r="K1702" s="6" t="str">
        <f>IF(Table2[[#This Row],[Charging]]&gt;0,"1","0")</f>
        <v>0</v>
      </c>
      <c r="L1702" s="6" t="str">
        <f>IF(Table2[[#This Row],[Tag]]="1",Table2[[#This Row],[Cost (kWh)]],"")</f>
        <v/>
      </c>
      <c r="M1702" s="6" t="str">
        <f>IF(Table2[[#This Row],[Tag]]="1",Table2[[#This Row],[Charging]]*Table2[[#This Row],[Cost (kWh)]],"")</f>
        <v/>
      </c>
    </row>
    <row r="1703" spans="3:13" x14ac:dyDescent="0.2">
      <c r="C1703" s="1" t="s">
        <v>28</v>
      </c>
      <c r="D1703" s="5" t="s">
        <v>10</v>
      </c>
      <c r="E1703" s="5">
        <v>16</v>
      </c>
      <c r="F1703" s="12">
        <v>0</v>
      </c>
      <c r="G1703" s="5" t="s">
        <v>2139</v>
      </c>
      <c r="H1703" s="5">
        <v>54.8</v>
      </c>
      <c r="I1703" s="5" t="s">
        <v>2139</v>
      </c>
      <c r="J1703" s="6">
        <v>0.30032999999999999</v>
      </c>
      <c r="K1703" s="6" t="str">
        <f>IF(Table2[[#This Row],[Charging]]&gt;0,"1","0")</f>
        <v>0</v>
      </c>
      <c r="L1703" s="6" t="str">
        <f>IF(Table2[[#This Row],[Tag]]="1",Table2[[#This Row],[Cost (kWh)]],"")</f>
        <v/>
      </c>
      <c r="M1703" s="6" t="str">
        <f>IF(Table2[[#This Row],[Tag]]="1",Table2[[#This Row],[Charging]]*Table2[[#This Row],[Cost (kWh)]],"")</f>
        <v/>
      </c>
    </row>
    <row r="1704" spans="3:13" x14ac:dyDescent="0.2">
      <c r="C1704" s="1" t="s">
        <v>28</v>
      </c>
      <c r="D1704" s="5" t="s">
        <v>10</v>
      </c>
      <c r="E1704" s="5">
        <v>17</v>
      </c>
      <c r="F1704" s="12">
        <v>0</v>
      </c>
      <c r="G1704" s="5" t="s">
        <v>2141</v>
      </c>
      <c r="H1704" s="5">
        <v>49.3</v>
      </c>
      <c r="I1704" s="5" t="s">
        <v>2139</v>
      </c>
      <c r="J1704" s="6">
        <v>0.37589</v>
      </c>
      <c r="K1704" s="6" t="str">
        <f>IF(Table2[[#This Row],[Charging]]&gt;0,"1","0")</f>
        <v>0</v>
      </c>
      <c r="L1704" s="6" t="str">
        <f>IF(Table2[[#This Row],[Tag]]="1",Table2[[#This Row],[Cost (kWh)]],"")</f>
        <v/>
      </c>
      <c r="M1704" s="6" t="str">
        <f>IF(Table2[[#This Row],[Tag]]="1",Table2[[#This Row],[Charging]]*Table2[[#This Row],[Cost (kWh)]],"")</f>
        <v/>
      </c>
    </row>
    <row r="1705" spans="3:13" x14ac:dyDescent="0.2">
      <c r="C1705" s="1" t="s">
        <v>28</v>
      </c>
      <c r="D1705" s="5" t="s">
        <v>10</v>
      </c>
      <c r="E1705" s="5">
        <v>18</v>
      </c>
      <c r="F1705" s="12">
        <v>0</v>
      </c>
      <c r="G1705" s="5" t="s">
        <v>2139</v>
      </c>
      <c r="H1705" s="5">
        <v>49.3</v>
      </c>
      <c r="I1705" s="5" t="s">
        <v>2140</v>
      </c>
      <c r="J1705" s="6">
        <v>0.40238000000000002</v>
      </c>
      <c r="K1705" s="6" t="str">
        <f>IF(Table2[[#This Row],[Charging]]&gt;0,"1","0")</f>
        <v>0</v>
      </c>
      <c r="L1705" s="6" t="str">
        <f>IF(Table2[[#This Row],[Tag]]="1",Table2[[#This Row],[Cost (kWh)]],"")</f>
        <v/>
      </c>
      <c r="M1705" s="6" t="str">
        <f>IF(Table2[[#This Row],[Tag]]="1",Table2[[#This Row],[Charging]]*Table2[[#This Row],[Cost (kWh)]],"")</f>
        <v/>
      </c>
    </row>
    <row r="1706" spans="3:13" x14ac:dyDescent="0.2">
      <c r="C1706" s="1" t="s">
        <v>28</v>
      </c>
      <c r="D1706" s="5" t="s">
        <v>10</v>
      </c>
      <c r="E1706" s="5">
        <v>19</v>
      </c>
      <c r="F1706" s="12">
        <v>0</v>
      </c>
      <c r="G1706" s="5" t="s">
        <v>2139</v>
      </c>
      <c r="H1706" s="5">
        <v>49.3</v>
      </c>
      <c r="I1706" s="5" t="s">
        <v>2140</v>
      </c>
      <c r="J1706" s="6">
        <v>0.42181999999999997</v>
      </c>
      <c r="K1706" s="6" t="str">
        <f>IF(Table2[[#This Row],[Charging]]&gt;0,"1","0")</f>
        <v>0</v>
      </c>
      <c r="L1706" s="6" t="str">
        <f>IF(Table2[[#This Row],[Tag]]="1",Table2[[#This Row],[Cost (kWh)]],"")</f>
        <v/>
      </c>
      <c r="M1706" s="6" t="str">
        <f>IF(Table2[[#This Row],[Tag]]="1",Table2[[#This Row],[Charging]]*Table2[[#This Row],[Cost (kWh)]],"")</f>
        <v/>
      </c>
    </row>
    <row r="1707" spans="3:13" x14ac:dyDescent="0.2">
      <c r="C1707" s="1" t="s">
        <v>28</v>
      </c>
      <c r="D1707" s="5" t="s">
        <v>10</v>
      </c>
      <c r="E1707" s="5">
        <v>20</v>
      </c>
      <c r="F1707" s="12">
        <v>0</v>
      </c>
      <c r="G1707" s="5" t="s">
        <v>2139</v>
      </c>
      <c r="H1707" s="5">
        <v>49.3</v>
      </c>
      <c r="I1707" s="5" t="s">
        <v>2140</v>
      </c>
      <c r="J1707" s="6">
        <v>0.45285999999999998</v>
      </c>
      <c r="K1707" s="6" t="str">
        <f>IF(Table2[[#This Row],[Charging]]&gt;0,"1","0")</f>
        <v>0</v>
      </c>
      <c r="L1707" s="6" t="str">
        <f>IF(Table2[[#This Row],[Tag]]="1",Table2[[#This Row],[Cost (kWh)]],"")</f>
        <v/>
      </c>
      <c r="M1707" s="6" t="str">
        <f>IF(Table2[[#This Row],[Tag]]="1",Table2[[#This Row],[Charging]]*Table2[[#This Row],[Cost (kWh)]],"")</f>
        <v/>
      </c>
    </row>
    <row r="1708" spans="3:13" x14ac:dyDescent="0.2">
      <c r="C1708" s="1" t="s">
        <v>28</v>
      </c>
      <c r="D1708" s="5" t="s">
        <v>10</v>
      </c>
      <c r="E1708" s="5">
        <v>21</v>
      </c>
      <c r="F1708" s="12">
        <v>0</v>
      </c>
      <c r="G1708" s="5" t="s">
        <v>2139</v>
      </c>
      <c r="H1708" s="5">
        <v>49.3</v>
      </c>
      <c r="I1708" s="5" t="s">
        <v>2140</v>
      </c>
      <c r="J1708" s="6">
        <v>0.45057999999999998</v>
      </c>
      <c r="K1708" s="6" t="str">
        <f>IF(Table2[[#This Row],[Charging]]&gt;0,"1","0")</f>
        <v>0</v>
      </c>
      <c r="L1708" s="6" t="str">
        <f>IF(Table2[[#This Row],[Tag]]="1",Table2[[#This Row],[Cost (kWh)]],"")</f>
        <v/>
      </c>
      <c r="M1708" s="6" t="str">
        <f>IF(Table2[[#This Row],[Tag]]="1",Table2[[#This Row],[Charging]]*Table2[[#This Row],[Cost (kWh)]],"")</f>
        <v/>
      </c>
    </row>
    <row r="1709" spans="3:13" x14ac:dyDescent="0.2">
      <c r="C1709" s="1" t="s">
        <v>28</v>
      </c>
      <c r="D1709" s="5" t="s">
        <v>10</v>
      </c>
      <c r="E1709" s="5">
        <v>22</v>
      </c>
      <c r="F1709" s="12">
        <v>0</v>
      </c>
      <c r="G1709" s="5" t="s">
        <v>2139</v>
      </c>
      <c r="H1709" s="5">
        <v>49.3</v>
      </c>
      <c r="I1709" s="5" t="s">
        <v>2140</v>
      </c>
      <c r="J1709" s="6">
        <v>0.40693000000000001</v>
      </c>
      <c r="K1709" s="6" t="str">
        <f>IF(Table2[[#This Row],[Charging]]&gt;0,"1","0")</f>
        <v>0</v>
      </c>
      <c r="L1709" s="6" t="str">
        <f>IF(Table2[[#This Row],[Tag]]="1",Table2[[#This Row],[Cost (kWh)]],"")</f>
        <v/>
      </c>
      <c r="M1709" s="6" t="str">
        <f>IF(Table2[[#This Row],[Tag]]="1",Table2[[#This Row],[Charging]]*Table2[[#This Row],[Cost (kWh)]],"")</f>
        <v/>
      </c>
    </row>
    <row r="1710" spans="3:13" x14ac:dyDescent="0.2">
      <c r="C1710" s="1" t="s">
        <v>28</v>
      </c>
      <c r="D1710" s="5" t="s">
        <v>10</v>
      </c>
      <c r="E1710" s="5">
        <v>23</v>
      </c>
      <c r="F1710" s="12">
        <v>0</v>
      </c>
      <c r="G1710" s="5" t="s">
        <v>2139</v>
      </c>
      <c r="H1710" s="5">
        <v>49.3</v>
      </c>
      <c r="I1710" s="5" t="s">
        <v>2140</v>
      </c>
      <c r="J1710" s="6">
        <v>0.38712000000000002</v>
      </c>
      <c r="K1710" s="6" t="str">
        <f>IF(Table2[[#This Row],[Charging]]&gt;0,"1","0")</f>
        <v>0</v>
      </c>
      <c r="L1710" s="6" t="str">
        <f>IF(Table2[[#This Row],[Tag]]="1",Table2[[#This Row],[Cost (kWh)]],"")</f>
        <v/>
      </c>
      <c r="M1710" s="6" t="str">
        <f>IF(Table2[[#This Row],[Tag]]="1",Table2[[#This Row],[Charging]]*Table2[[#This Row],[Cost (kWh)]],"")</f>
        <v/>
      </c>
    </row>
    <row r="1711" spans="3:13" x14ac:dyDescent="0.2">
      <c r="C1711" s="1" t="s">
        <v>28</v>
      </c>
      <c r="D1711" s="5" t="s">
        <v>10</v>
      </c>
      <c r="E1711" s="5">
        <v>24</v>
      </c>
      <c r="F1711" s="12">
        <v>0</v>
      </c>
      <c r="G1711" s="5" t="s">
        <v>2139</v>
      </c>
      <c r="H1711" s="5">
        <v>49.3</v>
      </c>
      <c r="I1711" s="5" t="s">
        <v>2140</v>
      </c>
      <c r="J1711" s="6">
        <v>0.38745000000000002</v>
      </c>
      <c r="K1711" s="6" t="str">
        <f>IF(Table2[[#This Row],[Charging]]&gt;0,"1","0")</f>
        <v>0</v>
      </c>
      <c r="L1711" s="6" t="str">
        <f>IF(Table2[[#This Row],[Tag]]="1",Table2[[#This Row],[Cost (kWh)]],"")</f>
        <v/>
      </c>
      <c r="M1711" s="6" t="str">
        <f>IF(Table2[[#This Row],[Tag]]="1",Table2[[#This Row],[Charging]]*Table2[[#This Row],[Cost (kWh)]],"")</f>
        <v/>
      </c>
    </row>
    <row r="1712" spans="3:13" x14ac:dyDescent="0.2">
      <c r="C1712" s="1" t="s">
        <v>28</v>
      </c>
      <c r="D1712" s="5">
        <v>10</v>
      </c>
      <c r="E1712" s="5" t="s">
        <v>2</v>
      </c>
      <c r="F1712" s="12">
        <v>0</v>
      </c>
      <c r="G1712" s="5" t="s">
        <v>2139</v>
      </c>
      <c r="H1712" s="5">
        <v>49.3</v>
      </c>
      <c r="I1712" s="5" t="s">
        <v>2140</v>
      </c>
      <c r="J1712" s="6">
        <v>0.40084999999999998</v>
      </c>
      <c r="K1712" s="6" t="str">
        <f>IF(Table2[[#This Row],[Charging]]&gt;0,"1","0")</f>
        <v>0</v>
      </c>
      <c r="L1712" s="6" t="str">
        <f>IF(Table2[[#This Row],[Tag]]="1",Table2[[#This Row],[Cost (kWh)]],"")</f>
        <v/>
      </c>
      <c r="M1712" s="6" t="str">
        <f>IF(Table2[[#This Row],[Tag]]="1",Table2[[#This Row],[Charging]]*Table2[[#This Row],[Cost (kWh)]],"")</f>
        <v/>
      </c>
    </row>
    <row r="1713" spans="3:13" x14ac:dyDescent="0.2">
      <c r="C1713" s="1" t="s">
        <v>28</v>
      </c>
      <c r="D1713" s="5">
        <v>10</v>
      </c>
      <c r="E1713" s="5" t="s">
        <v>3</v>
      </c>
      <c r="F1713" s="12">
        <v>0</v>
      </c>
      <c r="G1713" s="5" t="s">
        <v>2139</v>
      </c>
      <c r="H1713" s="5">
        <v>49.3</v>
      </c>
      <c r="I1713" s="5" t="s">
        <v>2140</v>
      </c>
      <c r="J1713" s="6">
        <v>0.37058000000000002</v>
      </c>
      <c r="K1713" s="6" t="str">
        <f>IF(Table2[[#This Row],[Charging]]&gt;0,"1","0")</f>
        <v>0</v>
      </c>
      <c r="L1713" s="6" t="str">
        <f>IF(Table2[[#This Row],[Tag]]="1",Table2[[#This Row],[Cost (kWh)]],"")</f>
        <v/>
      </c>
      <c r="M1713" s="6" t="str">
        <f>IF(Table2[[#This Row],[Tag]]="1",Table2[[#This Row],[Charging]]*Table2[[#This Row],[Cost (kWh)]],"")</f>
        <v/>
      </c>
    </row>
    <row r="1714" spans="3:13" x14ac:dyDescent="0.2">
      <c r="C1714" s="1" t="s">
        <v>28</v>
      </c>
      <c r="D1714" s="5">
        <v>10</v>
      </c>
      <c r="E1714" s="5" t="s">
        <v>4</v>
      </c>
      <c r="F1714" s="12">
        <v>0</v>
      </c>
      <c r="G1714" s="5" t="s">
        <v>2139</v>
      </c>
      <c r="H1714" s="5">
        <v>49.3</v>
      </c>
      <c r="I1714" s="5" t="s">
        <v>2140</v>
      </c>
      <c r="J1714" s="6">
        <v>0.36259999999999998</v>
      </c>
      <c r="K1714" s="6" t="str">
        <f>IF(Table2[[#This Row],[Charging]]&gt;0,"1","0")</f>
        <v>0</v>
      </c>
      <c r="L1714" s="6" t="str">
        <f>IF(Table2[[#This Row],[Tag]]="1",Table2[[#This Row],[Cost (kWh)]],"")</f>
        <v/>
      </c>
      <c r="M1714" s="6" t="str">
        <f>IF(Table2[[#This Row],[Tag]]="1",Table2[[#This Row],[Charging]]*Table2[[#This Row],[Cost (kWh)]],"")</f>
        <v/>
      </c>
    </row>
    <row r="1715" spans="3:13" x14ac:dyDescent="0.2">
      <c r="C1715" s="1" t="s">
        <v>28</v>
      </c>
      <c r="D1715" s="5">
        <v>10</v>
      </c>
      <c r="E1715" s="5" t="s">
        <v>5</v>
      </c>
      <c r="F1715" s="12">
        <v>0</v>
      </c>
      <c r="G1715" s="5" t="s">
        <v>2139</v>
      </c>
      <c r="H1715" s="5">
        <v>49.3</v>
      </c>
      <c r="I1715" s="5" t="s">
        <v>2140</v>
      </c>
      <c r="J1715" s="6">
        <v>0.35847000000000001</v>
      </c>
      <c r="K1715" s="6" t="str">
        <f>IF(Table2[[#This Row],[Charging]]&gt;0,"1","0")</f>
        <v>0</v>
      </c>
      <c r="L1715" s="6" t="str">
        <f>IF(Table2[[#This Row],[Tag]]="1",Table2[[#This Row],[Cost (kWh)]],"")</f>
        <v/>
      </c>
      <c r="M1715" s="6" t="str">
        <f>IF(Table2[[#This Row],[Tag]]="1",Table2[[#This Row],[Charging]]*Table2[[#This Row],[Cost (kWh)]],"")</f>
        <v/>
      </c>
    </row>
    <row r="1716" spans="3:13" x14ac:dyDescent="0.2">
      <c r="C1716" s="1" t="s">
        <v>28</v>
      </c>
      <c r="D1716" s="5">
        <v>10</v>
      </c>
      <c r="E1716" s="5" t="s">
        <v>6</v>
      </c>
      <c r="F1716" s="12">
        <v>0</v>
      </c>
      <c r="G1716" s="5" t="s">
        <v>2139</v>
      </c>
      <c r="H1716" s="5">
        <v>49.3</v>
      </c>
      <c r="I1716" s="5" t="s">
        <v>2140</v>
      </c>
      <c r="J1716" s="6">
        <v>0.35848999999999998</v>
      </c>
      <c r="K1716" s="6" t="str">
        <f>IF(Table2[[#This Row],[Charging]]&gt;0,"1","0")</f>
        <v>0</v>
      </c>
      <c r="L1716" s="6" t="str">
        <f>IF(Table2[[#This Row],[Tag]]="1",Table2[[#This Row],[Cost (kWh)]],"")</f>
        <v/>
      </c>
      <c r="M1716" s="6" t="str">
        <f>IF(Table2[[#This Row],[Tag]]="1",Table2[[#This Row],[Charging]]*Table2[[#This Row],[Cost (kWh)]],"")</f>
        <v/>
      </c>
    </row>
    <row r="1717" spans="3:13" x14ac:dyDescent="0.2">
      <c r="C1717" s="1" t="s">
        <v>28</v>
      </c>
      <c r="D1717" s="5">
        <v>10</v>
      </c>
      <c r="E1717" s="5" t="s">
        <v>7</v>
      </c>
      <c r="F1717" s="12">
        <v>0</v>
      </c>
      <c r="G1717" s="5" t="s">
        <v>2139</v>
      </c>
      <c r="H1717" s="5">
        <v>49.3</v>
      </c>
      <c r="I1717" s="5" t="s">
        <v>2140</v>
      </c>
      <c r="J1717" s="6">
        <v>0.36742999999999998</v>
      </c>
      <c r="K1717" s="6" t="str">
        <f>IF(Table2[[#This Row],[Charging]]&gt;0,"1","0")</f>
        <v>0</v>
      </c>
      <c r="L1717" s="6" t="str">
        <f>IF(Table2[[#This Row],[Tag]]="1",Table2[[#This Row],[Cost (kWh)]],"")</f>
        <v/>
      </c>
      <c r="M1717" s="6" t="str">
        <f>IF(Table2[[#This Row],[Tag]]="1",Table2[[#This Row],[Charging]]*Table2[[#This Row],[Cost (kWh)]],"")</f>
        <v/>
      </c>
    </row>
    <row r="1718" spans="3:13" x14ac:dyDescent="0.2">
      <c r="C1718" s="1" t="s">
        <v>28</v>
      </c>
      <c r="D1718" s="5">
        <v>10</v>
      </c>
      <c r="E1718" s="5" t="s">
        <v>8</v>
      </c>
      <c r="F1718" s="12">
        <v>0</v>
      </c>
      <c r="G1718" s="5" t="s">
        <v>2139</v>
      </c>
      <c r="H1718" s="5">
        <v>49.3</v>
      </c>
      <c r="I1718" s="5" t="s">
        <v>2140</v>
      </c>
      <c r="J1718" s="6">
        <v>0.39350000000000002</v>
      </c>
      <c r="K1718" s="6" t="str">
        <f>IF(Table2[[#This Row],[Charging]]&gt;0,"1","0")</f>
        <v>0</v>
      </c>
      <c r="L1718" s="6" t="str">
        <f>IF(Table2[[#This Row],[Tag]]="1",Table2[[#This Row],[Cost (kWh)]],"")</f>
        <v/>
      </c>
      <c r="M1718" s="6" t="str">
        <f>IF(Table2[[#This Row],[Tag]]="1",Table2[[#This Row],[Charging]]*Table2[[#This Row],[Cost (kWh)]],"")</f>
        <v/>
      </c>
    </row>
    <row r="1719" spans="3:13" x14ac:dyDescent="0.2">
      <c r="C1719" s="1" t="s">
        <v>28</v>
      </c>
      <c r="D1719" s="5">
        <v>10</v>
      </c>
      <c r="E1719" s="5" t="s">
        <v>9</v>
      </c>
      <c r="F1719" s="12">
        <v>0</v>
      </c>
      <c r="G1719" s="5" t="s">
        <v>2139</v>
      </c>
      <c r="H1719" s="5">
        <v>49.3</v>
      </c>
      <c r="I1719" s="5" t="s">
        <v>2140</v>
      </c>
      <c r="J1719" s="6">
        <v>0.40644999999999998</v>
      </c>
      <c r="K1719" s="6" t="str">
        <f>IF(Table2[[#This Row],[Charging]]&gt;0,"1","0")</f>
        <v>0</v>
      </c>
      <c r="L1719" s="6" t="str">
        <f>IF(Table2[[#This Row],[Tag]]="1",Table2[[#This Row],[Cost (kWh)]],"")</f>
        <v/>
      </c>
      <c r="M1719" s="6" t="str">
        <f>IF(Table2[[#This Row],[Tag]]="1",Table2[[#This Row],[Charging]]*Table2[[#This Row],[Cost (kWh)]],"")</f>
        <v/>
      </c>
    </row>
    <row r="1720" spans="3:13" x14ac:dyDescent="0.2">
      <c r="C1720" s="1" t="s">
        <v>28</v>
      </c>
      <c r="D1720" s="5">
        <v>10</v>
      </c>
      <c r="E1720" s="5" t="s">
        <v>10</v>
      </c>
      <c r="F1720" s="12">
        <v>0</v>
      </c>
      <c r="G1720" s="5" t="s">
        <v>2139</v>
      </c>
      <c r="H1720" s="5">
        <v>49.3</v>
      </c>
      <c r="I1720" s="5" t="s">
        <v>2140</v>
      </c>
      <c r="J1720" s="6">
        <v>0.42358000000000001</v>
      </c>
      <c r="K1720" s="6" t="str">
        <f>IF(Table2[[#This Row],[Charging]]&gt;0,"1","0")</f>
        <v>0</v>
      </c>
      <c r="L1720" s="6" t="str">
        <f>IF(Table2[[#This Row],[Tag]]="1",Table2[[#This Row],[Cost (kWh)]],"")</f>
        <v/>
      </c>
      <c r="M1720" s="6" t="str">
        <f>IF(Table2[[#This Row],[Tag]]="1",Table2[[#This Row],[Charging]]*Table2[[#This Row],[Cost (kWh)]],"")</f>
        <v/>
      </c>
    </row>
    <row r="1721" spans="3:13" x14ac:dyDescent="0.2">
      <c r="C1721" s="1" t="s">
        <v>28</v>
      </c>
      <c r="D1721" s="5">
        <v>10</v>
      </c>
      <c r="E1721" s="5">
        <v>10</v>
      </c>
      <c r="F1721" s="12">
        <v>0</v>
      </c>
      <c r="G1721" s="5" t="s">
        <v>2139</v>
      </c>
      <c r="H1721" s="5">
        <v>49.3</v>
      </c>
      <c r="I1721" s="5" t="s">
        <v>2140</v>
      </c>
      <c r="J1721" s="6">
        <v>0.42172999999999999</v>
      </c>
      <c r="K1721" s="6" t="str">
        <f>IF(Table2[[#This Row],[Charging]]&gt;0,"1","0")</f>
        <v>0</v>
      </c>
      <c r="L1721" s="6" t="str">
        <f>IF(Table2[[#This Row],[Tag]]="1",Table2[[#This Row],[Cost (kWh)]],"")</f>
        <v/>
      </c>
      <c r="M1721" s="6" t="str">
        <f>IF(Table2[[#This Row],[Tag]]="1",Table2[[#This Row],[Charging]]*Table2[[#This Row],[Cost (kWh)]],"")</f>
        <v/>
      </c>
    </row>
    <row r="1722" spans="3:13" x14ac:dyDescent="0.2">
      <c r="C1722" s="1" t="s">
        <v>28</v>
      </c>
      <c r="D1722" s="5">
        <v>10</v>
      </c>
      <c r="E1722" s="5">
        <v>11</v>
      </c>
      <c r="F1722" s="12">
        <v>0</v>
      </c>
      <c r="G1722" s="5" t="s">
        <v>2139</v>
      </c>
      <c r="H1722" s="5">
        <v>49.3</v>
      </c>
      <c r="I1722" s="5" t="s">
        <v>2140</v>
      </c>
      <c r="J1722" s="6">
        <v>0.44264999999999999</v>
      </c>
      <c r="K1722" s="6" t="str">
        <f>IF(Table2[[#This Row],[Charging]]&gt;0,"1","0")</f>
        <v>0</v>
      </c>
      <c r="L1722" s="6" t="str">
        <f>IF(Table2[[#This Row],[Tag]]="1",Table2[[#This Row],[Cost (kWh)]],"")</f>
        <v/>
      </c>
      <c r="M1722" s="6" t="str">
        <f>IF(Table2[[#This Row],[Tag]]="1",Table2[[#This Row],[Charging]]*Table2[[#This Row],[Cost (kWh)]],"")</f>
        <v/>
      </c>
    </row>
    <row r="1723" spans="3:13" x14ac:dyDescent="0.2">
      <c r="C1723" s="1" t="s">
        <v>28</v>
      </c>
      <c r="D1723" s="5">
        <v>10</v>
      </c>
      <c r="E1723" s="5">
        <v>12</v>
      </c>
      <c r="F1723" s="12">
        <v>0</v>
      </c>
      <c r="G1723" s="5" t="s">
        <v>2139</v>
      </c>
      <c r="H1723" s="5">
        <v>49.3</v>
      </c>
      <c r="I1723" s="5" t="s">
        <v>2140</v>
      </c>
      <c r="J1723" s="6">
        <v>0.43175000000000002</v>
      </c>
      <c r="K1723" s="6" t="str">
        <f>IF(Table2[[#This Row],[Charging]]&gt;0,"1","0")</f>
        <v>0</v>
      </c>
      <c r="L1723" s="6" t="str">
        <f>IF(Table2[[#This Row],[Tag]]="1",Table2[[#This Row],[Cost (kWh)]],"")</f>
        <v/>
      </c>
      <c r="M1723" s="6" t="str">
        <f>IF(Table2[[#This Row],[Tag]]="1",Table2[[#This Row],[Charging]]*Table2[[#This Row],[Cost (kWh)]],"")</f>
        <v/>
      </c>
    </row>
    <row r="1724" spans="3:13" x14ac:dyDescent="0.2">
      <c r="C1724" s="1" t="s">
        <v>28</v>
      </c>
      <c r="D1724" s="5">
        <v>10</v>
      </c>
      <c r="E1724" s="5">
        <v>13</v>
      </c>
      <c r="F1724" s="12">
        <v>0</v>
      </c>
      <c r="G1724" s="5" t="s">
        <v>2139</v>
      </c>
      <c r="H1724" s="5">
        <v>49.3</v>
      </c>
      <c r="I1724" s="5" t="s">
        <v>2140</v>
      </c>
      <c r="J1724" s="6">
        <v>0.41277000000000003</v>
      </c>
      <c r="K1724" s="6" t="str">
        <f>IF(Table2[[#This Row],[Charging]]&gt;0,"1","0")</f>
        <v>0</v>
      </c>
      <c r="L1724" s="6" t="str">
        <f>IF(Table2[[#This Row],[Tag]]="1",Table2[[#This Row],[Cost (kWh)]],"")</f>
        <v/>
      </c>
      <c r="M1724" s="6" t="str">
        <f>IF(Table2[[#This Row],[Tag]]="1",Table2[[#This Row],[Charging]]*Table2[[#This Row],[Cost (kWh)]],"")</f>
        <v/>
      </c>
    </row>
    <row r="1725" spans="3:13" x14ac:dyDescent="0.2">
      <c r="C1725" s="1" t="s">
        <v>28</v>
      </c>
      <c r="D1725" s="5">
        <v>10</v>
      </c>
      <c r="E1725" s="5">
        <v>14</v>
      </c>
      <c r="F1725" s="12">
        <v>0</v>
      </c>
      <c r="G1725" s="5" t="s">
        <v>2139</v>
      </c>
      <c r="H1725" s="5">
        <v>49.3</v>
      </c>
      <c r="I1725" s="5" t="s">
        <v>2140</v>
      </c>
      <c r="J1725" s="6">
        <v>0.36636000000000002</v>
      </c>
      <c r="K1725" s="6" t="str">
        <f>IF(Table2[[#This Row],[Charging]]&gt;0,"1","0")</f>
        <v>0</v>
      </c>
      <c r="L1725" s="6" t="str">
        <f>IF(Table2[[#This Row],[Tag]]="1",Table2[[#This Row],[Cost (kWh)]],"")</f>
        <v/>
      </c>
      <c r="M1725" s="6" t="str">
        <f>IF(Table2[[#This Row],[Tag]]="1",Table2[[#This Row],[Charging]]*Table2[[#This Row],[Cost (kWh)]],"")</f>
        <v/>
      </c>
    </row>
    <row r="1726" spans="3:13" x14ac:dyDescent="0.2">
      <c r="C1726" s="1" t="s">
        <v>28</v>
      </c>
      <c r="D1726" s="5">
        <v>10</v>
      </c>
      <c r="E1726" s="5">
        <v>15</v>
      </c>
      <c r="F1726" s="12">
        <v>0</v>
      </c>
      <c r="G1726" s="5" t="s">
        <v>2139</v>
      </c>
      <c r="H1726" s="5">
        <v>49.3</v>
      </c>
      <c r="I1726" s="5" t="s">
        <v>2140</v>
      </c>
      <c r="J1726" s="6">
        <v>0.36015000000000003</v>
      </c>
      <c r="K1726" s="6" t="str">
        <f>IF(Table2[[#This Row],[Charging]]&gt;0,"1","0")</f>
        <v>0</v>
      </c>
      <c r="L1726" s="6" t="str">
        <f>IF(Table2[[#This Row],[Tag]]="1",Table2[[#This Row],[Cost (kWh)]],"")</f>
        <v/>
      </c>
      <c r="M1726" s="6" t="str">
        <f>IF(Table2[[#This Row],[Tag]]="1",Table2[[#This Row],[Charging]]*Table2[[#This Row],[Cost (kWh)]],"")</f>
        <v/>
      </c>
    </row>
    <row r="1727" spans="3:13" x14ac:dyDescent="0.2">
      <c r="C1727" s="1" t="s">
        <v>28</v>
      </c>
      <c r="D1727" s="5">
        <v>10</v>
      </c>
      <c r="E1727" s="5">
        <v>16</v>
      </c>
      <c r="F1727" s="12">
        <v>0</v>
      </c>
      <c r="G1727" s="5" t="s">
        <v>2139</v>
      </c>
      <c r="H1727" s="5">
        <v>49.3</v>
      </c>
      <c r="I1727" s="5" t="s">
        <v>2140</v>
      </c>
      <c r="J1727" s="6">
        <v>0.36470000000000002</v>
      </c>
      <c r="K1727" s="6" t="str">
        <f>IF(Table2[[#This Row],[Charging]]&gt;0,"1","0")</f>
        <v>0</v>
      </c>
      <c r="L1727" s="6" t="str">
        <f>IF(Table2[[#This Row],[Tag]]="1",Table2[[#This Row],[Cost (kWh)]],"")</f>
        <v/>
      </c>
      <c r="M1727" s="6" t="str">
        <f>IF(Table2[[#This Row],[Tag]]="1",Table2[[#This Row],[Charging]]*Table2[[#This Row],[Cost (kWh)]],"")</f>
        <v/>
      </c>
    </row>
    <row r="1728" spans="3:13" x14ac:dyDescent="0.2">
      <c r="C1728" s="1" t="s">
        <v>28</v>
      </c>
      <c r="D1728" s="5">
        <v>10</v>
      </c>
      <c r="E1728" s="5">
        <v>17</v>
      </c>
      <c r="F1728" s="12">
        <v>0</v>
      </c>
      <c r="G1728" s="5" t="s">
        <v>2139</v>
      </c>
      <c r="H1728" s="5">
        <v>49.3</v>
      </c>
      <c r="I1728" s="5" t="s">
        <v>2140</v>
      </c>
      <c r="J1728" s="6">
        <v>0.39495999999999998</v>
      </c>
      <c r="K1728" s="6" t="str">
        <f>IF(Table2[[#This Row],[Charging]]&gt;0,"1","0")</f>
        <v>0</v>
      </c>
      <c r="L1728" s="6" t="str">
        <f>IF(Table2[[#This Row],[Tag]]="1",Table2[[#This Row],[Cost (kWh)]],"")</f>
        <v/>
      </c>
      <c r="M1728" s="6" t="str">
        <f>IF(Table2[[#This Row],[Tag]]="1",Table2[[#This Row],[Charging]]*Table2[[#This Row],[Cost (kWh)]],"")</f>
        <v/>
      </c>
    </row>
    <row r="1729" spans="3:13" x14ac:dyDescent="0.2">
      <c r="C1729" s="1" t="s">
        <v>28</v>
      </c>
      <c r="D1729" s="5">
        <v>10</v>
      </c>
      <c r="E1729" s="5">
        <v>18</v>
      </c>
      <c r="F1729" s="12">
        <v>0</v>
      </c>
      <c r="G1729" s="5" t="s">
        <v>2139</v>
      </c>
      <c r="H1729" s="5">
        <v>49.3</v>
      </c>
      <c r="I1729" s="5" t="s">
        <v>2140</v>
      </c>
      <c r="J1729" s="6">
        <v>0.45822000000000002</v>
      </c>
      <c r="K1729" s="6" t="str">
        <f>IF(Table2[[#This Row],[Charging]]&gt;0,"1","0")</f>
        <v>0</v>
      </c>
      <c r="L1729" s="6" t="str">
        <f>IF(Table2[[#This Row],[Tag]]="1",Table2[[#This Row],[Cost (kWh)]],"")</f>
        <v/>
      </c>
      <c r="M1729" s="6" t="str">
        <f>IF(Table2[[#This Row],[Tag]]="1",Table2[[#This Row],[Charging]]*Table2[[#This Row],[Cost (kWh)]],"")</f>
        <v/>
      </c>
    </row>
    <row r="1730" spans="3:13" x14ac:dyDescent="0.2">
      <c r="C1730" s="1" t="s">
        <v>28</v>
      </c>
      <c r="D1730" s="5">
        <v>10</v>
      </c>
      <c r="E1730" s="5">
        <v>19</v>
      </c>
      <c r="F1730" s="12">
        <v>0</v>
      </c>
      <c r="G1730" s="5" t="s">
        <v>2139</v>
      </c>
      <c r="H1730" s="5">
        <v>49.3</v>
      </c>
      <c r="I1730" s="5" t="s">
        <v>2140</v>
      </c>
      <c r="J1730" s="6">
        <v>0.44211</v>
      </c>
      <c r="K1730" s="6" t="str">
        <f>IF(Table2[[#This Row],[Charging]]&gt;0,"1","0")</f>
        <v>0</v>
      </c>
      <c r="L1730" s="6" t="str">
        <f>IF(Table2[[#This Row],[Tag]]="1",Table2[[#This Row],[Cost (kWh)]],"")</f>
        <v/>
      </c>
      <c r="M1730" s="6" t="str">
        <f>IF(Table2[[#This Row],[Tag]]="1",Table2[[#This Row],[Charging]]*Table2[[#This Row],[Cost (kWh)]],"")</f>
        <v/>
      </c>
    </row>
    <row r="1731" spans="3:13" x14ac:dyDescent="0.2">
      <c r="C1731" s="1" t="s">
        <v>28</v>
      </c>
      <c r="D1731" s="5">
        <v>10</v>
      </c>
      <c r="E1731" s="5">
        <v>20</v>
      </c>
      <c r="F1731" s="12">
        <v>0</v>
      </c>
      <c r="G1731" s="5" t="s">
        <v>2139</v>
      </c>
      <c r="H1731" s="5">
        <v>49.3</v>
      </c>
      <c r="I1731" s="5" t="s">
        <v>2140</v>
      </c>
      <c r="J1731" s="6">
        <v>0.47993000000000002</v>
      </c>
      <c r="K1731" s="6" t="str">
        <f>IF(Table2[[#This Row],[Charging]]&gt;0,"1","0")</f>
        <v>0</v>
      </c>
      <c r="L1731" s="6" t="str">
        <f>IF(Table2[[#This Row],[Tag]]="1",Table2[[#This Row],[Cost (kWh)]],"")</f>
        <v/>
      </c>
      <c r="M1731" s="6" t="str">
        <f>IF(Table2[[#This Row],[Tag]]="1",Table2[[#This Row],[Charging]]*Table2[[#This Row],[Cost (kWh)]],"")</f>
        <v/>
      </c>
    </row>
    <row r="1732" spans="3:13" x14ac:dyDescent="0.2">
      <c r="C1732" s="1" t="s">
        <v>28</v>
      </c>
      <c r="D1732" s="5">
        <v>10</v>
      </c>
      <c r="E1732" s="5">
        <v>21</v>
      </c>
      <c r="F1732" s="12">
        <v>0</v>
      </c>
      <c r="G1732" s="5" t="s">
        <v>2139</v>
      </c>
      <c r="H1732" s="5">
        <v>49.3</v>
      </c>
      <c r="I1732" s="5" t="s">
        <v>2140</v>
      </c>
      <c r="J1732" s="6">
        <v>0.47982000000000002</v>
      </c>
      <c r="K1732" s="6" t="str">
        <f>IF(Table2[[#This Row],[Charging]]&gt;0,"1","0")</f>
        <v>0</v>
      </c>
      <c r="L1732" s="6" t="str">
        <f>IF(Table2[[#This Row],[Tag]]="1",Table2[[#This Row],[Cost (kWh)]],"")</f>
        <v/>
      </c>
      <c r="M1732" s="6" t="str">
        <f>IF(Table2[[#This Row],[Tag]]="1",Table2[[#This Row],[Charging]]*Table2[[#This Row],[Cost (kWh)]],"")</f>
        <v/>
      </c>
    </row>
    <row r="1733" spans="3:13" x14ac:dyDescent="0.2">
      <c r="C1733" s="1" t="s">
        <v>28</v>
      </c>
      <c r="D1733" s="5">
        <v>10</v>
      </c>
      <c r="E1733" s="5">
        <v>22</v>
      </c>
      <c r="F1733" s="12">
        <v>0</v>
      </c>
      <c r="G1733" s="5" t="s">
        <v>2139</v>
      </c>
      <c r="H1733" s="5">
        <v>49.3</v>
      </c>
      <c r="I1733" s="5" t="s">
        <v>2140</v>
      </c>
      <c r="J1733" s="6">
        <v>0.45401000000000002</v>
      </c>
      <c r="K1733" s="6" t="str">
        <f>IF(Table2[[#This Row],[Charging]]&gt;0,"1","0")</f>
        <v>0</v>
      </c>
      <c r="L1733" s="6" t="str">
        <f>IF(Table2[[#This Row],[Tag]]="1",Table2[[#This Row],[Cost (kWh)]],"")</f>
        <v/>
      </c>
      <c r="M1733" s="6" t="str">
        <f>IF(Table2[[#This Row],[Tag]]="1",Table2[[#This Row],[Charging]]*Table2[[#This Row],[Cost (kWh)]],"")</f>
        <v/>
      </c>
    </row>
    <row r="1734" spans="3:13" x14ac:dyDescent="0.2">
      <c r="C1734" s="1" t="s">
        <v>28</v>
      </c>
      <c r="D1734" s="5">
        <v>10</v>
      </c>
      <c r="E1734" s="5">
        <v>23</v>
      </c>
      <c r="F1734" s="12">
        <v>0</v>
      </c>
      <c r="G1734" s="5" t="s">
        <v>2139</v>
      </c>
      <c r="H1734" s="5">
        <v>49.3</v>
      </c>
      <c r="I1734" s="5" t="s">
        <v>2140</v>
      </c>
      <c r="J1734" s="6">
        <v>0.44991999999999999</v>
      </c>
      <c r="K1734" s="6" t="str">
        <f>IF(Table2[[#This Row],[Charging]]&gt;0,"1","0")</f>
        <v>0</v>
      </c>
      <c r="L1734" s="6" t="str">
        <f>IF(Table2[[#This Row],[Tag]]="1",Table2[[#This Row],[Cost (kWh)]],"")</f>
        <v/>
      </c>
      <c r="M1734" s="6" t="str">
        <f>IF(Table2[[#This Row],[Tag]]="1",Table2[[#This Row],[Charging]]*Table2[[#This Row],[Cost (kWh)]],"")</f>
        <v/>
      </c>
    </row>
    <row r="1735" spans="3:13" x14ac:dyDescent="0.2">
      <c r="C1735" s="1" t="s">
        <v>28</v>
      </c>
      <c r="D1735" s="5">
        <v>10</v>
      </c>
      <c r="E1735" s="5">
        <v>24</v>
      </c>
      <c r="F1735" s="12">
        <v>0</v>
      </c>
      <c r="G1735" s="5" t="s">
        <v>2139</v>
      </c>
      <c r="H1735" s="5">
        <v>49.3</v>
      </c>
      <c r="I1735" s="5" t="s">
        <v>2140</v>
      </c>
      <c r="J1735" s="6">
        <v>0.44879999999999998</v>
      </c>
      <c r="K1735" s="6" t="str">
        <f>IF(Table2[[#This Row],[Charging]]&gt;0,"1","0")</f>
        <v>0</v>
      </c>
      <c r="L1735" s="6" t="str">
        <f>IF(Table2[[#This Row],[Tag]]="1",Table2[[#This Row],[Cost (kWh)]],"")</f>
        <v/>
      </c>
      <c r="M1735" s="6" t="str">
        <f>IF(Table2[[#This Row],[Tag]]="1",Table2[[#This Row],[Charging]]*Table2[[#This Row],[Cost (kWh)]],"")</f>
        <v/>
      </c>
    </row>
    <row r="1736" spans="3:13" x14ac:dyDescent="0.2">
      <c r="C1736" s="1" t="s">
        <v>28</v>
      </c>
      <c r="D1736" s="5">
        <v>11</v>
      </c>
      <c r="E1736" s="5" t="s">
        <v>2</v>
      </c>
      <c r="F1736" s="12">
        <v>0</v>
      </c>
      <c r="G1736" s="5" t="s">
        <v>2139</v>
      </c>
      <c r="H1736" s="5">
        <v>49.3</v>
      </c>
      <c r="I1736" s="5" t="s">
        <v>2140</v>
      </c>
      <c r="J1736" s="6">
        <v>0.43492999999999998</v>
      </c>
      <c r="K1736" s="6" t="str">
        <f>IF(Table2[[#This Row],[Charging]]&gt;0,"1","0")</f>
        <v>0</v>
      </c>
      <c r="L1736" s="6" t="str">
        <f>IF(Table2[[#This Row],[Tag]]="1",Table2[[#This Row],[Cost (kWh)]],"")</f>
        <v/>
      </c>
      <c r="M1736" s="6" t="str">
        <f>IF(Table2[[#This Row],[Tag]]="1",Table2[[#This Row],[Charging]]*Table2[[#This Row],[Cost (kWh)]],"")</f>
        <v/>
      </c>
    </row>
    <row r="1737" spans="3:13" x14ac:dyDescent="0.2">
      <c r="C1737" s="1" t="s">
        <v>28</v>
      </c>
      <c r="D1737" s="5">
        <v>11</v>
      </c>
      <c r="E1737" s="5" t="s">
        <v>3</v>
      </c>
      <c r="F1737" s="12">
        <v>0</v>
      </c>
      <c r="G1737" s="5" t="s">
        <v>2139</v>
      </c>
      <c r="H1737" s="5">
        <v>49.3</v>
      </c>
      <c r="I1737" s="5" t="s">
        <v>2140</v>
      </c>
      <c r="J1737" s="6">
        <v>0.39739000000000002</v>
      </c>
      <c r="K1737" s="6" t="str">
        <f>IF(Table2[[#This Row],[Charging]]&gt;0,"1","0")</f>
        <v>0</v>
      </c>
      <c r="L1737" s="6" t="str">
        <f>IF(Table2[[#This Row],[Tag]]="1",Table2[[#This Row],[Cost (kWh)]],"")</f>
        <v/>
      </c>
      <c r="M1737" s="6" t="str">
        <f>IF(Table2[[#This Row],[Tag]]="1",Table2[[#This Row],[Charging]]*Table2[[#This Row],[Cost (kWh)]],"")</f>
        <v/>
      </c>
    </row>
    <row r="1738" spans="3:13" x14ac:dyDescent="0.2">
      <c r="C1738" s="1" t="s">
        <v>28</v>
      </c>
      <c r="D1738" s="5">
        <v>11</v>
      </c>
      <c r="E1738" s="5" t="s">
        <v>4</v>
      </c>
      <c r="F1738" s="12">
        <v>0</v>
      </c>
      <c r="G1738" s="5" t="s">
        <v>2139</v>
      </c>
      <c r="H1738" s="5">
        <v>49.3</v>
      </c>
      <c r="I1738" s="5" t="s">
        <v>2140</v>
      </c>
      <c r="J1738" s="6">
        <v>0.39738000000000001</v>
      </c>
      <c r="K1738" s="6" t="str">
        <f>IF(Table2[[#This Row],[Charging]]&gt;0,"1","0")</f>
        <v>0</v>
      </c>
      <c r="L1738" s="6" t="str">
        <f>IF(Table2[[#This Row],[Tag]]="1",Table2[[#This Row],[Cost (kWh)]],"")</f>
        <v/>
      </c>
      <c r="M1738" s="6" t="str">
        <f>IF(Table2[[#This Row],[Tag]]="1",Table2[[#This Row],[Charging]]*Table2[[#This Row],[Cost (kWh)]],"")</f>
        <v/>
      </c>
    </row>
    <row r="1739" spans="3:13" x14ac:dyDescent="0.2">
      <c r="C1739" s="1" t="s">
        <v>28</v>
      </c>
      <c r="D1739" s="5">
        <v>11</v>
      </c>
      <c r="E1739" s="5" t="s">
        <v>5</v>
      </c>
      <c r="F1739" s="12">
        <v>0</v>
      </c>
      <c r="G1739" s="5" t="s">
        <v>2139</v>
      </c>
      <c r="H1739" s="5">
        <v>49.3</v>
      </c>
      <c r="I1739" s="5" t="s">
        <v>2140</v>
      </c>
      <c r="J1739" s="6">
        <v>0.38102999999999998</v>
      </c>
      <c r="K1739" s="6" t="str">
        <f>IF(Table2[[#This Row],[Charging]]&gt;0,"1","0")</f>
        <v>0</v>
      </c>
      <c r="L1739" s="6" t="str">
        <f>IF(Table2[[#This Row],[Tag]]="1",Table2[[#This Row],[Cost (kWh)]],"")</f>
        <v/>
      </c>
      <c r="M1739" s="6" t="str">
        <f>IF(Table2[[#This Row],[Tag]]="1",Table2[[#This Row],[Charging]]*Table2[[#This Row],[Cost (kWh)]],"")</f>
        <v/>
      </c>
    </row>
    <row r="1740" spans="3:13" x14ac:dyDescent="0.2">
      <c r="C1740" s="1" t="s">
        <v>28</v>
      </c>
      <c r="D1740" s="5">
        <v>11</v>
      </c>
      <c r="E1740" s="5" t="s">
        <v>6</v>
      </c>
      <c r="F1740" s="12">
        <v>0</v>
      </c>
      <c r="G1740" s="5" t="s">
        <v>2139</v>
      </c>
      <c r="H1740" s="5">
        <v>49.3</v>
      </c>
      <c r="I1740" s="5" t="s">
        <v>2140</v>
      </c>
      <c r="J1740" s="6">
        <v>0.37001000000000001</v>
      </c>
      <c r="K1740" s="6" t="str">
        <f>IF(Table2[[#This Row],[Charging]]&gt;0,"1","0")</f>
        <v>0</v>
      </c>
      <c r="L1740" s="6" t="str">
        <f>IF(Table2[[#This Row],[Tag]]="1",Table2[[#This Row],[Cost (kWh)]],"")</f>
        <v/>
      </c>
      <c r="M1740" s="6" t="str">
        <f>IF(Table2[[#This Row],[Tag]]="1",Table2[[#This Row],[Charging]]*Table2[[#This Row],[Cost (kWh)]],"")</f>
        <v/>
      </c>
    </row>
    <row r="1741" spans="3:13" x14ac:dyDescent="0.2">
      <c r="C1741" s="1" t="s">
        <v>28</v>
      </c>
      <c r="D1741" s="5">
        <v>11</v>
      </c>
      <c r="E1741" s="5" t="s">
        <v>7</v>
      </c>
      <c r="F1741" s="12">
        <v>0</v>
      </c>
      <c r="G1741" s="5" t="s">
        <v>2139</v>
      </c>
      <c r="H1741" s="5">
        <v>49.3</v>
      </c>
      <c r="I1741" s="5" t="s">
        <v>2140</v>
      </c>
      <c r="J1741" s="6">
        <v>0.38083</v>
      </c>
      <c r="K1741" s="6" t="str">
        <f>IF(Table2[[#This Row],[Charging]]&gt;0,"1","0")</f>
        <v>0</v>
      </c>
      <c r="L1741" s="6" t="str">
        <f>IF(Table2[[#This Row],[Tag]]="1",Table2[[#This Row],[Cost (kWh)]],"")</f>
        <v/>
      </c>
      <c r="M1741" s="6" t="str">
        <f>IF(Table2[[#This Row],[Tag]]="1",Table2[[#This Row],[Charging]]*Table2[[#This Row],[Cost (kWh)]],"")</f>
        <v/>
      </c>
    </row>
    <row r="1742" spans="3:13" x14ac:dyDescent="0.2">
      <c r="C1742" s="1" t="s">
        <v>28</v>
      </c>
      <c r="D1742" s="5">
        <v>11</v>
      </c>
      <c r="E1742" s="5" t="s">
        <v>8</v>
      </c>
      <c r="F1742" s="12">
        <v>0</v>
      </c>
      <c r="G1742" s="5" t="s">
        <v>2139</v>
      </c>
      <c r="H1742" s="5">
        <v>49.3</v>
      </c>
      <c r="I1742" s="5" t="s">
        <v>2140</v>
      </c>
      <c r="J1742" s="6">
        <v>0.39034000000000002</v>
      </c>
      <c r="K1742" s="6" t="str">
        <f>IF(Table2[[#This Row],[Charging]]&gt;0,"1","0")</f>
        <v>0</v>
      </c>
      <c r="L1742" s="6" t="str">
        <f>IF(Table2[[#This Row],[Tag]]="1",Table2[[#This Row],[Cost (kWh)]],"")</f>
        <v/>
      </c>
      <c r="M1742" s="6" t="str">
        <f>IF(Table2[[#This Row],[Tag]]="1",Table2[[#This Row],[Charging]]*Table2[[#This Row],[Cost (kWh)]],"")</f>
        <v/>
      </c>
    </row>
    <row r="1743" spans="3:13" x14ac:dyDescent="0.2">
      <c r="C1743" s="1" t="s">
        <v>28</v>
      </c>
      <c r="D1743" s="5">
        <v>11</v>
      </c>
      <c r="E1743" s="5" t="s">
        <v>9</v>
      </c>
      <c r="F1743" s="12">
        <v>0</v>
      </c>
      <c r="G1743" s="5" t="s">
        <v>2139</v>
      </c>
      <c r="H1743" s="5">
        <v>49.3</v>
      </c>
      <c r="I1743" s="5" t="s">
        <v>2140</v>
      </c>
      <c r="J1743" s="6">
        <v>0.39650000000000002</v>
      </c>
      <c r="K1743" s="6" t="str">
        <f>IF(Table2[[#This Row],[Charging]]&gt;0,"1","0")</f>
        <v>0</v>
      </c>
      <c r="L1743" s="6" t="str">
        <f>IF(Table2[[#This Row],[Tag]]="1",Table2[[#This Row],[Cost (kWh)]],"")</f>
        <v/>
      </c>
      <c r="M1743" s="6" t="str">
        <f>IF(Table2[[#This Row],[Tag]]="1",Table2[[#This Row],[Charging]]*Table2[[#This Row],[Cost (kWh)]],"")</f>
        <v/>
      </c>
    </row>
    <row r="1744" spans="3:13" x14ac:dyDescent="0.2">
      <c r="C1744" s="1" t="s">
        <v>28</v>
      </c>
      <c r="D1744" s="5">
        <v>11</v>
      </c>
      <c r="E1744" s="5" t="s">
        <v>10</v>
      </c>
      <c r="F1744" s="12">
        <v>0</v>
      </c>
      <c r="G1744" s="5" t="s">
        <v>2139</v>
      </c>
      <c r="H1744" s="5">
        <v>49.3</v>
      </c>
      <c r="I1744" s="5" t="s">
        <v>2140</v>
      </c>
      <c r="J1744" s="6">
        <v>0.41414000000000001</v>
      </c>
      <c r="K1744" s="6" t="str">
        <f>IF(Table2[[#This Row],[Charging]]&gt;0,"1","0")</f>
        <v>0</v>
      </c>
      <c r="L1744" s="6" t="str">
        <f>IF(Table2[[#This Row],[Tag]]="1",Table2[[#This Row],[Cost (kWh)]],"")</f>
        <v/>
      </c>
      <c r="M1744" s="6" t="str">
        <f>IF(Table2[[#This Row],[Tag]]="1",Table2[[#This Row],[Charging]]*Table2[[#This Row],[Cost (kWh)]],"")</f>
        <v/>
      </c>
    </row>
    <row r="1745" spans="3:13" x14ac:dyDescent="0.2">
      <c r="C1745" s="1" t="s">
        <v>28</v>
      </c>
      <c r="D1745" s="5">
        <v>11</v>
      </c>
      <c r="E1745" s="5">
        <v>10</v>
      </c>
      <c r="F1745" s="12">
        <v>0</v>
      </c>
      <c r="G1745" s="5" t="s">
        <v>2139</v>
      </c>
      <c r="H1745" s="5">
        <v>49.3</v>
      </c>
      <c r="I1745" s="5" t="s">
        <v>2140</v>
      </c>
      <c r="J1745" s="6">
        <v>0.41499000000000003</v>
      </c>
      <c r="K1745" s="6" t="str">
        <f>IF(Table2[[#This Row],[Charging]]&gt;0,"1","0")</f>
        <v>0</v>
      </c>
      <c r="L1745" s="6" t="str">
        <f>IF(Table2[[#This Row],[Tag]]="1",Table2[[#This Row],[Cost (kWh)]],"")</f>
        <v/>
      </c>
      <c r="M1745" s="6" t="str">
        <f>IF(Table2[[#This Row],[Tag]]="1",Table2[[#This Row],[Charging]]*Table2[[#This Row],[Cost (kWh)]],"")</f>
        <v/>
      </c>
    </row>
    <row r="1746" spans="3:13" x14ac:dyDescent="0.2">
      <c r="C1746" s="1" t="s">
        <v>28</v>
      </c>
      <c r="D1746" s="5">
        <v>11</v>
      </c>
      <c r="E1746" s="5">
        <v>11</v>
      </c>
      <c r="F1746" s="12">
        <v>0</v>
      </c>
      <c r="G1746" s="5" t="s">
        <v>2139</v>
      </c>
      <c r="H1746" s="5">
        <v>49.3</v>
      </c>
      <c r="I1746" s="5" t="s">
        <v>2140</v>
      </c>
      <c r="J1746" s="6">
        <v>0.40093000000000001</v>
      </c>
      <c r="K1746" s="6" t="str">
        <f>IF(Table2[[#This Row],[Charging]]&gt;0,"1","0")</f>
        <v>0</v>
      </c>
      <c r="L1746" s="6" t="str">
        <f>IF(Table2[[#This Row],[Tag]]="1",Table2[[#This Row],[Cost (kWh)]],"")</f>
        <v/>
      </c>
      <c r="M1746" s="6" t="str">
        <f>IF(Table2[[#This Row],[Tag]]="1",Table2[[#This Row],[Charging]]*Table2[[#This Row],[Cost (kWh)]],"")</f>
        <v/>
      </c>
    </row>
    <row r="1747" spans="3:13" x14ac:dyDescent="0.2">
      <c r="C1747" s="1" t="s">
        <v>28</v>
      </c>
      <c r="D1747" s="5">
        <v>11</v>
      </c>
      <c r="E1747" s="5">
        <v>12</v>
      </c>
      <c r="F1747" s="12">
        <v>0</v>
      </c>
      <c r="G1747" s="5" t="s">
        <v>2139</v>
      </c>
      <c r="H1747" s="5">
        <v>49.3</v>
      </c>
      <c r="I1747" s="5" t="s">
        <v>2140</v>
      </c>
      <c r="J1747" s="6">
        <v>0.39219999999999999</v>
      </c>
      <c r="K1747" s="6" t="str">
        <f>IF(Table2[[#This Row],[Charging]]&gt;0,"1","0")</f>
        <v>0</v>
      </c>
      <c r="L1747" s="6" t="str">
        <f>IF(Table2[[#This Row],[Tag]]="1",Table2[[#This Row],[Cost (kWh)]],"")</f>
        <v/>
      </c>
      <c r="M1747" s="6" t="str">
        <f>IF(Table2[[#This Row],[Tag]]="1",Table2[[#This Row],[Charging]]*Table2[[#This Row],[Cost (kWh)]],"")</f>
        <v/>
      </c>
    </row>
    <row r="1748" spans="3:13" x14ac:dyDescent="0.2">
      <c r="C1748" s="1" t="s">
        <v>28</v>
      </c>
      <c r="D1748" s="5">
        <v>11</v>
      </c>
      <c r="E1748" s="5">
        <v>13</v>
      </c>
      <c r="F1748" s="12">
        <v>0</v>
      </c>
      <c r="G1748" s="5" t="s">
        <v>2139</v>
      </c>
      <c r="H1748" s="5">
        <v>49.3</v>
      </c>
      <c r="I1748" s="5" t="s">
        <v>2140</v>
      </c>
      <c r="J1748" s="6">
        <v>0.37152000000000002</v>
      </c>
      <c r="K1748" s="6" t="str">
        <f>IF(Table2[[#This Row],[Charging]]&gt;0,"1","0")</f>
        <v>0</v>
      </c>
      <c r="L1748" s="6" t="str">
        <f>IF(Table2[[#This Row],[Tag]]="1",Table2[[#This Row],[Cost (kWh)]],"")</f>
        <v/>
      </c>
      <c r="M1748" s="6" t="str">
        <f>IF(Table2[[#This Row],[Tag]]="1",Table2[[#This Row],[Charging]]*Table2[[#This Row],[Cost (kWh)]],"")</f>
        <v/>
      </c>
    </row>
    <row r="1749" spans="3:13" x14ac:dyDescent="0.2">
      <c r="C1749" s="1" t="s">
        <v>28</v>
      </c>
      <c r="D1749" s="5">
        <v>11</v>
      </c>
      <c r="E1749" s="5">
        <v>14</v>
      </c>
      <c r="F1749" s="12">
        <v>0</v>
      </c>
      <c r="G1749" s="5" t="s">
        <v>2139</v>
      </c>
      <c r="H1749" s="5">
        <v>49.3</v>
      </c>
      <c r="I1749" s="5" t="s">
        <v>2140</v>
      </c>
      <c r="J1749" s="6">
        <v>0.34510999999999997</v>
      </c>
      <c r="K1749" s="6" t="str">
        <f>IF(Table2[[#This Row],[Charging]]&gt;0,"1","0")</f>
        <v>0</v>
      </c>
      <c r="L1749" s="6" t="str">
        <f>IF(Table2[[#This Row],[Tag]]="1",Table2[[#This Row],[Cost (kWh)]],"")</f>
        <v/>
      </c>
      <c r="M1749" s="6" t="str">
        <f>IF(Table2[[#This Row],[Tag]]="1",Table2[[#This Row],[Charging]]*Table2[[#This Row],[Cost (kWh)]],"")</f>
        <v/>
      </c>
    </row>
    <row r="1750" spans="3:13" x14ac:dyDescent="0.2">
      <c r="C1750" s="1" t="s">
        <v>28</v>
      </c>
      <c r="D1750" s="5">
        <v>11</v>
      </c>
      <c r="E1750" s="5">
        <v>15</v>
      </c>
      <c r="F1750" s="12">
        <v>0</v>
      </c>
      <c r="G1750" s="5" t="s">
        <v>2139</v>
      </c>
      <c r="H1750" s="5">
        <v>49.3</v>
      </c>
      <c r="I1750" s="5" t="s">
        <v>2140</v>
      </c>
      <c r="J1750" s="6">
        <v>0.28455999999999998</v>
      </c>
      <c r="K1750" s="6" t="str">
        <f>IF(Table2[[#This Row],[Charging]]&gt;0,"1","0")</f>
        <v>0</v>
      </c>
      <c r="L1750" s="6" t="str">
        <f>IF(Table2[[#This Row],[Tag]]="1",Table2[[#This Row],[Cost (kWh)]],"")</f>
        <v/>
      </c>
      <c r="M1750" s="6" t="str">
        <f>IF(Table2[[#This Row],[Tag]]="1",Table2[[#This Row],[Charging]]*Table2[[#This Row],[Cost (kWh)]],"")</f>
        <v/>
      </c>
    </row>
    <row r="1751" spans="3:13" x14ac:dyDescent="0.2">
      <c r="C1751" s="1" t="s">
        <v>28</v>
      </c>
      <c r="D1751" s="5">
        <v>11</v>
      </c>
      <c r="E1751" s="5">
        <v>16</v>
      </c>
      <c r="F1751" s="12">
        <v>0</v>
      </c>
      <c r="G1751" s="5" t="s">
        <v>2139</v>
      </c>
      <c r="H1751" s="5">
        <v>49.3</v>
      </c>
      <c r="I1751" s="5" t="s">
        <v>2140</v>
      </c>
      <c r="J1751" s="6">
        <v>0.30649999999999999</v>
      </c>
      <c r="K1751" s="6" t="str">
        <f>IF(Table2[[#This Row],[Charging]]&gt;0,"1","0")</f>
        <v>0</v>
      </c>
      <c r="L1751" s="6" t="str">
        <f>IF(Table2[[#This Row],[Tag]]="1",Table2[[#This Row],[Cost (kWh)]],"")</f>
        <v/>
      </c>
      <c r="M1751" s="6" t="str">
        <f>IF(Table2[[#This Row],[Tag]]="1",Table2[[#This Row],[Charging]]*Table2[[#This Row],[Cost (kWh)]],"")</f>
        <v/>
      </c>
    </row>
    <row r="1752" spans="3:13" x14ac:dyDescent="0.2">
      <c r="C1752" s="1" t="s">
        <v>28</v>
      </c>
      <c r="D1752" s="5">
        <v>11</v>
      </c>
      <c r="E1752" s="5">
        <v>17</v>
      </c>
      <c r="F1752" s="12">
        <v>0</v>
      </c>
      <c r="G1752" s="5" t="s">
        <v>2139</v>
      </c>
      <c r="H1752" s="5">
        <v>49.3</v>
      </c>
      <c r="I1752" s="5" t="s">
        <v>2140</v>
      </c>
      <c r="J1752" s="6">
        <v>0.37661</v>
      </c>
      <c r="K1752" s="6" t="str">
        <f>IF(Table2[[#This Row],[Charging]]&gt;0,"1","0")</f>
        <v>0</v>
      </c>
      <c r="L1752" s="6" t="str">
        <f>IF(Table2[[#This Row],[Tag]]="1",Table2[[#This Row],[Cost (kWh)]],"")</f>
        <v/>
      </c>
      <c r="M1752" s="6" t="str">
        <f>IF(Table2[[#This Row],[Tag]]="1",Table2[[#This Row],[Charging]]*Table2[[#This Row],[Cost (kWh)]],"")</f>
        <v/>
      </c>
    </row>
    <row r="1753" spans="3:13" x14ac:dyDescent="0.2">
      <c r="C1753" s="1" t="s">
        <v>28</v>
      </c>
      <c r="D1753" s="5">
        <v>11</v>
      </c>
      <c r="E1753" s="5">
        <v>18</v>
      </c>
      <c r="F1753" s="12">
        <v>0</v>
      </c>
      <c r="G1753" s="5" t="s">
        <v>2139</v>
      </c>
      <c r="H1753" s="5">
        <v>49.3</v>
      </c>
      <c r="I1753" s="5" t="s">
        <v>2140</v>
      </c>
      <c r="J1753" s="6">
        <v>0.42637000000000003</v>
      </c>
      <c r="K1753" s="6" t="str">
        <f>IF(Table2[[#This Row],[Charging]]&gt;0,"1","0")</f>
        <v>0</v>
      </c>
      <c r="L1753" s="6" t="str">
        <f>IF(Table2[[#This Row],[Tag]]="1",Table2[[#This Row],[Cost (kWh)]],"")</f>
        <v/>
      </c>
      <c r="M1753" s="6" t="str">
        <f>IF(Table2[[#This Row],[Tag]]="1",Table2[[#This Row],[Charging]]*Table2[[#This Row],[Cost (kWh)]],"")</f>
        <v/>
      </c>
    </row>
    <row r="1754" spans="3:13" x14ac:dyDescent="0.2">
      <c r="C1754" s="1" t="s">
        <v>28</v>
      </c>
      <c r="D1754" s="5">
        <v>11</v>
      </c>
      <c r="E1754" s="5">
        <v>19</v>
      </c>
      <c r="F1754" s="12">
        <v>0</v>
      </c>
      <c r="G1754" s="5" t="s">
        <v>2139</v>
      </c>
      <c r="H1754" s="5">
        <v>49.3</v>
      </c>
      <c r="I1754" s="5" t="s">
        <v>2140</v>
      </c>
      <c r="J1754" s="6">
        <v>0.46559</v>
      </c>
      <c r="K1754" s="6" t="str">
        <f>IF(Table2[[#This Row],[Charging]]&gt;0,"1","0")</f>
        <v>0</v>
      </c>
      <c r="L1754" s="6" t="str">
        <f>IF(Table2[[#This Row],[Tag]]="1",Table2[[#This Row],[Cost (kWh)]],"")</f>
        <v/>
      </c>
      <c r="M1754" s="6" t="str">
        <f>IF(Table2[[#This Row],[Tag]]="1",Table2[[#This Row],[Charging]]*Table2[[#This Row],[Cost (kWh)]],"")</f>
        <v/>
      </c>
    </row>
    <row r="1755" spans="3:13" x14ac:dyDescent="0.2">
      <c r="C1755" s="1" t="s">
        <v>28</v>
      </c>
      <c r="D1755" s="5">
        <v>11</v>
      </c>
      <c r="E1755" s="5">
        <v>20</v>
      </c>
      <c r="F1755" s="12">
        <v>0</v>
      </c>
      <c r="G1755" s="5" t="s">
        <v>2139</v>
      </c>
      <c r="H1755" s="5">
        <v>49.3</v>
      </c>
      <c r="I1755" s="5" t="s">
        <v>2140</v>
      </c>
      <c r="J1755" s="6">
        <v>0.49380000000000002</v>
      </c>
      <c r="K1755" s="6" t="str">
        <f>IF(Table2[[#This Row],[Charging]]&gt;0,"1","0")</f>
        <v>0</v>
      </c>
      <c r="L1755" s="6" t="str">
        <f>IF(Table2[[#This Row],[Tag]]="1",Table2[[#This Row],[Cost (kWh)]],"")</f>
        <v/>
      </c>
      <c r="M1755" s="6" t="str">
        <f>IF(Table2[[#This Row],[Tag]]="1",Table2[[#This Row],[Charging]]*Table2[[#This Row],[Cost (kWh)]],"")</f>
        <v/>
      </c>
    </row>
    <row r="1756" spans="3:13" x14ac:dyDescent="0.2">
      <c r="C1756" s="1" t="s">
        <v>28</v>
      </c>
      <c r="D1756" s="5">
        <v>11</v>
      </c>
      <c r="E1756" s="5">
        <v>21</v>
      </c>
      <c r="F1756" s="12">
        <v>0</v>
      </c>
      <c r="G1756" s="5" t="s">
        <v>2139</v>
      </c>
      <c r="H1756" s="5">
        <v>49.3</v>
      </c>
      <c r="I1756" s="5" t="s">
        <v>2140</v>
      </c>
      <c r="J1756" s="6">
        <v>0.50497000000000003</v>
      </c>
      <c r="K1756" s="6" t="str">
        <f>IF(Table2[[#This Row],[Charging]]&gt;0,"1","0")</f>
        <v>0</v>
      </c>
      <c r="L1756" s="6" t="str">
        <f>IF(Table2[[#This Row],[Tag]]="1",Table2[[#This Row],[Cost (kWh)]],"")</f>
        <v/>
      </c>
      <c r="M1756" s="6" t="str">
        <f>IF(Table2[[#This Row],[Tag]]="1",Table2[[#This Row],[Charging]]*Table2[[#This Row],[Cost (kWh)]],"")</f>
        <v/>
      </c>
    </row>
    <row r="1757" spans="3:13" x14ac:dyDescent="0.2">
      <c r="C1757" s="1" t="s">
        <v>28</v>
      </c>
      <c r="D1757" s="5">
        <v>11</v>
      </c>
      <c r="E1757" s="5">
        <v>22</v>
      </c>
      <c r="F1757" s="12">
        <v>0</v>
      </c>
      <c r="G1757" s="5" t="s">
        <v>2139</v>
      </c>
      <c r="H1757" s="5">
        <v>49.3</v>
      </c>
      <c r="I1757" s="5" t="s">
        <v>2140</v>
      </c>
      <c r="J1757" s="6">
        <v>0.48493999999999998</v>
      </c>
      <c r="K1757" s="6" t="str">
        <f>IF(Table2[[#This Row],[Charging]]&gt;0,"1","0")</f>
        <v>0</v>
      </c>
      <c r="L1757" s="6" t="str">
        <f>IF(Table2[[#This Row],[Tag]]="1",Table2[[#This Row],[Cost (kWh)]],"")</f>
        <v/>
      </c>
      <c r="M1757" s="6" t="str">
        <f>IF(Table2[[#This Row],[Tag]]="1",Table2[[#This Row],[Charging]]*Table2[[#This Row],[Cost (kWh)]],"")</f>
        <v/>
      </c>
    </row>
    <row r="1758" spans="3:13" x14ac:dyDescent="0.2">
      <c r="C1758" s="1" t="s">
        <v>28</v>
      </c>
      <c r="D1758" s="5">
        <v>11</v>
      </c>
      <c r="E1758" s="5">
        <v>23</v>
      </c>
      <c r="F1758" s="12">
        <v>0</v>
      </c>
      <c r="G1758" s="5" t="s">
        <v>2139</v>
      </c>
      <c r="H1758" s="5">
        <v>49.3</v>
      </c>
      <c r="I1758" s="5" t="s">
        <v>2140</v>
      </c>
      <c r="J1758" s="6">
        <v>0.45125999999999999</v>
      </c>
      <c r="K1758" s="6" t="str">
        <f>IF(Table2[[#This Row],[Charging]]&gt;0,"1","0")</f>
        <v>0</v>
      </c>
      <c r="L1758" s="6" t="str">
        <f>IF(Table2[[#This Row],[Tag]]="1",Table2[[#This Row],[Cost (kWh)]],"")</f>
        <v/>
      </c>
      <c r="M1758" s="6" t="str">
        <f>IF(Table2[[#This Row],[Tag]]="1",Table2[[#This Row],[Charging]]*Table2[[#This Row],[Cost (kWh)]],"")</f>
        <v/>
      </c>
    </row>
    <row r="1759" spans="3:13" x14ac:dyDescent="0.2">
      <c r="C1759" s="1" t="s">
        <v>28</v>
      </c>
      <c r="D1759" s="5">
        <v>11</v>
      </c>
      <c r="E1759" s="5">
        <v>24</v>
      </c>
      <c r="F1759" s="12">
        <v>0</v>
      </c>
      <c r="G1759" s="5" t="s">
        <v>2139</v>
      </c>
      <c r="H1759" s="5">
        <v>49.3</v>
      </c>
      <c r="I1759" s="5" t="s">
        <v>2140</v>
      </c>
      <c r="J1759" s="6">
        <v>0.40403</v>
      </c>
      <c r="K1759" s="6" t="str">
        <f>IF(Table2[[#This Row],[Charging]]&gt;0,"1","0")</f>
        <v>0</v>
      </c>
      <c r="L1759" s="6" t="str">
        <f>IF(Table2[[#This Row],[Tag]]="1",Table2[[#This Row],[Cost (kWh)]],"")</f>
        <v/>
      </c>
      <c r="M1759" s="6" t="str">
        <f>IF(Table2[[#This Row],[Tag]]="1",Table2[[#This Row],[Charging]]*Table2[[#This Row],[Cost (kWh)]],"")</f>
        <v/>
      </c>
    </row>
    <row r="1760" spans="3:13" x14ac:dyDescent="0.2">
      <c r="C1760" s="1" t="s">
        <v>28</v>
      </c>
      <c r="D1760" s="5">
        <v>12</v>
      </c>
      <c r="E1760" s="5" t="s">
        <v>2</v>
      </c>
      <c r="F1760" s="12">
        <v>0</v>
      </c>
      <c r="G1760" s="5" t="s">
        <v>2139</v>
      </c>
      <c r="H1760" s="5">
        <v>49.3</v>
      </c>
      <c r="I1760" s="5" t="s">
        <v>2140</v>
      </c>
      <c r="J1760" s="6">
        <v>0.35746</v>
      </c>
      <c r="K1760" s="6" t="str">
        <f>IF(Table2[[#This Row],[Charging]]&gt;0,"1","0")</f>
        <v>0</v>
      </c>
      <c r="L1760" s="6" t="str">
        <f>IF(Table2[[#This Row],[Tag]]="1",Table2[[#This Row],[Cost (kWh)]],"")</f>
        <v/>
      </c>
      <c r="M1760" s="6" t="str">
        <f>IF(Table2[[#This Row],[Tag]]="1",Table2[[#This Row],[Charging]]*Table2[[#This Row],[Cost (kWh)]],"")</f>
        <v/>
      </c>
    </row>
    <row r="1761" spans="3:13" x14ac:dyDescent="0.2">
      <c r="C1761" s="1" t="s">
        <v>28</v>
      </c>
      <c r="D1761" s="5">
        <v>12</v>
      </c>
      <c r="E1761" s="5" t="s">
        <v>3</v>
      </c>
      <c r="F1761" s="12">
        <v>0</v>
      </c>
      <c r="G1761" s="5" t="s">
        <v>2139</v>
      </c>
      <c r="H1761" s="5">
        <v>49.3</v>
      </c>
      <c r="I1761" s="5" t="s">
        <v>2140</v>
      </c>
      <c r="J1761" s="6">
        <v>0.36609999999999998</v>
      </c>
      <c r="K1761" s="6" t="str">
        <f>IF(Table2[[#This Row],[Charging]]&gt;0,"1","0")</f>
        <v>0</v>
      </c>
      <c r="L1761" s="6" t="str">
        <f>IF(Table2[[#This Row],[Tag]]="1",Table2[[#This Row],[Cost (kWh)]],"")</f>
        <v/>
      </c>
      <c r="M1761" s="6" t="str">
        <f>IF(Table2[[#This Row],[Tag]]="1",Table2[[#This Row],[Charging]]*Table2[[#This Row],[Cost (kWh)]],"")</f>
        <v/>
      </c>
    </row>
    <row r="1762" spans="3:13" x14ac:dyDescent="0.2">
      <c r="C1762" s="1" t="s">
        <v>28</v>
      </c>
      <c r="D1762" s="5">
        <v>12</v>
      </c>
      <c r="E1762" s="5" t="s">
        <v>4</v>
      </c>
      <c r="F1762" s="12">
        <v>0</v>
      </c>
      <c r="G1762" s="5" t="s">
        <v>2139</v>
      </c>
      <c r="H1762" s="5">
        <v>49.3</v>
      </c>
      <c r="I1762" s="5" t="s">
        <v>2140</v>
      </c>
      <c r="J1762" s="6">
        <v>0.36559999999999998</v>
      </c>
      <c r="K1762" s="6" t="str">
        <f>IF(Table2[[#This Row],[Charging]]&gt;0,"1","0")</f>
        <v>0</v>
      </c>
      <c r="L1762" s="6" t="str">
        <f>IF(Table2[[#This Row],[Tag]]="1",Table2[[#This Row],[Cost (kWh)]],"")</f>
        <v/>
      </c>
      <c r="M1762" s="6" t="str">
        <f>IF(Table2[[#This Row],[Tag]]="1",Table2[[#This Row],[Charging]]*Table2[[#This Row],[Cost (kWh)]],"")</f>
        <v/>
      </c>
    </row>
    <row r="1763" spans="3:13" x14ac:dyDescent="0.2">
      <c r="C1763" s="1" t="s">
        <v>28</v>
      </c>
      <c r="D1763" s="5">
        <v>12</v>
      </c>
      <c r="E1763" s="5" t="s">
        <v>5</v>
      </c>
      <c r="F1763" s="12">
        <v>0</v>
      </c>
      <c r="G1763" s="5" t="s">
        <v>2139</v>
      </c>
      <c r="H1763" s="5">
        <v>49.3</v>
      </c>
      <c r="I1763" s="5" t="s">
        <v>2140</v>
      </c>
      <c r="J1763" s="6">
        <v>0.36035</v>
      </c>
      <c r="K1763" s="6" t="str">
        <f>IF(Table2[[#This Row],[Charging]]&gt;0,"1","0")</f>
        <v>0</v>
      </c>
      <c r="L1763" s="6" t="str">
        <f>IF(Table2[[#This Row],[Tag]]="1",Table2[[#This Row],[Cost (kWh)]],"")</f>
        <v/>
      </c>
      <c r="M1763" s="6" t="str">
        <f>IF(Table2[[#This Row],[Tag]]="1",Table2[[#This Row],[Charging]]*Table2[[#This Row],[Cost (kWh)]],"")</f>
        <v/>
      </c>
    </row>
    <row r="1764" spans="3:13" x14ac:dyDescent="0.2">
      <c r="C1764" s="1" t="s">
        <v>28</v>
      </c>
      <c r="D1764" s="5">
        <v>12</v>
      </c>
      <c r="E1764" s="5" t="s">
        <v>6</v>
      </c>
      <c r="F1764" s="12">
        <v>0</v>
      </c>
      <c r="G1764" s="5" t="s">
        <v>2139</v>
      </c>
      <c r="H1764" s="5">
        <v>49.3</v>
      </c>
      <c r="I1764" s="5" t="s">
        <v>2140</v>
      </c>
      <c r="J1764" s="6">
        <v>0.36393999999999999</v>
      </c>
      <c r="K1764" s="6" t="str">
        <f>IF(Table2[[#This Row],[Charging]]&gt;0,"1","0")</f>
        <v>0</v>
      </c>
      <c r="L1764" s="6" t="str">
        <f>IF(Table2[[#This Row],[Tag]]="1",Table2[[#This Row],[Cost (kWh)]],"")</f>
        <v/>
      </c>
      <c r="M1764" s="6" t="str">
        <f>IF(Table2[[#This Row],[Tag]]="1",Table2[[#This Row],[Charging]]*Table2[[#This Row],[Cost (kWh)]],"")</f>
        <v/>
      </c>
    </row>
    <row r="1765" spans="3:13" x14ac:dyDescent="0.2">
      <c r="C1765" s="1" t="s">
        <v>28</v>
      </c>
      <c r="D1765" s="5">
        <v>12</v>
      </c>
      <c r="E1765" s="5" t="s">
        <v>7</v>
      </c>
      <c r="F1765" s="12">
        <v>0</v>
      </c>
      <c r="G1765" s="5" t="s">
        <v>2139</v>
      </c>
      <c r="H1765" s="5">
        <v>49.3</v>
      </c>
      <c r="I1765" s="5" t="s">
        <v>2140</v>
      </c>
      <c r="J1765" s="6">
        <v>0.40149000000000001</v>
      </c>
      <c r="K1765" s="6" t="str">
        <f>IF(Table2[[#This Row],[Charging]]&gt;0,"1","0")</f>
        <v>0</v>
      </c>
      <c r="L1765" s="6" t="str">
        <f>IF(Table2[[#This Row],[Tag]]="1",Table2[[#This Row],[Cost (kWh)]],"")</f>
        <v/>
      </c>
      <c r="M1765" s="6" t="str">
        <f>IF(Table2[[#This Row],[Tag]]="1",Table2[[#This Row],[Charging]]*Table2[[#This Row],[Cost (kWh)]],"")</f>
        <v/>
      </c>
    </row>
    <row r="1766" spans="3:13" x14ac:dyDescent="0.2">
      <c r="C1766" s="1" t="s">
        <v>28</v>
      </c>
      <c r="D1766" s="5">
        <v>12</v>
      </c>
      <c r="E1766" s="5" t="s">
        <v>8</v>
      </c>
      <c r="F1766" s="12">
        <v>0</v>
      </c>
      <c r="G1766" s="5" t="s">
        <v>2139</v>
      </c>
      <c r="H1766" s="5">
        <v>49.3</v>
      </c>
      <c r="I1766" s="5" t="s">
        <v>2140</v>
      </c>
      <c r="J1766" s="6">
        <v>0.45491999999999999</v>
      </c>
      <c r="K1766" s="6" t="str">
        <f>IF(Table2[[#This Row],[Charging]]&gt;0,"1","0")</f>
        <v>0</v>
      </c>
      <c r="L1766" s="6" t="str">
        <f>IF(Table2[[#This Row],[Tag]]="1",Table2[[#This Row],[Cost (kWh)]],"")</f>
        <v/>
      </c>
      <c r="M1766" s="6" t="str">
        <f>IF(Table2[[#This Row],[Tag]]="1",Table2[[#This Row],[Charging]]*Table2[[#This Row],[Cost (kWh)]],"")</f>
        <v/>
      </c>
    </row>
    <row r="1767" spans="3:13" x14ac:dyDescent="0.2">
      <c r="C1767" s="1" t="s">
        <v>28</v>
      </c>
      <c r="D1767" s="5">
        <v>12</v>
      </c>
      <c r="E1767" s="5" t="s">
        <v>9</v>
      </c>
      <c r="F1767" s="12">
        <v>0</v>
      </c>
      <c r="G1767" s="5" t="s">
        <v>2141</v>
      </c>
      <c r="H1767" s="5">
        <v>43.8</v>
      </c>
      <c r="I1767" s="5" t="s">
        <v>2139</v>
      </c>
      <c r="J1767" s="6">
        <v>0.48709000000000002</v>
      </c>
      <c r="K1767" s="6" t="str">
        <f>IF(Table2[[#This Row],[Charging]]&gt;0,"1","0")</f>
        <v>0</v>
      </c>
      <c r="L1767" s="6" t="str">
        <f>IF(Table2[[#This Row],[Tag]]="1",Table2[[#This Row],[Cost (kWh)]],"")</f>
        <v/>
      </c>
      <c r="M1767" s="6" t="str">
        <f>IF(Table2[[#This Row],[Tag]]="1",Table2[[#This Row],[Charging]]*Table2[[#This Row],[Cost (kWh)]],"")</f>
        <v/>
      </c>
    </row>
    <row r="1768" spans="3:13" x14ac:dyDescent="0.2">
      <c r="C1768" s="1" t="s">
        <v>28</v>
      </c>
      <c r="D1768" s="5">
        <v>12</v>
      </c>
      <c r="E1768" s="5" t="s">
        <v>10</v>
      </c>
      <c r="F1768" s="12">
        <v>0</v>
      </c>
      <c r="G1768" s="5" t="s">
        <v>2139</v>
      </c>
      <c r="H1768" s="5">
        <v>43.8</v>
      </c>
      <c r="I1768" s="5" t="s">
        <v>2139</v>
      </c>
      <c r="J1768" s="6">
        <v>0.49023</v>
      </c>
      <c r="K1768" s="6" t="str">
        <f>IF(Table2[[#This Row],[Charging]]&gt;0,"1","0")</f>
        <v>0</v>
      </c>
      <c r="L1768" s="6" t="str">
        <f>IF(Table2[[#This Row],[Tag]]="1",Table2[[#This Row],[Cost (kWh)]],"")</f>
        <v/>
      </c>
      <c r="M1768" s="6" t="str">
        <f>IF(Table2[[#This Row],[Tag]]="1",Table2[[#This Row],[Charging]]*Table2[[#This Row],[Cost (kWh)]],"")</f>
        <v/>
      </c>
    </row>
    <row r="1769" spans="3:13" x14ac:dyDescent="0.2">
      <c r="C1769" s="1" t="s">
        <v>28</v>
      </c>
      <c r="D1769" s="5">
        <v>12</v>
      </c>
      <c r="E1769" s="5">
        <v>10</v>
      </c>
      <c r="F1769" s="12">
        <v>0</v>
      </c>
      <c r="G1769" s="5" t="s">
        <v>2139</v>
      </c>
      <c r="H1769" s="5">
        <v>43.8</v>
      </c>
      <c r="I1769" s="5" t="s">
        <v>2139</v>
      </c>
      <c r="J1769" s="6">
        <v>0.45896999999999999</v>
      </c>
      <c r="K1769" s="6" t="str">
        <f>IF(Table2[[#This Row],[Charging]]&gt;0,"1","0")</f>
        <v>0</v>
      </c>
      <c r="L1769" s="6" t="str">
        <f>IF(Table2[[#This Row],[Tag]]="1",Table2[[#This Row],[Cost (kWh)]],"")</f>
        <v/>
      </c>
      <c r="M1769" s="6" t="str">
        <f>IF(Table2[[#This Row],[Tag]]="1",Table2[[#This Row],[Charging]]*Table2[[#This Row],[Cost (kWh)]],"")</f>
        <v/>
      </c>
    </row>
    <row r="1770" spans="3:13" x14ac:dyDescent="0.2">
      <c r="C1770" s="1" t="s">
        <v>28</v>
      </c>
      <c r="D1770" s="5">
        <v>12</v>
      </c>
      <c r="E1770" s="5">
        <v>11</v>
      </c>
      <c r="F1770" s="12">
        <v>0</v>
      </c>
      <c r="G1770" s="5" t="s">
        <v>2139</v>
      </c>
      <c r="H1770" s="5">
        <v>43.8</v>
      </c>
      <c r="I1770" s="5" t="s">
        <v>2139</v>
      </c>
      <c r="J1770" s="6">
        <v>0.41798000000000002</v>
      </c>
      <c r="K1770" s="6" t="str">
        <f>IF(Table2[[#This Row],[Charging]]&gt;0,"1","0")</f>
        <v>0</v>
      </c>
      <c r="L1770" s="6" t="str">
        <f>IF(Table2[[#This Row],[Tag]]="1",Table2[[#This Row],[Cost (kWh)]],"")</f>
        <v/>
      </c>
      <c r="M1770" s="6" t="str">
        <f>IF(Table2[[#This Row],[Tag]]="1",Table2[[#This Row],[Charging]]*Table2[[#This Row],[Cost (kWh)]],"")</f>
        <v/>
      </c>
    </row>
    <row r="1771" spans="3:13" x14ac:dyDescent="0.2">
      <c r="C1771" s="1" t="s">
        <v>28</v>
      </c>
      <c r="D1771" s="5">
        <v>12</v>
      </c>
      <c r="E1771" s="5">
        <v>12</v>
      </c>
      <c r="F1771" s="12">
        <v>0</v>
      </c>
      <c r="G1771" s="5" t="s">
        <v>2139</v>
      </c>
      <c r="H1771" s="5">
        <v>43.8</v>
      </c>
      <c r="I1771" s="5" t="s">
        <v>2139</v>
      </c>
      <c r="J1771" s="6">
        <v>0.37084</v>
      </c>
      <c r="K1771" s="6" t="str">
        <f>IF(Table2[[#This Row],[Charging]]&gt;0,"1","0")</f>
        <v>0</v>
      </c>
      <c r="L1771" s="6" t="str">
        <f>IF(Table2[[#This Row],[Tag]]="1",Table2[[#This Row],[Cost (kWh)]],"")</f>
        <v/>
      </c>
      <c r="M1771" s="6" t="str">
        <f>IF(Table2[[#This Row],[Tag]]="1",Table2[[#This Row],[Charging]]*Table2[[#This Row],[Cost (kWh)]],"")</f>
        <v/>
      </c>
    </row>
    <row r="1772" spans="3:13" x14ac:dyDescent="0.2">
      <c r="C1772" s="1" t="s">
        <v>28</v>
      </c>
      <c r="D1772" s="5">
        <v>12</v>
      </c>
      <c r="E1772" s="5">
        <v>13</v>
      </c>
      <c r="F1772" s="12">
        <v>0</v>
      </c>
      <c r="G1772" s="5" t="s">
        <v>2139</v>
      </c>
      <c r="H1772" s="5">
        <v>43.8</v>
      </c>
      <c r="I1772" s="5" t="s">
        <v>2139</v>
      </c>
      <c r="J1772" s="6">
        <v>0.36257</v>
      </c>
      <c r="K1772" s="6" t="str">
        <f>IF(Table2[[#This Row],[Charging]]&gt;0,"1","0")</f>
        <v>0</v>
      </c>
      <c r="L1772" s="6" t="str">
        <f>IF(Table2[[#This Row],[Tag]]="1",Table2[[#This Row],[Cost (kWh)]],"")</f>
        <v/>
      </c>
      <c r="M1772" s="6" t="str">
        <f>IF(Table2[[#This Row],[Tag]]="1",Table2[[#This Row],[Charging]]*Table2[[#This Row],[Cost (kWh)]],"")</f>
        <v/>
      </c>
    </row>
    <row r="1773" spans="3:13" x14ac:dyDescent="0.2">
      <c r="C1773" s="1" t="s">
        <v>28</v>
      </c>
      <c r="D1773" s="5">
        <v>12</v>
      </c>
      <c r="E1773" s="5">
        <v>14</v>
      </c>
      <c r="F1773" s="12">
        <v>0</v>
      </c>
      <c r="G1773" s="5" t="s">
        <v>2139</v>
      </c>
      <c r="H1773" s="5">
        <v>43.8</v>
      </c>
      <c r="I1773" s="5" t="s">
        <v>2139</v>
      </c>
      <c r="J1773" s="6">
        <v>0.33976000000000001</v>
      </c>
      <c r="K1773" s="6" t="str">
        <f>IF(Table2[[#This Row],[Charging]]&gt;0,"1","0")</f>
        <v>0</v>
      </c>
      <c r="L1773" s="6" t="str">
        <f>IF(Table2[[#This Row],[Tag]]="1",Table2[[#This Row],[Cost (kWh)]],"")</f>
        <v/>
      </c>
      <c r="M1773" s="6" t="str">
        <f>IF(Table2[[#This Row],[Tag]]="1",Table2[[#This Row],[Charging]]*Table2[[#This Row],[Cost (kWh)]],"")</f>
        <v/>
      </c>
    </row>
    <row r="1774" spans="3:13" x14ac:dyDescent="0.2">
      <c r="C1774" s="1" t="s">
        <v>28</v>
      </c>
      <c r="D1774" s="5">
        <v>12</v>
      </c>
      <c r="E1774" s="5">
        <v>15</v>
      </c>
      <c r="F1774" s="12">
        <v>0</v>
      </c>
      <c r="G1774" s="5" t="s">
        <v>2139</v>
      </c>
      <c r="H1774" s="5">
        <v>43.8</v>
      </c>
      <c r="I1774" s="5" t="s">
        <v>2139</v>
      </c>
      <c r="J1774" s="6">
        <v>0.34771999999999997</v>
      </c>
      <c r="K1774" s="6" t="str">
        <f>IF(Table2[[#This Row],[Charging]]&gt;0,"1","0")</f>
        <v>0</v>
      </c>
      <c r="L1774" s="6" t="str">
        <f>IF(Table2[[#This Row],[Tag]]="1",Table2[[#This Row],[Cost (kWh)]],"")</f>
        <v/>
      </c>
      <c r="M1774" s="6" t="str">
        <f>IF(Table2[[#This Row],[Tag]]="1",Table2[[#This Row],[Charging]]*Table2[[#This Row],[Cost (kWh)]],"")</f>
        <v/>
      </c>
    </row>
    <row r="1775" spans="3:13" x14ac:dyDescent="0.2">
      <c r="C1775" s="1" t="s">
        <v>28</v>
      </c>
      <c r="D1775" s="5">
        <v>12</v>
      </c>
      <c r="E1775" s="5">
        <v>16</v>
      </c>
      <c r="F1775" s="12">
        <v>0</v>
      </c>
      <c r="G1775" s="5" t="s">
        <v>2139</v>
      </c>
      <c r="H1775" s="5">
        <v>43.8</v>
      </c>
      <c r="I1775" s="5" t="s">
        <v>2139</v>
      </c>
      <c r="J1775" s="6">
        <v>0.35524</v>
      </c>
      <c r="K1775" s="6" t="str">
        <f>IF(Table2[[#This Row],[Charging]]&gt;0,"1","0")</f>
        <v>0</v>
      </c>
      <c r="L1775" s="6" t="str">
        <f>IF(Table2[[#This Row],[Tag]]="1",Table2[[#This Row],[Cost (kWh)]],"")</f>
        <v/>
      </c>
      <c r="M1775" s="6" t="str">
        <f>IF(Table2[[#This Row],[Tag]]="1",Table2[[#This Row],[Charging]]*Table2[[#This Row],[Cost (kWh)]],"")</f>
        <v/>
      </c>
    </row>
    <row r="1776" spans="3:13" x14ac:dyDescent="0.2">
      <c r="C1776" s="1" t="s">
        <v>28</v>
      </c>
      <c r="D1776" s="5">
        <v>12</v>
      </c>
      <c r="E1776" s="5">
        <v>17</v>
      </c>
      <c r="F1776" s="12">
        <v>0</v>
      </c>
      <c r="G1776" s="5" t="s">
        <v>2141</v>
      </c>
      <c r="H1776" s="5">
        <v>38.299999999999997</v>
      </c>
      <c r="I1776" s="5" t="s">
        <v>2139</v>
      </c>
      <c r="J1776" s="6">
        <v>0.40762999999999999</v>
      </c>
      <c r="K1776" s="6" t="str">
        <f>IF(Table2[[#This Row],[Charging]]&gt;0,"1","0")</f>
        <v>0</v>
      </c>
      <c r="L1776" s="6" t="str">
        <f>IF(Table2[[#This Row],[Tag]]="1",Table2[[#This Row],[Cost (kWh)]],"")</f>
        <v/>
      </c>
      <c r="M1776" s="6" t="str">
        <f>IF(Table2[[#This Row],[Tag]]="1",Table2[[#This Row],[Charging]]*Table2[[#This Row],[Cost (kWh)]],"")</f>
        <v/>
      </c>
    </row>
    <row r="1777" spans="3:13" x14ac:dyDescent="0.2">
      <c r="C1777" s="1" t="s">
        <v>28</v>
      </c>
      <c r="D1777" s="5">
        <v>12</v>
      </c>
      <c r="E1777" s="5">
        <v>18</v>
      </c>
      <c r="F1777" s="12">
        <v>0</v>
      </c>
      <c r="G1777" s="5" t="s">
        <v>2139</v>
      </c>
      <c r="H1777" s="5">
        <v>38.299999999999997</v>
      </c>
      <c r="I1777" s="5" t="s">
        <v>2140</v>
      </c>
      <c r="J1777" s="6">
        <v>0.45798</v>
      </c>
      <c r="K1777" s="6" t="str">
        <f>IF(Table2[[#This Row],[Charging]]&gt;0,"1","0")</f>
        <v>0</v>
      </c>
      <c r="L1777" s="6" t="str">
        <f>IF(Table2[[#This Row],[Tag]]="1",Table2[[#This Row],[Cost (kWh)]],"")</f>
        <v/>
      </c>
      <c r="M1777" s="6" t="str">
        <f>IF(Table2[[#This Row],[Tag]]="1",Table2[[#This Row],[Charging]]*Table2[[#This Row],[Cost (kWh)]],"")</f>
        <v/>
      </c>
    </row>
    <row r="1778" spans="3:13" x14ac:dyDescent="0.2">
      <c r="C1778" s="1" t="s">
        <v>28</v>
      </c>
      <c r="D1778" s="5">
        <v>12</v>
      </c>
      <c r="E1778" s="5">
        <v>19</v>
      </c>
      <c r="F1778" s="12">
        <v>0</v>
      </c>
      <c r="G1778" s="5" t="s">
        <v>2139</v>
      </c>
      <c r="H1778" s="5">
        <v>38.299999999999997</v>
      </c>
      <c r="I1778" s="5" t="s">
        <v>2140</v>
      </c>
      <c r="J1778" s="6">
        <v>0.49071999999999999</v>
      </c>
      <c r="K1778" s="6" t="str">
        <f>IF(Table2[[#This Row],[Charging]]&gt;0,"1","0")</f>
        <v>0</v>
      </c>
      <c r="L1778" s="6" t="str">
        <f>IF(Table2[[#This Row],[Tag]]="1",Table2[[#This Row],[Cost (kWh)]],"")</f>
        <v/>
      </c>
      <c r="M1778" s="6" t="str">
        <f>IF(Table2[[#This Row],[Tag]]="1",Table2[[#This Row],[Charging]]*Table2[[#This Row],[Cost (kWh)]],"")</f>
        <v/>
      </c>
    </row>
    <row r="1779" spans="3:13" x14ac:dyDescent="0.2">
      <c r="C1779" s="1" t="s">
        <v>28</v>
      </c>
      <c r="D1779" s="5">
        <v>12</v>
      </c>
      <c r="E1779" s="5">
        <v>20</v>
      </c>
      <c r="F1779" s="12">
        <v>0</v>
      </c>
      <c r="G1779" s="5" t="s">
        <v>2139</v>
      </c>
      <c r="H1779" s="5">
        <v>38.299999999999997</v>
      </c>
      <c r="I1779" s="5" t="s">
        <v>2140</v>
      </c>
      <c r="J1779" s="6">
        <v>0.496</v>
      </c>
      <c r="K1779" s="6" t="str">
        <f>IF(Table2[[#This Row],[Charging]]&gt;0,"1","0")</f>
        <v>0</v>
      </c>
      <c r="L1779" s="6" t="str">
        <f>IF(Table2[[#This Row],[Tag]]="1",Table2[[#This Row],[Cost (kWh)]],"")</f>
        <v/>
      </c>
      <c r="M1779" s="6" t="str">
        <f>IF(Table2[[#This Row],[Tag]]="1",Table2[[#This Row],[Charging]]*Table2[[#This Row],[Cost (kWh)]],"")</f>
        <v/>
      </c>
    </row>
    <row r="1780" spans="3:13" x14ac:dyDescent="0.2">
      <c r="C1780" s="1" t="s">
        <v>28</v>
      </c>
      <c r="D1780" s="5">
        <v>12</v>
      </c>
      <c r="E1780" s="5">
        <v>21</v>
      </c>
      <c r="F1780" s="12">
        <v>0</v>
      </c>
      <c r="G1780" s="5" t="s">
        <v>2139</v>
      </c>
      <c r="H1780" s="5">
        <v>38.299999999999997</v>
      </c>
      <c r="I1780" s="5" t="s">
        <v>2140</v>
      </c>
      <c r="J1780" s="6">
        <v>0.48725000000000002</v>
      </c>
      <c r="K1780" s="6" t="str">
        <f>IF(Table2[[#This Row],[Charging]]&gt;0,"1","0")</f>
        <v>0</v>
      </c>
      <c r="L1780" s="6" t="str">
        <f>IF(Table2[[#This Row],[Tag]]="1",Table2[[#This Row],[Cost (kWh)]],"")</f>
        <v/>
      </c>
      <c r="M1780" s="6" t="str">
        <f>IF(Table2[[#This Row],[Tag]]="1",Table2[[#This Row],[Charging]]*Table2[[#This Row],[Cost (kWh)]],"")</f>
        <v/>
      </c>
    </row>
    <row r="1781" spans="3:13" x14ac:dyDescent="0.2">
      <c r="C1781" s="1" t="s">
        <v>28</v>
      </c>
      <c r="D1781" s="5">
        <v>12</v>
      </c>
      <c r="E1781" s="5">
        <v>22</v>
      </c>
      <c r="F1781" s="12">
        <v>0</v>
      </c>
      <c r="G1781" s="5" t="s">
        <v>2139</v>
      </c>
      <c r="H1781" s="5">
        <v>38.299999999999997</v>
      </c>
      <c r="I1781" s="5" t="s">
        <v>2140</v>
      </c>
      <c r="J1781" s="6">
        <v>0.44991999999999999</v>
      </c>
      <c r="K1781" s="6" t="str">
        <f>IF(Table2[[#This Row],[Charging]]&gt;0,"1","0")</f>
        <v>0</v>
      </c>
      <c r="L1781" s="6" t="str">
        <f>IF(Table2[[#This Row],[Tag]]="1",Table2[[#This Row],[Cost (kWh)]],"")</f>
        <v/>
      </c>
      <c r="M1781" s="6" t="str">
        <f>IF(Table2[[#This Row],[Tag]]="1",Table2[[#This Row],[Charging]]*Table2[[#This Row],[Cost (kWh)]],"")</f>
        <v/>
      </c>
    </row>
    <row r="1782" spans="3:13" x14ac:dyDescent="0.2">
      <c r="C1782" s="1" t="s">
        <v>28</v>
      </c>
      <c r="D1782" s="5">
        <v>12</v>
      </c>
      <c r="E1782" s="5">
        <v>23</v>
      </c>
      <c r="F1782" s="12">
        <v>0</v>
      </c>
      <c r="G1782" s="5" t="s">
        <v>2139</v>
      </c>
      <c r="H1782" s="5">
        <v>38.299999999999997</v>
      </c>
      <c r="I1782" s="5" t="s">
        <v>2140</v>
      </c>
      <c r="J1782" s="6">
        <v>0.37546000000000002</v>
      </c>
      <c r="K1782" s="6" t="str">
        <f>IF(Table2[[#This Row],[Charging]]&gt;0,"1","0")</f>
        <v>0</v>
      </c>
      <c r="L1782" s="6" t="str">
        <f>IF(Table2[[#This Row],[Tag]]="1",Table2[[#This Row],[Cost (kWh)]],"")</f>
        <v/>
      </c>
      <c r="M1782" s="6" t="str">
        <f>IF(Table2[[#This Row],[Tag]]="1",Table2[[#This Row],[Charging]]*Table2[[#This Row],[Cost (kWh)]],"")</f>
        <v/>
      </c>
    </row>
    <row r="1783" spans="3:13" x14ac:dyDescent="0.2">
      <c r="C1783" s="1" t="s">
        <v>28</v>
      </c>
      <c r="D1783" s="5">
        <v>12</v>
      </c>
      <c r="E1783" s="5">
        <v>24</v>
      </c>
      <c r="F1783" s="12">
        <v>0</v>
      </c>
      <c r="G1783" s="5" t="s">
        <v>2139</v>
      </c>
      <c r="H1783" s="5">
        <v>38.299999999999997</v>
      </c>
      <c r="I1783" s="5" t="s">
        <v>2140</v>
      </c>
      <c r="J1783" s="6">
        <v>0.34195999999999999</v>
      </c>
      <c r="K1783" s="6" t="str">
        <f>IF(Table2[[#This Row],[Charging]]&gt;0,"1","0")</f>
        <v>0</v>
      </c>
      <c r="L1783" s="6" t="str">
        <f>IF(Table2[[#This Row],[Tag]]="1",Table2[[#This Row],[Cost (kWh)]],"")</f>
        <v/>
      </c>
      <c r="M1783" s="6" t="str">
        <f>IF(Table2[[#This Row],[Tag]]="1",Table2[[#This Row],[Charging]]*Table2[[#This Row],[Cost (kWh)]],"")</f>
        <v/>
      </c>
    </row>
    <row r="1784" spans="3:13" x14ac:dyDescent="0.2">
      <c r="C1784" s="1" t="s">
        <v>28</v>
      </c>
      <c r="D1784" s="5">
        <v>13</v>
      </c>
      <c r="E1784" s="5" t="s">
        <v>2</v>
      </c>
      <c r="F1784" s="12">
        <v>0</v>
      </c>
      <c r="G1784" s="5" t="s">
        <v>2139</v>
      </c>
      <c r="H1784" s="5">
        <v>38.299999999999997</v>
      </c>
      <c r="I1784" s="5" t="s">
        <v>2140</v>
      </c>
      <c r="J1784" s="6">
        <v>0.35016999999999998</v>
      </c>
      <c r="K1784" s="6" t="str">
        <f>IF(Table2[[#This Row],[Charging]]&gt;0,"1","0")</f>
        <v>0</v>
      </c>
      <c r="L1784" s="6" t="str">
        <f>IF(Table2[[#This Row],[Tag]]="1",Table2[[#This Row],[Cost (kWh)]],"")</f>
        <v/>
      </c>
      <c r="M1784" s="6" t="str">
        <f>IF(Table2[[#This Row],[Tag]]="1",Table2[[#This Row],[Charging]]*Table2[[#This Row],[Cost (kWh)]],"")</f>
        <v/>
      </c>
    </row>
    <row r="1785" spans="3:13" x14ac:dyDescent="0.2">
      <c r="C1785" s="1" t="s">
        <v>28</v>
      </c>
      <c r="D1785" s="5">
        <v>13</v>
      </c>
      <c r="E1785" s="5" t="s">
        <v>3</v>
      </c>
      <c r="F1785" s="12">
        <v>0</v>
      </c>
      <c r="G1785" s="5" t="s">
        <v>2139</v>
      </c>
      <c r="H1785" s="5">
        <v>38.299999999999997</v>
      </c>
      <c r="I1785" s="5" t="s">
        <v>2140</v>
      </c>
      <c r="J1785" s="6">
        <v>0.30374000000000001</v>
      </c>
      <c r="K1785" s="6" t="str">
        <f>IF(Table2[[#This Row],[Charging]]&gt;0,"1","0")</f>
        <v>0</v>
      </c>
      <c r="L1785" s="6" t="str">
        <f>IF(Table2[[#This Row],[Tag]]="1",Table2[[#This Row],[Cost (kWh)]],"")</f>
        <v/>
      </c>
      <c r="M1785" s="6" t="str">
        <f>IF(Table2[[#This Row],[Tag]]="1",Table2[[#This Row],[Charging]]*Table2[[#This Row],[Cost (kWh)]],"")</f>
        <v/>
      </c>
    </row>
    <row r="1786" spans="3:13" x14ac:dyDescent="0.2">
      <c r="C1786" s="1" t="s">
        <v>28</v>
      </c>
      <c r="D1786" s="5">
        <v>13</v>
      </c>
      <c r="E1786" s="5" t="s">
        <v>4</v>
      </c>
      <c r="F1786" s="12">
        <v>0</v>
      </c>
      <c r="G1786" s="5" t="s">
        <v>2139</v>
      </c>
      <c r="H1786" s="5">
        <v>38.299999999999997</v>
      </c>
      <c r="I1786" s="5" t="s">
        <v>2140</v>
      </c>
      <c r="J1786" s="6">
        <v>0.29074</v>
      </c>
      <c r="K1786" s="6" t="str">
        <f>IF(Table2[[#This Row],[Charging]]&gt;0,"1","0")</f>
        <v>0</v>
      </c>
      <c r="L1786" s="6" t="str">
        <f>IF(Table2[[#This Row],[Tag]]="1",Table2[[#This Row],[Cost (kWh)]],"")</f>
        <v/>
      </c>
      <c r="M1786" s="6" t="str">
        <f>IF(Table2[[#This Row],[Tag]]="1",Table2[[#This Row],[Charging]]*Table2[[#This Row],[Cost (kWh)]],"")</f>
        <v/>
      </c>
    </row>
    <row r="1787" spans="3:13" x14ac:dyDescent="0.2">
      <c r="C1787" s="1" t="s">
        <v>28</v>
      </c>
      <c r="D1787" s="5">
        <v>13</v>
      </c>
      <c r="E1787" s="5" t="s">
        <v>5</v>
      </c>
      <c r="F1787" s="12">
        <v>0</v>
      </c>
      <c r="G1787" s="5" t="s">
        <v>2139</v>
      </c>
      <c r="H1787" s="5">
        <v>38.299999999999997</v>
      </c>
      <c r="I1787" s="5" t="s">
        <v>2140</v>
      </c>
      <c r="J1787" s="6">
        <v>0.30386000000000002</v>
      </c>
      <c r="K1787" s="6" t="str">
        <f>IF(Table2[[#This Row],[Charging]]&gt;0,"1","0")</f>
        <v>0</v>
      </c>
      <c r="L1787" s="6" t="str">
        <f>IF(Table2[[#This Row],[Tag]]="1",Table2[[#This Row],[Cost (kWh)]],"")</f>
        <v/>
      </c>
      <c r="M1787" s="6" t="str">
        <f>IF(Table2[[#This Row],[Tag]]="1",Table2[[#This Row],[Charging]]*Table2[[#This Row],[Cost (kWh)]],"")</f>
        <v/>
      </c>
    </row>
    <row r="1788" spans="3:13" x14ac:dyDescent="0.2">
      <c r="C1788" s="1" t="s">
        <v>28</v>
      </c>
      <c r="D1788" s="5">
        <v>13</v>
      </c>
      <c r="E1788" s="5" t="s">
        <v>6</v>
      </c>
      <c r="F1788" s="12">
        <v>0</v>
      </c>
      <c r="G1788" s="5" t="s">
        <v>2139</v>
      </c>
      <c r="H1788" s="5">
        <v>38.299999999999997</v>
      </c>
      <c r="I1788" s="5" t="s">
        <v>2140</v>
      </c>
      <c r="J1788" s="6">
        <v>0.31191000000000002</v>
      </c>
      <c r="K1788" s="6" t="str">
        <f>IF(Table2[[#This Row],[Charging]]&gt;0,"1","0")</f>
        <v>0</v>
      </c>
      <c r="L1788" s="6" t="str">
        <f>IF(Table2[[#This Row],[Tag]]="1",Table2[[#This Row],[Cost (kWh)]],"")</f>
        <v/>
      </c>
      <c r="M1788" s="6" t="str">
        <f>IF(Table2[[#This Row],[Tag]]="1",Table2[[#This Row],[Charging]]*Table2[[#This Row],[Cost (kWh)]],"")</f>
        <v/>
      </c>
    </row>
    <row r="1789" spans="3:13" x14ac:dyDescent="0.2">
      <c r="C1789" s="1" t="s">
        <v>28</v>
      </c>
      <c r="D1789" s="5">
        <v>13</v>
      </c>
      <c r="E1789" s="5" t="s">
        <v>7</v>
      </c>
      <c r="F1789" s="12">
        <v>0</v>
      </c>
      <c r="G1789" s="5" t="s">
        <v>2139</v>
      </c>
      <c r="H1789" s="5">
        <v>38.299999999999997</v>
      </c>
      <c r="I1789" s="5" t="s">
        <v>2140</v>
      </c>
      <c r="J1789" s="6">
        <v>0.30980000000000002</v>
      </c>
      <c r="K1789" s="6" t="str">
        <f>IF(Table2[[#This Row],[Charging]]&gt;0,"1","0")</f>
        <v>0</v>
      </c>
      <c r="L1789" s="6" t="str">
        <f>IF(Table2[[#This Row],[Tag]]="1",Table2[[#This Row],[Cost (kWh)]],"")</f>
        <v/>
      </c>
      <c r="M1789" s="6" t="str">
        <f>IF(Table2[[#This Row],[Tag]]="1",Table2[[#This Row],[Charging]]*Table2[[#This Row],[Cost (kWh)]],"")</f>
        <v/>
      </c>
    </row>
    <row r="1790" spans="3:13" x14ac:dyDescent="0.2">
      <c r="C1790" s="1" t="s">
        <v>28</v>
      </c>
      <c r="D1790" s="5">
        <v>13</v>
      </c>
      <c r="E1790" s="5" t="s">
        <v>8</v>
      </c>
      <c r="F1790" s="12">
        <v>0</v>
      </c>
      <c r="G1790" s="5" t="s">
        <v>2139</v>
      </c>
      <c r="H1790" s="5">
        <v>38.299999999999997</v>
      </c>
      <c r="I1790" s="5" t="s">
        <v>2140</v>
      </c>
      <c r="J1790" s="6">
        <v>0.39596999999999999</v>
      </c>
      <c r="K1790" s="6" t="str">
        <f>IF(Table2[[#This Row],[Charging]]&gt;0,"1","0")</f>
        <v>0</v>
      </c>
      <c r="L1790" s="6" t="str">
        <f>IF(Table2[[#This Row],[Tag]]="1",Table2[[#This Row],[Cost (kWh)]],"")</f>
        <v/>
      </c>
      <c r="M1790" s="6" t="str">
        <f>IF(Table2[[#This Row],[Tag]]="1",Table2[[#This Row],[Charging]]*Table2[[#This Row],[Cost (kWh)]],"")</f>
        <v/>
      </c>
    </row>
    <row r="1791" spans="3:13" x14ac:dyDescent="0.2">
      <c r="C1791" s="1" t="s">
        <v>28</v>
      </c>
      <c r="D1791" s="5">
        <v>13</v>
      </c>
      <c r="E1791" s="5" t="s">
        <v>9</v>
      </c>
      <c r="F1791" s="12">
        <v>0</v>
      </c>
      <c r="G1791" s="5" t="s">
        <v>2141</v>
      </c>
      <c r="H1791" s="5">
        <v>32.799999999999997</v>
      </c>
      <c r="I1791" s="5" t="s">
        <v>2139</v>
      </c>
      <c r="J1791" s="6">
        <v>0.44547999999999999</v>
      </c>
      <c r="K1791" s="6" t="str">
        <f>IF(Table2[[#This Row],[Charging]]&gt;0,"1","0")</f>
        <v>0</v>
      </c>
      <c r="L1791" s="6" t="str">
        <f>IF(Table2[[#This Row],[Tag]]="1",Table2[[#This Row],[Cost (kWh)]],"")</f>
        <v/>
      </c>
      <c r="M1791" s="6" t="str">
        <f>IF(Table2[[#This Row],[Tag]]="1",Table2[[#This Row],[Charging]]*Table2[[#This Row],[Cost (kWh)]],"")</f>
        <v/>
      </c>
    </row>
    <row r="1792" spans="3:13" x14ac:dyDescent="0.2">
      <c r="C1792" s="1" t="s">
        <v>28</v>
      </c>
      <c r="D1792" s="5">
        <v>13</v>
      </c>
      <c r="E1792" s="5" t="s">
        <v>10</v>
      </c>
      <c r="F1792" s="12">
        <v>0</v>
      </c>
      <c r="G1792" s="5" t="s">
        <v>2139</v>
      </c>
      <c r="H1792" s="5">
        <v>32.799999999999997</v>
      </c>
      <c r="I1792" s="5" t="s">
        <v>2139</v>
      </c>
      <c r="J1792" s="6">
        <v>0.45595000000000002</v>
      </c>
      <c r="K1792" s="6" t="str">
        <f>IF(Table2[[#This Row],[Charging]]&gt;0,"1","0")</f>
        <v>0</v>
      </c>
      <c r="L1792" s="6" t="str">
        <f>IF(Table2[[#This Row],[Tag]]="1",Table2[[#This Row],[Cost (kWh)]],"")</f>
        <v/>
      </c>
      <c r="M1792" s="6" t="str">
        <f>IF(Table2[[#This Row],[Tag]]="1",Table2[[#This Row],[Charging]]*Table2[[#This Row],[Cost (kWh)]],"")</f>
        <v/>
      </c>
    </row>
    <row r="1793" spans="3:13" x14ac:dyDescent="0.2">
      <c r="C1793" s="1" t="s">
        <v>28</v>
      </c>
      <c r="D1793" s="5">
        <v>13</v>
      </c>
      <c r="E1793" s="5">
        <v>10</v>
      </c>
      <c r="F1793" s="12">
        <v>0</v>
      </c>
      <c r="G1793" s="5" t="s">
        <v>2139</v>
      </c>
      <c r="H1793" s="5">
        <v>32.799999999999997</v>
      </c>
      <c r="I1793" s="5" t="s">
        <v>2139</v>
      </c>
      <c r="J1793" s="6">
        <v>0.44642999999999999</v>
      </c>
      <c r="K1793" s="6" t="str">
        <f>IF(Table2[[#This Row],[Charging]]&gt;0,"1","0")</f>
        <v>0</v>
      </c>
      <c r="L1793" s="6" t="str">
        <f>IF(Table2[[#This Row],[Tag]]="1",Table2[[#This Row],[Cost (kWh)]],"")</f>
        <v/>
      </c>
      <c r="M1793" s="6" t="str">
        <f>IF(Table2[[#This Row],[Tag]]="1",Table2[[#This Row],[Charging]]*Table2[[#This Row],[Cost (kWh)]],"")</f>
        <v/>
      </c>
    </row>
    <row r="1794" spans="3:13" x14ac:dyDescent="0.2">
      <c r="C1794" s="1" t="s">
        <v>28</v>
      </c>
      <c r="D1794" s="5">
        <v>13</v>
      </c>
      <c r="E1794" s="5">
        <v>11</v>
      </c>
      <c r="F1794" s="12">
        <v>0</v>
      </c>
      <c r="G1794" s="5" t="s">
        <v>2139</v>
      </c>
      <c r="H1794" s="5">
        <v>32.799999999999997</v>
      </c>
      <c r="I1794" s="5" t="s">
        <v>2139</v>
      </c>
      <c r="J1794" s="6">
        <v>0.43580000000000002</v>
      </c>
      <c r="K1794" s="6" t="str">
        <f>IF(Table2[[#This Row],[Charging]]&gt;0,"1","0")</f>
        <v>0</v>
      </c>
      <c r="L1794" s="6" t="str">
        <f>IF(Table2[[#This Row],[Tag]]="1",Table2[[#This Row],[Cost (kWh)]],"")</f>
        <v/>
      </c>
      <c r="M1794" s="6" t="str">
        <f>IF(Table2[[#This Row],[Tag]]="1",Table2[[#This Row],[Charging]]*Table2[[#This Row],[Cost (kWh)]],"")</f>
        <v/>
      </c>
    </row>
    <row r="1795" spans="3:13" x14ac:dyDescent="0.2">
      <c r="C1795" s="1" t="s">
        <v>28</v>
      </c>
      <c r="D1795" s="5">
        <v>13</v>
      </c>
      <c r="E1795" s="5">
        <v>12</v>
      </c>
      <c r="F1795" s="12">
        <v>0</v>
      </c>
      <c r="G1795" s="5" t="s">
        <v>2139</v>
      </c>
      <c r="H1795" s="5">
        <v>32.799999999999997</v>
      </c>
      <c r="I1795" s="5" t="s">
        <v>2139</v>
      </c>
      <c r="J1795" s="6">
        <v>0.44330000000000003</v>
      </c>
      <c r="K1795" s="6" t="str">
        <f>IF(Table2[[#This Row],[Charging]]&gt;0,"1","0")</f>
        <v>0</v>
      </c>
      <c r="L1795" s="6" t="str">
        <f>IF(Table2[[#This Row],[Tag]]="1",Table2[[#This Row],[Cost (kWh)]],"")</f>
        <v/>
      </c>
      <c r="M1795" s="6" t="str">
        <f>IF(Table2[[#This Row],[Tag]]="1",Table2[[#This Row],[Charging]]*Table2[[#This Row],[Cost (kWh)]],"")</f>
        <v/>
      </c>
    </row>
    <row r="1796" spans="3:13" x14ac:dyDescent="0.2">
      <c r="C1796" s="1" t="s">
        <v>28</v>
      </c>
      <c r="D1796" s="5">
        <v>13</v>
      </c>
      <c r="E1796" s="5">
        <v>13</v>
      </c>
      <c r="F1796" s="12">
        <v>0</v>
      </c>
      <c r="G1796" s="5" t="s">
        <v>2139</v>
      </c>
      <c r="H1796" s="5">
        <v>32.799999999999997</v>
      </c>
      <c r="I1796" s="5" t="s">
        <v>2139</v>
      </c>
      <c r="J1796" s="6">
        <v>0.34670000000000001</v>
      </c>
      <c r="K1796" s="6" t="str">
        <f>IF(Table2[[#This Row],[Charging]]&gt;0,"1","0")</f>
        <v>0</v>
      </c>
      <c r="L1796" s="6" t="str">
        <f>IF(Table2[[#This Row],[Tag]]="1",Table2[[#This Row],[Cost (kWh)]],"")</f>
        <v/>
      </c>
      <c r="M1796" s="6" t="str">
        <f>IF(Table2[[#This Row],[Tag]]="1",Table2[[#This Row],[Charging]]*Table2[[#This Row],[Cost (kWh)]],"")</f>
        <v/>
      </c>
    </row>
    <row r="1797" spans="3:13" x14ac:dyDescent="0.2">
      <c r="C1797" s="1" t="s">
        <v>28</v>
      </c>
      <c r="D1797" s="5">
        <v>13</v>
      </c>
      <c r="E1797" s="5">
        <v>14</v>
      </c>
      <c r="F1797" s="12">
        <v>0</v>
      </c>
      <c r="G1797" s="5" t="s">
        <v>2139</v>
      </c>
      <c r="H1797" s="5">
        <v>32.799999999999997</v>
      </c>
      <c r="I1797" s="5" t="s">
        <v>2139</v>
      </c>
      <c r="J1797" s="6">
        <v>0.33576</v>
      </c>
      <c r="K1797" s="6" t="str">
        <f>IF(Table2[[#This Row],[Charging]]&gt;0,"1","0")</f>
        <v>0</v>
      </c>
      <c r="L1797" s="6" t="str">
        <f>IF(Table2[[#This Row],[Tag]]="1",Table2[[#This Row],[Cost (kWh)]],"")</f>
        <v/>
      </c>
      <c r="M1797" s="6" t="str">
        <f>IF(Table2[[#This Row],[Tag]]="1",Table2[[#This Row],[Charging]]*Table2[[#This Row],[Cost (kWh)]],"")</f>
        <v/>
      </c>
    </row>
    <row r="1798" spans="3:13" x14ac:dyDescent="0.2">
      <c r="C1798" s="1" t="s">
        <v>28</v>
      </c>
      <c r="D1798" s="5">
        <v>13</v>
      </c>
      <c r="E1798" s="5">
        <v>15</v>
      </c>
      <c r="F1798" s="12">
        <v>0</v>
      </c>
      <c r="G1798" s="5" t="s">
        <v>2139</v>
      </c>
      <c r="H1798" s="5">
        <v>32.799999999999997</v>
      </c>
      <c r="I1798" s="5" t="s">
        <v>2139</v>
      </c>
      <c r="J1798" s="6">
        <v>0.34164</v>
      </c>
      <c r="K1798" s="6" t="str">
        <f>IF(Table2[[#This Row],[Charging]]&gt;0,"1","0")</f>
        <v>0</v>
      </c>
      <c r="L1798" s="6" t="str">
        <f>IF(Table2[[#This Row],[Tag]]="1",Table2[[#This Row],[Cost (kWh)]],"")</f>
        <v/>
      </c>
      <c r="M1798" s="6" t="str">
        <f>IF(Table2[[#This Row],[Tag]]="1",Table2[[#This Row],[Charging]]*Table2[[#This Row],[Cost (kWh)]],"")</f>
        <v/>
      </c>
    </row>
    <row r="1799" spans="3:13" x14ac:dyDescent="0.2">
      <c r="C1799" s="1" t="s">
        <v>28</v>
      </c>
      <c r="D1799" s="5">
        <v>13</v>
      </c>
      <c r="E1799" s="5">
        <v>16</v>
      </c>
      <c r="F1799" s="12">
        <v>0</v>
      </c>
      <c r="G1799" s="5" t="s">
        <v>2139</v>
      </c>
      <c r="H1799" s="5">
        <v>32.799999999999997</v>
      </c>
      <c r="I1799" s="5" t="s">
        <v>2139</v>
      </c>
      <c r="J1799" s="6">
        <v>0.35599999999999998</v>
      </c>
      <c r="K1799" s="6" t="str">
        <f>IF(Table2[[#This Row],[Charging]]&gt;0,"1","0")</f>
        <v>0</v>
      </c>
      <c r="L1799" s="6" t="str">
        <f>IF(Table2[[#This Row],[Tag]]="1",Table2[[#This Row],[Cost (kWh)]],"")</f>
        <v/>
      </c>
      <c r="M1799" s="6" t="str">
        <f>IF(Table2[[#This Row],[Tag]]="1",Table2[[#This Row],[Charging]]*Table2[[#This Row],[Cost (kWh)]],"")</f>
        <v/>
      </c>
    </row>
    <row r="1800" spans="3:13" x14ac:dyDescent="0.2">
      <c r="C1800" s="1" t="s">
        <v>28</v>
      </c>
      <c r="D1800" s="5">
        <v>13</v>
      </c>
      <c r="E1800" s="5">
        <v>17</v>
      </c>
      <c r="F1800" s="12">
        <v>0</v>
      </c>
      <c r="G1800" s="5" t="s">
        <v>2141</v>
      </c>
      <c r="H1800" s="5">
        <v>27.3</v>
      </c>
      <c r="I1800" s="5" t="s">
        <v>2139</v>
      </c>
      <c r="J1800" s="6">
        <v>0.37358999999999998</v>
      </c>
      <c r="K1800" s="6" t="str">
        <f>IF(Table2[[#This Row],[Charging]]&gt;0,"1","0")</f>
        <v>0</v>
      </c>
      <c r="L1800" s="6" t="str">
        <f>IF(Table2[[#This Row],[Tag]]="1",Table2[[#This Row],[Cost (kWh)]],"")</f>
        <v/>
      </c>
      <c r="M1800" s="6" t="str">
        <f>IF(Table2[[#This Row],[Tag]]="1",Table2[[#This Row],[Charging]]*Table2[[#This Row],[Cost (kWh)]],"")</f>
        <v/>
      </c>
    </row>
    <row r="1801" spans="3:13" x14ac:dyDescent="0.2">
      <c r="C1801" s="1" t="s">
        <v>28</v>
      </c>
      <c r="D1801" s="5">
        <v>13</v>
      </c>
      <c r="E1801" s="5">
        <v>18</v>
      </c>
      <c r="F1801" s="12">
        <v>0</v>
      </c>
      <c r="G1801" s="5" t="s">
        <v>2139</v>
      </c>
      <c r="H1801" s="5">
        <v>27.3</v>
      </c>
      <c r="I1801" s="5" t="s">
        <v>2140</v>
      </c>
      <c r="J1801" s="6">
        <v>0.41578999999999999</v>
      </c>
      <c r="K1801" s="6" t="str">
        <f>IF(Table2[[#This Row],[Charging]]&gt;0,"1","0")</f>
        <v>0</v>
      </c>
      <c r="L1801" s="6" t="str">
        <f>IF(Table2[[#This Row],[Tag]]="1",Table2[[#This Row],[Cost (kWh)]],"")</f>
        <v/>
      </c>
      <c r="M1801" s="6" t="str">
        <f>IF(Table2[[#This Row],[Tag]]="1",Table2[[#This Row],[Charging]]*Table2[[#This Row],[Cost (kWh)]],"")</f>
        <v/>
      </c>
    </row>
    <row r="1802" spans="3:13" x14ac:dyDescent="0.2">
      <c r="C1802" s="1" t="s">
        <v>28</v>
      </c>
      <c r="D1802" s="5">
        <v>13</v>
      </c>
      <c r="E1802" s="5">
        <v>19</v>
      </c>
      <c r="F1802" s="12">
        <v>0</v>
      </c>
      <c r="G1802" s="5" t="s">
        <v>2139</v>
      </c>
      <c r="H1802" s="5">
        <v>27.3</v>
      </c>
      <c r="I1802" s="5" t="s">
        <v>2140</v>
      </c>
      <c r="J1802" s="6">
        <v>0.45061000000000001</v>
      </c>
      <c r="K1802" s="6" t="str">
        <f>IF(Table2[[#This Row],[Charging]]&gt;0,"1","0")</f>
        <v>0</v>
      </c>
      <c r="L1802" s="6" t="str">
        <f>IF(Table2[[#This Row],[Tag]]="1",Table2[[#This Row],[Cost (kWh)]],"")</f>
        <v/>
      </c>
      <c r="M1802" s="6" t="str">
        <f>IF(Table2[[#This Row],[Tag]]="1",Table2[[#This Row],[Charging]]*Table2[[#This Row],[Cost (kWh)]],"")</f>
        <v/>
      </c>
    </row>
    <row r="1803" spans="3:13" x14ac:dyDescent="0.2">
      <c r="C1803" s="1" t="s">
        <v>28</v>
      </c>
      <c r="D1803" s="5">
        <v>13</v>
      </c>
      <c r="E1803" s="5">
        <v>20</v>
      </c>
      <c r="F1803" s="12">
        <v>0</v>
      </c>
      <c r="G1803" s="5" t="s">
        <v>2139</v>
      </c>
      <c r="H1803" s="5">
        <v>27.3</v>
      </c>
      <c r="I1803" s="5" t="s">
        <v>2140</v>
      </c>
      <c r="J1803" s="6">
        <v>0.47012999999999999</v>
      </c>
      <c r="K1803" s="6" t="str">
        <f>IF(Table2[[#This Row],[Charging]]&gt;0,"1","0")</f>
        <v>0</v>
      </c>
      <c r="L1803" s="6" t="str">
        <f>IF(Table2[[#This Row],[Tag]]="1",Table2[[#This Row],[Cost (kWh)]],"")</f>
        <v/>
      </c>
      <c r="M1803" s="6" t="str">
        <f>IF(Table2[[#This Row],[Tag]]="1",Table2[[#This Row],[Charging]]*Table2[[#This Row],[Cost (kWh)]],"")</f>
        <v/>
      </c>
    </row>
    <row r="1804" spans="3:13" x14ac:dyDescent="0.2">
      <c r="C1804" s="1" t="s">
        <v>28</v>
      </c>
      <c r="D1804" s="5">
        <v>13</v>
      </c>
      <c r="E1804" s="5">
        <v>21</v>
      </c>
      <c r="F1804" s="12">
        <v>0</v>
      </c>
      <c r="G1804" s="5" t="s">
        <v>2139</v>
      </c>
      <c r="H1804" s="5">
        <v>27.3</v>
      </c>
      <c r="I1804" s="5" t="s">
        <v>2140</v>
      </c>
      <c r="J1804" s="6">
        <v>0.46711000000000003</v>
      </c>
      <c r="K1804" s="6" t="str">
        <f>IF(Table2[[#This Row],[Charging]]&gt;0,"1","0")</f>
        <v>0</v>
      </c>
      <c r="L1804" s="6" t="str">
        <f>IF(Table2[[#This Row],[Tag]]="1",Table2[[#This Row],[Cost (kWh)]],"")</f>
        <v/>
      </c>
      <c r="M1804" s="6" t="str">
        <f>IF(Table2[[#This Row],[Tag]]="1",Table2[[#This Row],[Charging]]*Table2[[#This Row],[Cost (kWh)]],"")</f>
        <v/>
      </c>
    </row>
    <row r="1805" spans="3:13" x14ac:dyDescent="0.2">
      <c r="C1805" s="1" t="s">
        <v>28</v>
      </c>
      <c r="D1805" s="5">
        <v>13</v>
      </c>
      <c r="E1805" s="5">
        <v>22</v>
      </c>
      <c r="F1805" s="12">
        <v>0</v>
      </c>
      <c r="G1805" s="5" t="s">
        <v>2139</v>
      </c>
      <c r="H1805" s="5">
        <v>27.3</v>
      </c>
      <c r="I1805" s="5" t="s">
        <v>2140</v>
      </c>
      <c r="J1805" s="6">
        <v>0.42664000000000002</v>
      </c>
      <c r="K1805" s="6" t="str">
        <f>IF(Table2[[#This Row],[Charging]]&gt;0,"1","0")</f>
        <v>0</v>
      </c>
      <c r="L1805" s="6" t="str">
        <f>IF(Table2[[#This Row],[Tag]]="1",Table2[[#This Row],[Cost (kWh)]],"")</f>
        <v/>
      </c>
      <c r="M1805" s="6" t="str">
        <f>IF(Table2[[#This Row],[Tag]]="1",Table2[[#This Row],[Charging]]*Table2[[#This Row],[Cost (kWh)]],"")</f>
        <v/>
      </c>
    </row>
    <row r="1806" spans="3:13" x14ac:dyDescent="0.2">
      <c r="C1806" s="1" t="s">
        <v>28</v>
      </c>
      <c r="D1806" s="5">
        <v>13</v>
      </c>
      <c r="E1806" s="5">
        <v>23</v>
      </c>
      <c r="F1806" s="12">
        <v>0</v>
      </c>
      <c r="G1806" s="5" t="s">
        <v>2139</v>
      </c>
      <c r="H1806" s="5">
        <v>27.3</v>
      </c>
      <c r="I1806" s="5" t="s">
        <v>2140</v>
      </c>
      <c r="J1806" s="6">
        <v>0.38991999999999999</v>
      </c>
      <c r="K1806" s="6" t="str">
        <f>IF(Table2[[#This Row],[Charging]]&gt;0,"1","0")</f>
        <v>0</v>
      </c>
      <c r="L1806" s="6" t="str">
        <f>IF(Table2[[#This Row],[Tag]]="1",Table2[[#This Row],[Cost (kWh)]],"")</f>
        <v/>
      </c>
      <c r="M1806" s="6" t="str">
        <f>IF(Table2[[#This Row],[Tag]]="1",Table2[[#This Row],[Charging]]*Table2[[#This Row],[Cost (kWh)]],"")</f>
        <v/>
      </c>
    </row>
    <row r="1807" spans="3:13" x14ac:dyDescent="0.2">
      <c r="C1807" s="1" t="s">
        <v>28</v>
      </c>
      <c r="D1807" s="5">
        <v>13</v>
      </c>
      <c r="E1807" s="5">
        <v>24</v>
      </c>
      <c r="F1807" s="12">
        <v>0</v>
      </c>
      <c r="G1807" s="5" t="s">
        <v>2139</v>
      </c>
      <c r="H1807" s="5">
        <v>27.3</v>
      </c>
      <c r="I1807" s="5" t="s">
        <v>2140</v>
      </c>
      <c r="J1807" s="6">
        <v>0.33422000000000002</v>
      </c>
      <c r="K1807" s="6" t="str">
        <f>IF(Table2[[#This Row],[Charging]]&gt;0,"1","0")</f>
        <v>0</v>
      </c>
      <c r="L1807" s="6" t="str">
        <f>IF(Table2[[#This Row],[Tag]]="1",Table2[[#This Row],[Cost (kWh)]],"")</f>
        <v/>
      </c>
      <c r="M1807" s="6" t="str">
        <f>IF(Table2[[#This Row],[Tag]]="1",Table2[[#This Row],[Charging]]*Table2[[#This Row],[Cost (kWh)]],"")</f>
        <v/>
      </c>
    </row>
    <row r="1808" spans="3:13" x14ac:dyDescent="0.2">
      <c r="C1808" s="1" t="s">
        <v>28</v>
      </c>
      <c r="D1808" s="5">
        <v>14</v>
      </c>
      <c r="E1808" s="5" t="s">
        <v>2</v>
      </c>
      <c r="F1808" s="12">
        <v>0</v>
      </c>
      <c r="G1808" s="5" t="s">
        <v>2139</v>
      </c>
      <c r="H1808" s="5">
        <v>27.3</v>
      </c>
      <c r="I1808" s="5" t="s">
        <v>2140</v>
      </c>
      <c r="J1808" s="6">
        <v>0.35537999999999997</v>
      </c>
      <c r="K1808" s="6" t="str">
        <f>IF(Table2[[#This Row],[Charging]]&gt;0,"1","0")</f>
        <v>0</v>
      </c>
      <c r="L1808" s="6" t="str">
        <f>IF(Table2[[#This Row],[Tag]]="1",Table2[[#This Row],[Cost (kWh)]],"")</f>
        <v/>
      </c>
      <c r="M1808" s="6" t="str">
        <f>IF(Table2[[#This Row],[Tag]]="1",Table2[[#This Row],[Charging]]*Table2[[#This Row],[Cost (kWh)]],"")</f>
        <v/>
      </c>
    </row>
    <row r="1809" spans="3:13" x14ac:dyDescent="0.2">
      <c r="C1809" s="1" t="s">
        <v>28</v>
      </c>
      <c r="D1809" s="5">
        <v>14</v>
      </c>
      <c r="E1809" s="5" t="s">
        <v>3</v>
      </c>
      <c r="F1809" s="12">
        <v>0</v>
      </c>
      <c r="G1809" s="5" t="s">
        <v>2139</v>
      </c>
      <c r="H1809" s="5">
        <v>27.3</v>
      </c>
      <c r="I1809" s="5" t="s">
        <v>2140</v>
      </c>
      <c r="J1809" s="6">
        <v>0.31925999999999999</v>
      </c>
      <c r="K1809" s="6" t="str">
        <f>IF(Table2[[#This Row],[Charging]]&gt;0,"1","0")</f>
        <v>0</v>
      </c>
      <c r="L1809" s="6" t="str">
        <f>IF(Table2[[#This Row],[Tag]]="1",Table2[[#This Row],[Cost (kWh)]],"")</f>
        <v/>
      </c>
      <c r="M1809" s="6" t="str">
        <f>IF(Table2[[#This Row],[Tag]]="1",Table2[[#This Row],[Charging]]*Table2[[#This Row],[Cost (kWh)]],"")</f>
        <v/>
      </c>
    </row>
    <row r="1810" spans="3:13" x14ac:dyDescent="0.2">
      <c r="C1810" s="1" t="s">
        <v>28</v>
      </c>
      <c r="D1810" s="5">
        <v>14</v>
      </c>
      <c r="E1810" s="5" t="s">
        <v>4</v>
      </c>
      <c r="F1810" s="12">
        <v>0</v>
      </c>
      <c r="G1810" s="5" t="s">
        <v>2139</v>
      </c>
      <c r="H1810" s="5">
        <v>27.3</v>
      </c>
      <c r="I1810" s="5" t="s">
        <v>2140</v>
      </c>
      <c r="J1810" s="6">
        <v>0.32937</v>
      </c>
      <c r="K1810" s="6" t="str">
        <f>IF(Table2[[#This Row],[Charging]]&gt;0,"1","0")</f>
        <v>0</v>
      </c>
      <c r="L1810" s="6" t="str">
        <f>IF(Table2[[#This Row],[Tag]]="1",Table2[[#This Row],[Cost (kWh)]],"")</f>
        <v/>
      </c>
      <c r="M1810" s="6" t="str">
        <f>IF(Table2[[#This Row],[Tag]]="1",Table2[[#This Row],[Charging]]*Table2[[#This Row],[Cost (kWh)]],"")</f>
        <v/>
      </c>
    </row>
    <row r="1811" spans="3:13" x14ac:dyDescent="0.2">
      <c r="C1811" s="1" t="s">
        <v>28</v>
      </c>
      <c r="D1811" s="5">
        <v>14</v>
      </c>
      <c r="E1811" s="5" t="s">
        <v>5</v>
      </c>
      <c r="F1811" s="12">
        <v>0</v>
      </c>
      <c r="G1811" s="5" t="s">
        <v>2139</v>
      </c>
      <c r="H1811" s="5">
        <v>27.3</v>
      </c>
      <c r="I1811" s="5" t="s">
        <v>2140</v>
      </c>
      <c r="J1811" s="6">
        <v>0.32523000000000002</v>
      </c>
      <c r="K1811" s="6" t="str">
        <f>IF(Table2[[#This Row],[Charging]]&gt;0,"1","0")</f>
        <v>0</v>
      </c>
      <c r="L1811" s="6" t="str">
        <f>IF(Table2[[#This Row],[Tag]]="1",Table2[[#This Row],[Cost (kWh)]],"")</f>
        <v/>
      </c>
      <c r="M1811" s="6" t="str">
        <f>IF(Table2[[#This Row],[Tag]]="1",Table2[[#This Row],[Charging]]*Table2[[#This Row],[Cost (kWh)]],"")</f>
        <v/>
      </c>
    </row>
    <row r="1812" spans="3:13" x14ac:dyDescent="0.2">
      <c r="C1812" s="1" t="s">
        <v>28</v>
      </c>
      <c r="D1812" s="5">
        <v>14</v>
      </c>
      <c r="E1812" s="5" t="s">
        <v>6</v>
      </c>
      <c r="F1812" s="12">
        <v>0</v>
      </c>
      <c r="G1812" s="5" t="s">
        <v>2139</v>
      </c>
      <c r="H1812" s="5">
        <v>27.3</v>
      </c>
      <c r="I1812" s="5" t="s">
        <v>2140</v>
      </c>
      <c r="J1812" s="6">
        <v>0.33668999999999999</v>
      </c>
      <c r="K1812" s="6" t="str">
        <f>IF(Table2[[#This Row],[Charging]]&gt;0,"1","0")</f>
        <v>0</v>
      </c>
      <c r="L1812" s="6" t="str">
        <f>IF(Table2[[#This Row],[Tag]]="1",Table2[[#This Row],[Cost (kWh)]],"")</f>
        <v/>
      </c>
      <c r="M1812" s="6" t="str">
        <f>IF(Table2[[#This Row],[Tag]]="1",Table2[[#This Row],[Charging]]*Table2[[#This Row],[Cost (kWh)]],"")</f>
        <v/>
      </c>
    </row>
    <row r="1813" spans="3:13" x14ac:dyDescent="0.2">
      <c r="C1813" s="1" t="s">
        <v>28</v>
      </c>
      <c r="D1813" s="5">
        <v>14</v>
      </c>
      <c r="E1813" s="5" t="s">
        <v>7</v>
      </c>
      <c r="F1813" s="12">
        <v>0</v>
      </c>
      <c r="G1813" s="5" t="s">
        <v>2139</v>
      </c>
      <c r="H1813" s="5">
        <v>27.3</v>
      </c>
      <c r="I1813" s="5" t="s">
        <v>2140</v>
      </c>
      <c r="J1813" s="6">
        <v>0.36349999999999999</v>
      </c>
      <c r="K1813" s="6" t="str">
        <f>IF(Table2[[#This Row],[Charging]]&gt;0,"1","0")</f>
        <v>0</v>
      </c>
      <c r="L1813" s="6" t="str">
        <f>IF(Table2[[#This Row],[Tag]]="1",Table2[[#This Row],[Cost (kWh)]],"")</f>
        <v/>
      </c>
      <c r="M1813" s="6" t="str">
        <f>IF(Table2[[#This Row],[Tag]]="1",Table2[[#This Row],[Charging]]*Table2[[#This Row],[Cost (kWh)]],"")</f>
        <v/>
      </c>
    </row>
    <row r="1814" spans="3:13" x14ac:dyDescent="0.2">
      <c r="C1814" s="1" t="s">
        <v>28</v>
      </c>
      <c r="D1814" s="5">
        <v>14</v>
      </c>
      <c r="E1814" s="5" t="s">
        <v>8</v>
      </c>
      <c r="F1814" s="12">
        <v>0</v>
      </c>
      <c r="G1814" s="5" t="s">
        <v>2139</v>
      </c>
      <c r="H1814" s="5">
        <v>27.3</v>
      </c>
      <c r="I1814" s="5" t="s">
        <v>2140</v>
      </c>
      <c r="J1814" s="6">
        <v>0.41338000000000003</v>
      </c>
      <c r="K1814" s="6" t="str">
        <f>IF(Table2[[#This Row],[Charging]]&gt;0,"1","0")</f>
        <v>0</v>
      </c>
      <c r="L1814" s="6" t="str">
        <f>IF(Table2[[#This Row],[Tag]]="1",Table2[[#This Row],[Cost (kWh)]],"")</f>
        <v/>
      </c>
      <c r="M1814" s="6" t="str">
        <f>IF(Table2[[#This Row],[Tag]]="1",Table2[[#This Row],[Charging]]*Table2[[#This Row],[Cost (kWh)]],"")</f>
        <v/>
      </c>
    </row>
    <row r="1815" spans="3:13" x14ac:dyDescent="0.2">
      <c r="C1815" s="1" t="s">
        <v>28</v>
      </c>
      <c r="D1815" s="5">
        <v>14</v>
      </c>
      <c r="E1815" s="5" t="s">
        <v>9</v>
      </c>
      <c r="F1815" s="12">
        <v>0</v>
      </c>
      <c r="G1815" s="5" t="s">
        <v>2141</v>
      </c>
      <c r="H1815" s="5">
        <v>21.8</v>
      </c>
      <c r="I1815" s="5" t="s">
        <v>2139</v>
      </c>
      <c r="J1815" s="6">
        <v>0.46006999999999998</v>
      </c>
      <c r="K1815" s="6" t="str">
        <f>IF(Table2[[#This Row],[Charging]]&gt;0,"1","0")</f>
        <v>0</v>
      </c>
      <c r="L1815" s="6" t="str">
        <f>IF(Table2[[#This Row],[Tag]]="1",Table2[[#This Row],[Cost (kWh)]],"")</f>
        <v/>
      </c>
      <c r="M1815" s="6" t="str">
        <f>IF(Table2[[#This Row],[Tag]]="1",Table2[[#This Row],[Charging]]*Table2[[#This Row],[Cost (kWh)]],"")</f>
        <v/>
      </c>
    </row>
    <row r="1816" spans="3:13" x14ac:dyDescent="0.2">
      <c r="C1816" s="1" t="s">
        <v>28</v>
      </c>
      <c r="D1816" s="5">
        <v>14</v>
      </c>
      <c r="E1816" s="5" t="s">
        <v>10</v>
      </c>
      <c r="F1816" s="12">
        <v>0</v>
      </c>
      <c r="G1816" s="5" t="s">
        <v>2139</v>
      </c>
      <c r="H1816" s="5">
        <v>21.8</v>
      </c>
      <c r="I1816" s="5" t="s">
        <v>2139</v>
      </c>
      <c r="J1816" s="6">
        <v>0.47843999999999998</v>
      </c>
      <c r="K1816" s="6" t="str">
        <f>IF(Table2[[#This Row],[Charging]]&gt;0,"1","0")</f>
        <v>0</v>
      </c>
      <c r="L1816" s="6" t="str">
        <f>IF(Table2[[#This Row],[Tag]]="1",Table2[[#This Row],[Cost (kWh)]],"")</f>
        <v/>
      </c>
      <c r="M1816" s="6" t="str">
        <f>IF(Table2[[#This Row],[Tag]]="1",Table2[[#This Row],[Charging]]*Table2[[#This Row],[Cost (kWh)]],"")</f>
        <v/>
      </c>
    </row>
    <row r="1817" spans="3:13" x14ac:dyDescent="0.2">
      <c r="C1817" s="1" t="s">
        <v>28</v>
      </c>
      <c r="D1817" s="5">
        <v>14</v>
      </c>
      <c r="E1817" s="5">
        <v>10</v>
      </c>
      <c r="F1817" s="12">
        <v>0</v>
      </c>
      <c r="G1817" s="5" t="s">
        <v>2139</v>
      </c>
      <c r="H1817" s="5">
        <v>21.8</v>
      </c>
      <c r="I1817" s="5" t="s">
        <v>2139</v>
      </c>
      <c r="J1817" s="6">
        <v>0.48614000000000002</v>
      </c>
      <c r="K1817" s="6" t="str">
        <f>IF(Table2[[#This Row],[Charging]]&gt;0,"1","0")</f>
        <v>0</v>
      </c>
      <c r="L1817" s="6" t="str">
        <f>IF(Table2[[#This Row],[Tag]]="1",Table2[[#This Row],[Cost (kWh)]],"")</f>
        <v/>
      </c>
      <c r="M1817" s="6" t="str">
        <f>IF(Table2[[#This Row],[Tag]]="1",Table2[[#This Row],[Charging]]*Table2[[#This Row],[Cost (kWh)]],"")</f>
        <v/>
      </c>
    </row>
    <row r="1818" spans="3:13" x14ac:dyDescent="0.2">
      <c r="C1818" s="1" t="s">
        <v>28</v>
      </c>
      <c r="D1818" s="5">
        <v>14</v>
      </c>
      <c r="E1818" s="5">
        <v>11</v>
      </c>
      <c r="F1818" s="12">
        <v>0</v>
      </c>
      <c r="G1818" s="5" t="s">
        <v>2139</v>
      </c>
      <c r="H1818" s="5">
        <v>21.8</v>
      </c>
      <c r="I1818" s="5" t="s">
        <v>2139</v>
      </c>
      <c r="J1818" s="6">
        <v>0.47804999999999997</v>
      </c>
      <c r="K1818" s="6" t="str">
        <f>IF(Table2[[#This Row],[Charging]]&gt;0,"1","0")</f>
        <v>0</v>
      </c>
      <c r="L1818" s="6" t="str">
        <f>IF(Table2[[#This Row],[Tag]]="1",Table2[[#This Row],[Cost (kWh)]],"")</f>
        <v/>
      </c>
      <c r="M1818" s="6" t="str">
        <f>IF(Table2[[#This Row],[Tag]]="1",Table2[[#This Row],[Charging]]*Table2[[#This Row],[Cost (kWh)]],"")</f>
        <v/>
      </c>
    </row>
    <row r="1819" spans="3:13" x14ac:dyDescent="0.2">
      <c r="C1819" s="1" t="s">
        <v>28</v>
      </c>
      <c r="D1819" s="5">
        <v>14</v>
      </c>
      <c r="E1819" s="5">
        <v>12</v>
      </c>
      <c r="F1819" s="12">
        <v>0</v>
      </c>
      <c r="G1819" s="5" t="s">
        <v>2139</v>
      </c>
      <c r="H1819" s="5">
        <v>21.8</v>
      </c>
      <c r="I1819" s="5" t="s">
        <v>2139</v>
      </c>
      <c r="J1819" s="6">
        <v>0.47552</v>
      </c>
      <c r="K1819" s="6" t="str">
        <f>IF(Table2[[#This Row],[Charging]]&gt;0,"1","0")</f>
        <v>0</v>
      </c>
      <c r="L1819" s="6" t="str">
        <f>IF(Table2[[#This Row],[Tag]]="1",Table2[[#This Row],[Cost (kWh)]],"")</f>
        <v/>
      </c>
      <c r="M1819" s="6" t="str">
        <f>IF(Table2[[#This Row],[Tag]]="1",Table2[[#This Row],[Charging]]*Table2[[#This Row],[Cost (kWh)]],"")</f>
        <v/>
      </c>
    </row>
    <row r="1820" spans="3:13" x14ac:dyDescent="0.2">
      <c r="C1820" s="1" t="s">
        <v>28</v>
      </c>
      <c r="D1820" s="5">
        <v>14</v>
      </c>
      <c r="E1820" s="5">
        <v>13</v>
      </c>
      <c r="F1820" s="12">
        <v>0</v>
      </c>
      <c r="G1820" s="5" t="s">
        <v>2139</v>
      </c>
      <c r="H1820" s="5">
        <v>21.8</v>
      </c>
      <c r="I1820" s="5" t="s">
        <v>2139</v>
      </c>
      <c r="J1820" s="6">
        <v>0.46039999999999998</v>
      </c>
      <c r="K1820" s="6" t="str">
        <f>IF(Table2[[#This Row],[Charging]]&gt;0,"1","0")</f>
        <v>0</v>
      </c>
      <c r="L1820" s="6" t="str">
        <f>IF(Table2[[#This Row],[Tag]]="1",Table2[[#This Row],[Cost (kWh)]],"")</f>
        <v/>
      </c>
      <c r="M1820" s="6" t="str">
        <f>IF(Table2[[#This Row],[Tag]]="1",Table2[[#This Row],[Charging]]*Table2[[#This Row],[Cost (kWh)]],"")</f>
        <v/>
      </c>
    </row>
    <row r="1821" spans="3:13" x14ac:dyDescent="0.2">
      <c r="C1821" s="1" t="s">
        <v>28</v>
      </c>
      <c r="D1821" s="5">
        <v>14</v>
      </c>
      <c r="E1821" s="5">
        <v>14</v>
      </c>
      <c r="F1821" s="12">
        <v>0</v>
      </c>
      <c r="G1821" s="5" t="s">
        <v>2139</v>
      </c>
      <c r="H1821" s="5">
        <v>21.8</v>
      </c>
      <c r="I1821" s="5" t="s">
        <v>2139</v>
      </c>
      <c r="J1821" s="6">
        <v>0.44990999999999998</v>
      </c>
      <c r="K1821" s="6" t="str">
        <f>IF(Table2[[#This Row],[Charging]]&gt;0,"1","0")</f>
        <v>0</v>
      </c>
      <c r="L1821" s="6" t="str">
        <f>IF(Table2[[#This Row],[Tag]]="1",Table2[[#This Row],[Cost (kWh)]],"")</f>
        <v/>
      </c>
      <c r="M1821" s="6" t="str">
        <f>IF(Table2[[#This Row],[Tag]]="1",Table2[[#This Row],[Charging]]*Table2[[#This Row],[Cost (kWh)]],"")</f>
        <v/>
      </c>
    </row>
    <row r="1822" spans="3:13" x14ac:dyDescent="0.2">
      <c r="C1822" s="1" t="s">
        <v>28</v>
      </c>
      <c r="D1822" s="5">
        <v>14</v>
      </c>
      <c r="E1822" s="5">
        <v>15</v>
      </c>
      <c r="F1822" s="12">
        <v>0</v>
      </c>
      <c r="G1822" s="5" t="s">
        <v>2139</v>
      </c>
      <c r="H1822" s="5">
        <v>21.8</v>
      </c>
      <c r="I1822" s="5" t="s">
        <v>2139</v>
      </c>
      <c r="J1822" s="6">
        <v>0.42165999999999998</v>
      </c>
      <c r="K1822" s="6" t="str">
        <f>IF(Table2[[#This Row],[Charging]]&gt;0,"1","0")</f>
        <v>0</v>
      </c>
      <c r="L1822" s="6" t="str">
        <f>IF(Table2[[#This Row],[Tag]]="1",Table2[[#This Row],[Cost (kWh)]],"")</f>
        <v/>
      </c>
      <c r="M1822" s="6" t="str">
        <f>IF(Table2[[#This Row],[Tag]]="1",Table2[[#This Row],[Charging]]*Table2[[#This Row],[Cost (kWh)]],"")</f>
        <v/>
      </c>
    </row>
    <row r="1823" spans="3:13" x14ac:dyDescent="0.2">
      <c r="C1823" s="1" t="s">
        <v>28</v>
      </c>
      <c r="D1823" s="5">
        <v>14</v>
      </c>
      <c r="E1823" s="5">
        <v>16</v>
      </c>
      <c r="F1823" s="12">
        <v>0</v>
      </c>
      <c r="G1823" s="5" t="s">
        <v>2139</v>
      </c>
      <c r="H1823" s="5">
        <v>21.8</v>
      </c>
      <c r="I1823" s="5" t="s">
        <v>2139</v>
      </c>
      <c r="J1823" s="6">
        <v>0.43996000000000002</v>
      </c>
      <c r="K1823" s="6" t="str">
        <f>IF(Table2[[#This Row],[Charging]]&gt;0,"1","0")</f>
        <v>0</v>
      </c>
      <c r="L1823" s="6" t="str">
        <f>IF(Table2[[#This Row],[Tag]]="1",Table2[[#This Row],[Cost (kWh)]],"")</f>
        <v/>
      </c>
      <c r="M1823" s="6" t="str">
        <f>IF(Table2[[#This Row],[Tag]]="1",Table2[[#This Row],[Charging]]*Table2[[#This Row],[Cost (kWh)]],"")</f>
        <v/>
      </c>
    </row>
    <row r="1824" spans="3:13" x14ac:dyDescent="0.2">
      <c r="C1824" s="1" t="s">
        <v>28</v>
      </c>
      <c r="D1824" s="5">
        <v>14</v>
      </c>
      <c r="E1824" s="5">
        <v>17</v>
      </c>
      <c r="F1824" s="12">
        <v>0</v>
      </c>
      <c r="G1824" s="5" t="s">
        <v>2141</v>
      </c>
      <c r="H1824" s="5">
        <v>16.3</v>
      </c>
      <c r="I1824" s="5" t="s">
        <v>2139</v>
      </c>
      <c r="J1824" s="6">
        <v>0.44678000000000001</v>
      </c>
      <c r="K1824" s="6" t="str">
        <f>IF(Table2[[#This Row],[Charging]]&gt;0,"1","0")</f>
        <v>0</v>
      </c>
      <c r="L1824" s="6" t="str">
        <f>IF(Table2[[#This Row],[Tag]]="1",Table2[[#This Row],[Cost (kWh)]],"")</f>
        <v/>
      </c>
      <c r="M1824" s="6" t="str">
        <f>IF(Table2[[#This Row],[Tag]]="1",Table2[[#This Row],[Charging]]*Table2[[#This Row],[Cost (kWh)]],"")</f>
        <v/>
      </c>
    </row>
    <row r="1825" spans="3:13" x14ac:dyDescent="0.2">
      <c r="C1825" s="1" t="s">
        <v>28</v>
      </c>
      <c r="D1825" s="5">
        <v>14</v>
      </c>
      <c r="E1825" s="5">
        <v>18</v>
      </c>
      <c r="F1825" s="12">
        <v>0</v>
      </c>
      <c r="G1825" s="5" t="s">
        <v>2139</v>
      </c>
      <c r="H1825" s="5">
        <v>16.3</v>
      </c>
      <c r="I1825" s="5" t="s">
        <v>2140</v>
      </c>
      <c r="J1825" s="6">
        <v>0.46144000000000002</v>
      </c>
      <c r="K1825" s="6" t="str">
        <f>IF(Table2[[#This Row],[Charging]]&gt;0,"1","0")</f>
        <v>0</v>
      </c>
      <c r="L1825" s="6" t="str">
        <f>IF(Table2[[#This Row],[Tag]]="1",Table2[[#This Row],[Cost (kWh)]],"")</f>
        <v/>
      </c>
      <c r="M1825" s="6" t="str">
        <f>IF(Table2[[#This Row],[Tag]]="1",Table2[[#This Row],[Charging]]*Table2[[#This Row],[Cost (kWh)]],"")</f>
        <v/>
      </c>
    </row>
    <row r="1826" spans="3:13" x14ac:dyDescent="0.2">
      <c r="C1826" s="1" t="s">
        <v>28</v>
      </c>
      <c r="D1826" s="5">
        <v>14</v>
      </c>
      <c r="E1826" s="5">
        <v>19</v>
      </c>
      <c r="F1826" s="12">
        <v>0</v>
      </c>
      <c r="G1826" s="5" t="s">
        <v>2139</v>
      </c>
      <c r="H1826" s="5">
        <v>16.3</v>
      </c>
      <c r="I1826" s="5" t="s">
        <v>2140</v>
      </c>
      <c r="J1826" s="6">
        <v>0.46639999999999998</v>
      </c>
      <c r="K1826" s="6" t="str">
        <f>IF(Table2[[#This Row],[Charging]]&gt;0,"1","0")</f>
        <v>0</v>
      </c>
      <c r="L1826" s="6" t="str">
        <f>IF(Table2[[#This Row],[Tag]]="1",Table2[[#This Row],[Cost (kWh)]],"")</f>
        <v/>
      </c>
      <c r="M1826" s="6" t="str">
        <f>IF(Table2[[#This Row],[Tag]]="1",Table2[[#This Row],[Charging]]*Table2[[#This Row],[Cost (kWh)]],"")</f>
        <v/>
      </c>
    </row>
    <row r="1827" spans="3:13" x14ac:dyDescent="0.2">
      <c r="C1827" s="1" t="s">
        <v>28</v>
      </c>
      <c r="D1827" s="5">
        <v>14</v>
      </c>
      <c r="E1827" s="5">
        <v>20</v>
      </c>
      <c r="F1827" s="12">
        <v>0</v>
      </c>
      <c r="G1827" s="5" t="s">
        <v>2139</v>
      </c>
      <c r="H1827" s="5">
        <v>16.3</v>
      </c>
      <c r="I1827" s="5" t="s">
        <v>2140</v>
      </c>
      <c r="J1827" s="6">
        <v>0.47391</v>
      </c>
      <c r="K1827" s="6" t="str">
        <f>IF(Table2[[#This Row],[Charging]]&gt;0,"1","0")</f>
        <v>0</v>
      </c>
      <c r="L1827" s="6" t="str">
        <f>IF(Table2[[#This Row],[Tag]]="1",Table2[[#This Row],[Cost (kWh)]],"")</f>
        <v/>
      </c>
      <c r="M1827" s="6" t="str">
        <f>IF(Table2[[#This Row],[Tag]]="1",Table2[[#This Row],[Charging]]*Table2[[#This Row],[Cost (kWh)]],"")</f>
        <v/>
      </c>
    </row>
    <row r="1828" spans="3:13" x14ac:dyDescent="0.2">
      <c r="C1828" s="1" t="s">
        <v>28</v>
      </c>
      <c r="D1828" s="5">
        <v>14</v>
      </c>
      <c r="E1828" s="5">
        <v>21</v>
      </c>
      <c r="F1828" s="12">
        <v>0</v>
      </c>
      <c r="G1828" s="5" t="s">
        <v>2139</v>
      </c>
      <c r="H1828" s="5">
        <v>16.3</v>
      </c>
      <c r="I1828" s="5" t="s">
        <v>2140</v>
      </c>
      <c r="J1828" s="6">
        <v>0.47366999999999998</v>
      </c>
      <c r="K1828" s="6" t="str">
        <f>IF(Table2[[#This Row],[Charging]]&gt;0,"1","0")</f>
        <v>0</v>
      </c>
      <c r="L1828" s="6" t="str">
        <f>IF(Table2[[#This Row],[Tag]]="1",Table2[[#This Row],[Cost (kWh)]],"")</f>
        <v/>
      </c>
      <c r="M1828" s="6" t="str">
        <f>IF(Table2[[#This Row],[Tag]]="1",Table2[[#This Row],[Charging]]*Table2[[#This Row],[Cost (kWh)]],"")</f>
        <v/>
      </c>
    </row>
    <row r="1829" spans="3:13" x14ac:dyDescent="0.2">
      <c r="C1829" s="1" t="s">
        <v>28</v>
      </c>
      <c r="D1829" s="5">
        <v>14</v>
      </c>
      <c r="E1829" s="5">
        <v>22</v>
      </c>
      <c r="F1829" s="12">
        <v>0</v>
      </c>
      <c r="G1829" s="5" t="s">
        <v>2139</v>
      </c>
      <c r="H1829" s="5">
        <v>16.3</v>
      </c>
      <c r="I1829" s="5" t="s">
        <v>2140</v>
      </c>
      <c r="J1829" s="6">
        <v>0.46034000000000003</v>
      </c>
      <c r="K1829" s="6" t="str">
        <f>IF(Table2[[#This Row],[Charging]]&gt;0,"1","0")</f>
        <v>0</v>
      </c>
      <c r="L1829" s="6" t="str">
        <f>IF(Table2[[#This Row],[Tag]]="1",Table2[[#This Row],[Cost (kWh)]],"")</f>
        <v/>
      </c>
      <c r="M1829" s="6" t="str">
        <f>IF(Table2[[#This Row],[Tag]]="1",Table2[[#This Row],[Charging]]*Table2[[#This Row],[Cost (kWh)]],"")</f>
        <v/>
      </c>
    </row>
    <row r="1830" spans="3:13" x14ac:dyDescent="0.2">
      <c r="C1830" s="1" t="s">
        <v>28</v>
      </c>
      <c r="D1830" s="5">
        <v>14</v>
      </c>
      <c r="E1830" s="5">
        <v>23</v>
      </c>
      <c r="F1830" s="12">
        <v>0</v>
      </c>
      <c r="G1830" s="5" t="s">
        <v>2139</v>
      </c>
      <c r="H1830" s="5">
        <v>16.3</v>
      </c>
      <c r="I1830" s="5" t="s">
        <v>2140</v>
      </c>
      <c r="J1830" s="6">
        <v>0.41954000000000002</v>
      </c>
      <c r="K1830" s="6" t="str">
        <f>IF(Table2[[#This Row],[Charging]]&gt;0,"1","0")</f>
        <v>0</v>
      </c>
      <c r="L1830" s="6" t="str">
        <f>IF(Table2[[#This Row],[Tag]]="1",Table2[[#This Row],[Cost (kWh)]],"")</f>
        <v/>
      </c>
      <c r="M1830" s="6" t="str">
        <f>IF(Table2[[#This Row],[Tag]]="1",Table2[[#This Row],[Charging]]*Table2[[#This Row],[Cost (kWh)]],"")</f>
        <v/>
      </c>
    </row>
    <row r="1831" spans="3:13" x14ac:dyDescent="0.2">
      <c r="C1831" s="1" t="s">
        <v>28</v>
      </c>
      <c r="D1831" s="5">
        <v>14</v>
      </c>
      <c r="E1831" s="5">
        <v>24</v>
      </c>
      <c r="F1831" s="12">
        <v>0</v>
      </c>
      <c r="G1831" s="5" t="s">
        <v>2139</v>
      </c>
      <c r="H1831" s="5">
        <v>16.3</v>
      </c>
      <c r="I1831" s="5" t="s">
        <v>2140</v>
      </c>
      <c r="J1831" s="6">
        <v>0.35558000000000001</v>
      </c>
      <c r="K1831" s="6" t="str">
        <f>IF(Table2[[#This Row],[Charging]]&gt;0,"1","0")</f>
        <v>0</v>
      </c>
      <c r="L1831" s="6" t="str">
        <f>IF(Table2[[#This Row],[Tag]]="1",Table2[[#This Row],[Cost (kWh)]],"")</f>
        <v/>
      </c>
      <c r="M1831" s="6" t="str">
        <f>IF(Table2[[#This Row],[Tag]]="1",Table2[[#This Row],[Charging]]*Table2[[#This Row],[Cost (kWh)]],"")</f>
        <v/>
      </c>
    </row>
    <row r="1832" spans="3:13" x14ac:dyDescent="0.2">
      <c r="C1832" s="1" t="s">
        <v>28</v>
      </c>
      <c r="D1832" s="5">
        <v>15</v>
      </c>
      <c r="E1832" s="5" t="s">
        <v>2</v>
      </c>
      <c r="F1832" s="12">
        <v>0</v>
      </c>
      <c r="G1832" s="5" t="s">
        <v>2139</v>
      </c>
      <c r="H1832" s="5">
        <v>16.3</v>
      </c>
      <c r="I1832" s="5" t="s">
        <v>2140</v>
      </c>
      <c r="J1832" s="6">
        <v>0.40261000000000002</v>
      </c>
      <c r="K1832" s="6" t="str">
        <f>IF(Table2[[#This Row],[Charging]]&gt;0,"1","0")</f>
        <v>0</v>
      </c>
      <c r="L1832" s="6" t="str">
        <f>IF(Table2[[#This Row],[Tag]]="1",Table2[[#This Row],[Cost (kWh)]],"")</f>
        <v/>
      </c>
      <c r="M1832" s="6" t="str">
        <f>IF(Table2[[#This Row],[Tag]]="1",Table2[[#This Row],[Charging]]*Table2[[#This Row],[Cost (kWh)]],"")</f>
        <v/>
      </c>
    </row>
    <row r="1833" spans="3:13" x14ac:dyDescent="0.2">
      <c r="C1833" s="1" t="s">
        <v>28</v>
      </c>
      <c r="D1833" s="5">
        <v>15</v>
      </c>
      <c r="E1833" s="5" t="s">
        <v>3</v>
      </c>
      <c r="F1833" s="12">
        <v>0</v>
      </c>
      <c r="G1833" s="5" t="s">
        <v>2139</v>
      </c>
      <c r="H1833" s="5">
        <v>16.3</v>
      </c>
      <c r="I1833" s="5" t="s">
        <v>2140</v>
      </c>
      <c r="J1833" s="6">
        <v>0.34960999999999998</v>
      </c>
      <c r="K1833" s="6" t="str">
        <f>IF(Table2[[#This Row],[Charging]]&gt;0,"1","0")</f>
        <v>0</v>
      </c>
      <c r="L1833" s="6" t="str">
        <f>IF(Table2[[#This Row],[Tag]]="1",Table2[[#This Row],[Cost (kWh)]],"")</f>
        <v/>
      </c>
      <c r="M1833" s="6" t="str">
        <f>IF(Table2[[#This Row],[Tag]]="1",Table2[[#This Row],[Charging]]*Table2[[#This Row],[Cost (kWh)]],"")</f>
        <v/>
      </c>
    </row>
    <row r="1834" spans="3:13" x14ac:dyDescent="0.2">
      <c r="C1834" s="1" t="s">
        <v>28</v>
      </c>
      <c r="D1834" s="5">
        <v>15</v>
      </c>
      <c r="E1834" s="5" t="s">
        <v>4</v>
      </c>
      <c r="F1834" s="12">
        <v>0</v>
      </c>
      <c r="G1834" s="5" t="s">
        <v>2139</v>
      </c>
      <c r="H1834" s="5">
        <v>16.3</v>
      </c>
      <c r="I1834" s="5" t="s">
        <v>2140</v>
      </c>
      <c r="J1834" s="6">
        <v>0.32672000000000001</v>
      </c>
      <c r="K1834" s="6" t="str">
        <f>IF(Table2[[#This Row],[Charging]]&gt;0,"1","0")</f>
        <v>0</v>
      </c>
      <c r="L1834" s="6" t="str">
        <f>IF(Table2[[#This Row],[Tag]]="1",Table2[[#This Row],[Cost (kWh)]],"")</f>
        <v/>
      </c>
      <c r="M1834" s="6" t="str">
        <f>IF(Table2[[#This Row],[Tag]]="1",Table2[[#This Row],[Charging]]*Table2[[#This Row],[Cost (kWh)]],"")</f>
        <v/>
      </c>
    </row>
    <row r="1835" spans="3:13" x14ac:dyDescent="0.2">
      <c r="C1835" s="1" t="s">
        <v>28</v>
      </c>
      <c r="D1835" s="5">
        <v>15</v>
      </c>
      <c r="E1835" s="5" t="s">
        <v>5</v>
      </c>
      <c r="F1835" s="12">
        <v>0</v>
      </c>
      <c r="G1835" s="5" t="s">
        <v>2139</v>
      </c>
      <c r="H1835" s="5">
        <v>16.3</v>
      </c>
      <c r="I1835" s="5" t="s">
        <v>2140</v>
      </c>
      <c r="J1835" s="6">
        <v>0.31152000000000002</v>
      </c>
      <c r="K1835" s="6" t="str">
        <f>IF(Table2[[#This Row],[Charging]]&gt;0,"1","0")</f>
        <v>0</v>
      </c>
      <c r="L1835" s="6" t="str">
        <f>IF(Table2[[#This Row],[Tag]]="1",Table2[[#This Row],[Cost (kWh)]],"")</f>
        <v/>
      </c>
      <c r="M1835" s="6" t="str">
        <f>IF(Table2[[#This Row],[Tag]]="1",Table2[[#This Row],[Charging]]*Table2[[#This Row],[Cost (kWh)]],"")</f>
        <v/>
      </c>
    </row>
    <row r="1836" spans="3:13" x14ac:dyDescent="0.2">
      <c r="C1836" s="10" t="s">
        <v>28</v>
      </c>
      <c r="D1836" s="11">
        <v>15</v>
      </c>
      <c r="E1836" s="11" t="s">
        <v>6</v>
      </c>
      <c r="F1836" s="12">
        <v>7.5</v>
      </c>
      <c r="G1836" s="5" t="s">
        <v>2139</v>
      </c>
      <c r="H1836" s="5">
        <v>23.8</v>
      </c>
      <c r="I1836" s="5" t="s">
        <v>2140</v>
      </c>
      <c r="J1836" s="6">
        <v>0.28069</v>
      </c>
      <c r="K1836" s="6" t="str">
        <f>IF(Table2[[#This Row],[Charging]]&gt;0,"1","0")</f>
        <v>1</v>
      </c>
      <c r="L1836" s="6">
        <f>IF(Table2[[#This Row],[Tag]]="1",Table2[[#This Row],[Cost (kWh)]],"")</f>
        <v>0.28069</v>
      </c>
      <c r="M1836" s="6">
        <f>IF(Table2[[#This Row],[Tag]]="1",Table2[[#This Row],[Charging]]*Table2[[#This Row],[Cost (kWh)]],"")</f>
        <v>2.105175</v>
      </c>
    </row>
    <row r="1837" spans="3:13" x14ac:dyDescent="0.2">
      <c r="C1837" s="1" t="s">
        <v>28</v>
      </c>
      <c r="D1837" s="5">
        <v>15</v>
      </c>
      <c r="E1837" s="5" t="s">
        <v>7</v>
      </c>
      <c r="F1837" s="12">
        <v>0</v>
      </c>
      <c r="G1837" s="5" t="s">
        <v>2139</v>
      </c>
      <c r="H1837" s="5">
        <v>23.8</v>
      </c>
      <c r="I1837" s="5" t="s">
        <v>2140</v>
      </c>
      <c r="J1837" s="6">
        <v>0.37728</v>
      </c>
      <c r="K1837" s="6" t="str">
        <f>IF(Table2[[#This Row],[Charging]]&gt;0,"1","0")</f>
        <v>0</v>
      </c>
      <c r="L1837" s="6" t="str">
        <f>IF(Table2[[#This Row],[Tag]]="1",Table2[[#This Row],[Cost (kWh)]],"")</f>
        <v/>
      </c>
      <c r="M1837" s="6" t="str">
        <f>IF(Table2[[#This Row],[Tag]]="1",Table2[[#This Row],[Charging]]*Table2[[#This Row],[Cost (kWh)]],"")</f>
        <v/>
      </c>
    </row>
    <row r="1838" spans="3:13" x14ac:dyDescent="0.2">
      <c r="C1838" s="1" t="s">
        <v>28</v>
      </c>
      <c r="D1838" s="5">
        <v>15</v>
      </c>
      <c r="E1838" s="5" t="s">
        <v>8</v>
      </c>
      <c r="F1838" s="12">
        <v>0</v>
      </c>
      <c r="G1838" s="5" t="s">
        <v>2139</v>
      </c>
      <c r="H1838" s="5">
        <v>23.8</v>
      </c>
      <c r="I1838" s="5" t="s">
        <v>2140</v>
      </c>
      <c r="J1838" s="6">
        <v>0.39237</v>
      </c>
      <c r="K1838" s="6" t="str">
        <f>IF(Table2[[#This Row],[Charging]]&gt;0,"1","0")</f>
        <v>0</v>
      </c>
      <c r="L1838" s="6" t="str">
        <f>IF(Table2[[#This Row],[Tag]]="1",Table2[[#This Row],[Cost (kWh)]],"")</f>
        <v/>
      </c>
      <c r="M1838" s="6" t="str">
        <f>IF(Table2[[#This Row],[Tag]]="1",Table2[[#This Row],[Charging]]*Table2[[#This Row],[Cost (kWh)]],"")</f>
        <v/>
      </c>
    </row>
    <row r="1839" spans="3:13" x14ac:dyDescent="0.2">
      <c r="C1839" s="1" t="s">
        <v>28</v>
      </c>
      <c r="D1839" s="5">
        <v>15</v>
      </c>
      <c r="E1839" s="5" t="s">
        <v>9</v>
      </c>
      <c r="F1839" s="12">
        <v>0</v>
      </c>
      <c r="G1839" s="5" t="s">
        <v>2141</v>
      </c>
      <c r="H1839" s="5">
        <v>18.3</v>
      </c>
      <c r="I1839" s="5" t="s">
        <v>2139</v>
      </c>
      <c r="J1839" s="6">
        <v>0.42580000000000001</v>
      </c>
      <c r="K1839" s="6" t="str">
        <f>IF(Table2[[#This Row],[Charging]]&gt;0,"1","0")</f>
        <v>0</v>
      </c>
      <c r="L1839" s="6" t="str">
        <f>IF(Table2[[#This Row],[Tag]]="1",Table2[[#This Row],[Cost (kWh)]],"")</f>
        <v/>
      </c>
      <c r="M1839" s="6" t="str">
        <f>IF(Table2[[#This Row],[Tag]]="1",Table2[[#This Row],[Charging]]*Table2[[#This Row],[Cost (kWh)]],"")</f>
        <v/>
      </c>
    </row>
    <row r="1840" spans="3:13" x14ac:dyDescent="0.2">
      <c r="C1840" s="1" t="s">
        <v>28</v>
      </c>
      <c r="D1840" s="5">
        <v>15</v>
      </c>
      <c r="E1840" s="5" t="s">
        <v>10</v>
      </c>
      <c r="F1840" s="12">
        <v>0</v>
      </c>
      <c r="G1840" s="5" t="s">
        <v>2139</v>
      </c>
      <c r="H1840" s="5">
        <v>18.3</v>
      </c>
      <c r="I1840" s="5" t="s">
        <v>2139</v>
      </c>
      <c r="J1840" s="6">
        <v>0.42737999999999998</v>
      </c>
      <c r="K1840" s="6" t="str">
        <f>IF(Table2[[#This Row],[Charging]]&gt;0,"1","0")</f>
        <v>0</v>
      </c>
      <c r="L1840" s="6" t="str">
        <f>IF(Table2[[#This Row],[Tag]]="1",Table2[[#This Row],[Cost (kWh)]],"")</f>
        <v/>
      </c>
      <c r="M1840" s="6" t="str">
        <f>IF(Table2[[#This Row],[Tag]]="1",Table2[[#This Row],[Charging]]*Table2[[#This Row],[Cost (kWh)]],"")</f>
        <v/>
      </c>
    </row>
    <row r="1841" spans="3:13" x14ac:dyDescent="0.2">
      <c r="C1841" s="1" t="s">
        <v>28</v>
      </c>
      <c r="D1841" s="5">
        <v>15</v>
      </c>
      <c r="E1841" s="5">
        <v>10</v>
      </c>
      <c r="F1841" s="12">
        <v>0</v>
      </c>
      <c r="G1841" s="5" t="s">
        <v>2139</v>
      </c>
      <c r="H1841" s="5">
        <v>18.3</v>
      </c>
      <c r="I1841" s="5" t="s">
        <v>2139</v>
      </c>
      <c r="J1841" s="6">
        <v>0.42881999999999998</v>
      </c>
      <c r="K1841" s="6" t="str">
        <f>IF(Table2[[#This Row],[Charging]]&gt;0,"1","0")</f>
        <v>0</v>
      </c>
      <c r="L1841" s="6" t="str">
        <f>IF(Table2[[#This Row],[Tag]]="1",Table2[[#This Row],[Cost (kWh)]],"")</f>
        <v/>
      </c>
      <c r="M1841" s="6" t="str">
        <f>IF(Table2[[#This Row],[Tag]]="1",Table2[[#This Row],[Charging]]*Table2[[#This Row],[Cost (kWh)]],"")</f>
        <v/>
      </c>
    </row>
    <row r="1842" spans="3:13" x14ac:dyDescent="0.2">
      <c r="C1842" s="1" t="s">
        <v>28</v>
      </c>
      <c r="D1842" s="5">
        <v>15</v>
      </c>
      <c r="E1842" s="5">
        <v>11</v>
      </c>
      <c r="F1842" s="12">
        <v>0</v>
      </c>
      <c r="G1842" s="5" t="s">
        <v>2139</v>
      </c>
      <c r="H1842" s="5">
        <v>18.3</v>
      </c>
      <c r="I1842" s="5" t="s">
        <v>2139</v>
      </c>
      <c r="J1842" s="6">
        <v>0.40765000000000001</v>
      </c>
      <c r="K1842" s="6" t="str">
        <f>IF(Table2[[#This Row],[Charging]]&gt;0,"1","0")</f>
        <v>0</v>
      </c>
      <c r="L1842" s="6" t="str">
        <f>IF(Table2[[#This Row],[Tag]]="1",Table2[[#This Row],[Cost (kWh)]],"")</f>
        <v/>
      </c>
      <c r="M1842" s="6" t="str">
        <f>IF(Table2[[#This Row],[Tag]]="1",Table2[[#This Row],[Charging]]*Table2[[#This Row],[Cost (kWh)]],"")</f>
        <v/>
      </c>
    </row>
    <row r="1843" spans="3:13" x14ac:dyDescent="0.2">
      <c r="C1843" s="1" t="s">
        <v>28</v>
      </c>
      <c r="D1843" s="5">
        <v>15</v>
      </c>
      <c r="E1843" s="5">
        <v>12</v>
      </c>
      <c r="F1843" s="12">
        <v>0</v>
      </c>
      <c r="G1843" s="5" t="s">
        <v>2139</v>
      </c>
      <c r="H1843" s="5">
        <v>18.3</v>
      </c>
      <c r="I1843" s="5" t="s">
        <v>2139</v>
      </c>
      <c r="J1843" s="6">
        <v>0.38462000000000002</v>
      </c>
      <c r="K1843" s="6" t="str">
        <f>IF(Table2[[#This Row],[Charging]]&gt;0,"1","0")</f>
        <v>0</v>
      </c>
      <c r="L1843" s="6" t="str">
        <f>IF(Table2[[#This Row],[Tag]]="1",Table2[[#This Row],[Cost (kWh)]],"")</f>
        <v/>
      </c>
      <c r="M1843" s="6" t="str">
        <f>IF(Table2[[#This Row],[Tag]]="1",Table2[[#This Row],[Charging]]*Table2[[#This Row],[Cost (kWh)]],"")</f>
        <v/>
      </c>
    </row>
    <row r="1844" spans="3:13" x14ac:dyDescent="0.2">
      <c r="C1844" s="1" t="s">
        <v>28</v>
      </c>
      <c r="D1844" s="5">
        <v>15</v>
      </c>
      <c r="E1844" s="5">
        <v>13</v>
      </c>
      <c r="F1844" s="12">
        <v>0</v>
      </c>
      <c r="G1844" s="5" t="s">
        <v>2139</v>
      </c>
      <c r="H1844" s="5">
        <v>18.3</v>
      </c>
      <c r="I1844" s="5" t="s">
        <v>2139</v>
      </c>
      <c r="J1844" s="6">
        <v>0.34145999999999999</v>
      </c>
      <c r="K1844" s="6" t="str">
        <f>IF(Table2[[#This Row],[Charging]]&gt;0,"1","0")</f>
        <v>0</v>
      </c>
      <c r="L1844" s="6" t="str">
        <f>IF(Table2[[#This Row],[Tag]]="1",Table2[[#This Row],[Cost (kWh)]],"")</f>
        <v/>
      </c>
      <c r="M1844" s="6" t="str">
        <f>IF(Table2[[#This Row],[Tag]]="1",Table2[[#This Row],[Charging]]*Table2[[#This Row],[Cost (kWh)]],"")</f>
        <v/>
      </c>
    </row>
    <row r="1845" spans="3:13" x14ac:dyDescent="0.2">
      <c r="C1845" s="1" t="s">
        <v>28</v>
      </c>
      <c r="D1845" s="5">
        <v>15</v>
      </c>
      <c r="E1845" s="5">
        <v>14</v>
      </c>
      <c r="F1845" s="12">
        <v>0</v>
      </c>
      <c r="G1845" s="5" t="s">
        <v>2139</v>
      </c>
      <c r="H1845" s="5">
        <v>18.3</v>
      </c>
      <c r="I1845" s="5" t="s">
        <v>2139</v>
      </c>
      <c r="J1845" s="6">
        <v>0.31218000000000001</v>
      </c>
      <c r="K1845" s="6" t="str">
        <f>IF(Table2[[#This Row],[Charging]]&gt;0,"1","0")</f>
        <v>0</v>
      </c>
      <c r="L1845" s="6" t="str">
        <f>IF(Table2[[#This Row],[Tag]]="1",Table2[[#This Row],[Cost (kWh)]],"")</f>
        <v/>
      </c>
      <c r="M1845" s="6" t="str">
        <f>IF(Table2[[#This Row],[Tag]]="1",Table2[[#This Row],[Charging]]*Table2[[#This Row],[Cost (kWh)]],"")</f>
        <v/>
      </c>
    </row>
    <row r="1846" spans="3:13" x14ac:dyDescent="0.2">
      <c r="C1846" s="1" t="s">
        <v>28</v>
      </c>
      <c r="D1846" s="5">
        <v>15</v>
      </c>
      <c r="E1846" s="5">
        <v>15</v>
      </c>
      <c r="F1846" s="12">
        <v>0</v>
      </c>
      <c r="G1846" s="5" t="s">
        <v>2139</v>
      </c>
      <c r="H1846" s="5">
        <v>18.3</v>
      </c>
      <c r="I1846" s="5" t="s">
        <v>2139</v>
      </c>
      <c r="J1846" s="6">
        <v>0.30653000000000002</v>
      </c>
      <c r="K1846" s="6" t="str">
        <f>IF(Table2[[#This Row],[Charging]]&gt;0,"1","0")</f>
        <v>0</v>
      </c>
      <c r="L1846" s="6" t="str">
        <f>IF(Table2[[#This Row],[Tag]]="1",Table2[[#This Row],[Cost (kWh)]],"")</f>
        <v/>
      </c>
      <c r="M1846" s="6" t="str">
        <f>IF(Table2[[#This Row],[Tag]]="1",Table2[[#This Row],[Charging]]*Table2[[#This Row],[Cost (kWh)]],"")</f>
        <v/>
      </c>
    </row>
    <row r="1847" spans="3:13" x14ac:dyDescent="0.2">
      <c r="C1847" s="1" t="s">
        <v>28</v>
      </c>
      <c r="D1847" s="5">
        <v>15</v>
      </c>
      <c r="E1847" s="5">
        <v>16</v>
      </c>
      <c r="F1847" s="12">
        <v>0</v>
      </c>
      <c r="G1847" s="5" t="s">
        <v>2139</v>
      </c>
      <c r="H1847" s="5">
        <v>18.3</v>
      </c>
      <c r="I1847" s="5" t="s">
        <v>2139</v>
      </c>
      <c r="J1847" s="6">
        <v>0.26916000000000001</v>
      </c>
      <c r="K1847" s="6" t="str">
        <f>IF(Table2[[#This Row],[Charging]]&gt;0,"1","0")</f>
        <v>0</v>
      </c>
      <c r="L1847" s="6" t="str">
        <f>IF(Table2[[#This Row],[Tag]]="1",Table2[[#This Row],[Cost (kWh)]],"")</f>
        <v/>
      </c>
      <c r="M1847" s="6" t="str">
        <f>IF(Table2[[#This Row],[Tag]]="1",Table2[[#This Row],[Charging]]*Table2[[#This Row],[Cost (kWh)]],"")</f>
        <v/>
      </c>
    </row>
    <row r="1848" spans="3:13" x14ac:dyDescent="0.2">
      <c r="C1848" s="1" t="s">
        <v>28</v>
      </c>
      <c r="D1848" s="5">
        <v>15</v>
      </c>
      <c r="E1848" s="5">
        <v>17</v>
      </c>
      <c r="F1848" s="12">
        <v>0</v>
      </c>
      <c r="G1848" s="5" t="s">
        <v>2141</v>
      </c>
      <c r="H1848" s="5">
        <v>12.8</v>
      </c>
      <c r="I1848" s="5" t="s">
        <v>2139</v>
      </c>
      <c r="J1848" s="6">
        <v>0.29965000000000003</v>
      </c>
      <c r="K1848" s="6" t="str">
        <f>IF(Table2[[#This Row],[Charging]]&gt;0,"1","0")</f>
        <v>0</v>
      </c>
      <c r="L1848" s="6" t="str">
        <f>IF(Table2[[#This Row],[Tag]]="1",Table2[[#This Row],[Cost (kWh)]],"")</f>
        <v/>
      </c>
      <c r="M1848" s="6" t="str">
        <f>IF(Table2[[#This Row],[Tag]]="1",Table2[[#This Row],[Charging]]*Table2[[#This Row],[Cost (kWh)]],"")</f>
        <v/>
      </c>
    </row>
    <row r="1849" spans="3:13" x14ac:dyDescent="0.2">
      <c r="C1849" s="1" t="s">
        <v>28</v>
      </c>
      <c r="D1849" s="5">
        <v>15</v>
      </c>
      <c r="E1849" s="5">
        <v>18</v>
      </c>
      <c r="F1849" s="12">
        <v>0</v>
      </c>
      <c r="G1849" s="5" t="s">
        <v>2139</v>
      </c>
      <c r="H1849" s="5">
        <v>12.8</v>
      </c>
      <c r="I1849" s="5" t="s">
        <v>2140</v>
      </c>
      <c r="J1849" s="6">
        <v>0.36115000000000003</v>
      </c>
      <c r="K1849" s="6" t="str">
        <f>IF(Table2[[#This Row],[Charging]]&gt;0,"1","0")</f>
        <v>0</v>
      </c>
      <c r="L1849" s="6" t="str">
        <f>IF(Table2[[#This Row],[Tag]]="1",Table2[[#This Row],[Cost (kWh)]],"")</f>
        <v/>
      </c>
      <c r="M1849" s="6" t="str">
        <f>IF(Table2[[#This Row],[Tag]]="1",Table2[[#This Row],[Charging]]*Table2[[#This Row],[Cost (kWh)]],"")</f>
        <v/>
      </c>
    </row>
    <row r="1850" spans="3:13" x14ac:dyDescent="0.2">
      <c r="C1850" s="1" t="s">
        <v>28</v>
      </c>
      <c r="D1850" s="5">
        <v>15</v>
      </c>
      <c r="E1850" s="5">
        <v>19</v>
      </c>
      <c r="F1850" s="12">
        <v>0</v>
      </c>
      <c r="G1850" s="5" t="s">
        <v>2139</v>
      </c>
      <c r="H1850" s="5">
        <v>12.8</v>
      </c>
      <c r="I1850" s="5" t="s">
        <v>2140</v>
      </c>
      <c r="J1850" s="6">
        <v>0.41073999999999999</v>
      </c>
      <c r="K1850" s="6" t="str">
        <f>IF(Table2[[#This Row],[Charging]]&gt;0,"1","0")</f>
        <v>0</v>
      </c>
      <c r="L1850" s="6" t="str">
        <f>IF(Table2[[#This Row],[Tag]]="1",Table2[[#This Row],[Cost (kWh)]],"")</f>
        <v/>
      </c>
      <c r="M1850" s="6" t="str">
        <f>IF(Table2[[#This Row],[Tag]]="1",Table2[[#This Row],[Charging]]*Table2[[#This Row],[Cost (kWh)]],"")</f>
        <v/>
      </c>
    </row>
    <row r="1851" spans="3:13" x14ac:dyDescent="0.2">
      <c r="C1851" s="1" t="s">
        <v>28</v>
      </c>
      <c r="D1851" s="5">
        <v>15</v>
      </c>
      <c r="E1851" s="5">
        <v>20</v>
      </c>
      <c r="F1851" s="12">
        <v>0</v>
      </c>
      <c r="G1851" s="5" t="s">
        <v>2139</v>
      </c>
      <c r="H1851" s="5">
        <v>12.8</v>
      </c>
      <c r="I1851" s="5" t="s">
        <v>2140</v>
      </c>
      <c r="J1851" s="6">
        <v>0.41854000000000002</v>
      </c>
      <c r="K1851" s="6" t="str">
        <f>IF(Table2[[#This Row],[Charging]]&gt;0,"1","0")</f>
        <v>0</v>
      </c>
      <c r="L1851" s="6" t="str">
        <f>IF(Table2[[#This Row],[Tag]]="1",Table2[[#This Row],[Cost (kWh)]],"")</f>
        <v/>
      </c>
      <c r="M1851" s="6" t="str">
        <f>IF(Table2[[#This Row],[Tag]]="1",Table2[[#This Row],[Charging]]*Table2[[#This Row],[Cost (kWh)]],"")</f>
        <v/>
      </c>
    </row>
    <row r="1852" spans="3:13" x14ac:dyDescent="0.2">
      <c r="C1852" s="1" t="s">
        <v>28</v>
      </c>
      <c r="D1852" s="5">
        <v>15</v>
      </c>
      <c r="E1852" s="5">
        <v>21</v>
      </c>
      <c r="F1852" s="12">
        <v>0</v>
      </c>
      <c r="G1852" s="5" t="s">
        <v>2139</v>
      </c>
      <c r="H1852" s="5">
        <v>12.8</v>
      </c>
      <c r="I1852" s="5" t="s">
        <v>2140</v>
      </c>
      <c r="J1852" s="6">
        <v>0.42393999999999998</v>
      </c>
      <c r="K1852" s="6" t="str">
        <f>IF(Table2[[#This Row],[Charging]]&gt;0,"1","0")</f>
        <v>0</v>
      </c>
      <c r="L1852" s="6" t="str">
        <f>IF(Table2[[#This Row],[Tag]]="1",Table2[[#This Row],[Cost (kWh)]],"")</f>
        <v/>
      </c>
      <c r="M1852" s="6" t="str">
        <f>IF(Table2[[#This Row],[Tag]]="1",Table2[[#This Row],[Charging]]*Table2[[#This Row],[Cost (kWh)]],"")</f>
        <v/>
      </c>
    </row>
    <row r="1853" spans="3:13" x14ac:dyDescent="0.2">
      <c r="C1853" s="1" t="s">
        <v>28</v>
      </c>
      <c r="D1853" s="5">
        <v>15</v>
      </c>
      <c r="E1853" s="5">
        <v>22</v>
      </c>
      <c r="F1853" s="12">
        <v>0</v>
      </c>
      <c r="G1853" s="5" t="s">
        <v>2139</v>
      </c>
      <c r="H1853" s="5">
        <v>12.8</v>
      </c>
      <c r="I1853" s="5" t="s">
        <v>2140</v>
      </c>
      <c r="J1853" s="6">
        <v>0.39321</v>
      </c>
      <c r="K1853" s="6" t="str">
        <f>IF(Table2[[#This Row],[Charging]]&gt;0,"1","0")</f>
        <v>0</v>
      </c>
      <c r="L1853" s="6" t="str">
        <f>IF(Table2[[#This Row],[Tag]]="1",Table2[[#This Row],[Cost (kWh)]],"")</f>
        <v/>
      </c>
      <c r="M1853" s="6" t="str">
        <f>IF(Table2[[#This Row],[Tag]]="1",Table2[[#This Row],[Charging]]*Table2[[#This Row],[Cost (kWh)]],"")</f>
        <v/>
      </c>
    </row>
    <row r="1854" spans="3:13" x14ac:dyDescent="0.2">
      <c r="C1854" s="1" t="s">
        <v>28</v>
      </c>
      <c r="D1854" s="5">
        <v>15</v>
      </c>
      <c r="E1854" s="5">
        <v>23</v>
      </c>
      <c r="F1854" s="12">
        <v>0</v>
      </c>
      <c r="G1854" s="5" t="s">
        <v>2139</v>
      </c>
      <c r="H1854" s="5">
        <v>12.8</v>
      </c>
      <c r="I1854" s="5" t="s">
        <v>2140</v>
      </c>
      <c r="J1854" s="6">
        <v>0.35315999999999997</v>
      </c>
      <c r="K1854" s="6" t="str">
        <f>IF(Table2[[#This Row],[Charging]]&gt;0,"1","0")</f>
        <v>0</v>
      </c>
      <c r="L1854" s="6" t="str">
        <f>IF(Table2[[#This Row],[Tag]]="1",Table2[[#This Row],[Cost (kWh)]],"")</f>
        <v/>
      </c>
      <c r="M1854" s="6" t="str">
        <f>IF(Table2[[#This Row],[Tag]]="1",Table2[[#This Row],[Charging]]*Table2[[#This Row],[Cost (kWh)]],"")</f>
        <v/>
      </c>
    </row>
    <row r="1855" spans="3:13" x14ac:dyDescent="0.2">
      <c r="C1855" s="1" t="s">
        <v>28</v>
      </c>
      <c r="D1855" s="5">
        <v>15</v>
      </c>
      <c r="E1855" s="5">
        <v>24</v>
      </c>
      <c r="F1855" s="12">
        <v>0</v>
      </c>
      <c r="G1855" s="5" t="s">
        <v>2139</v>
      </c>
      <c r="H1855" s="5">
        <v>12.8</v>
      </c>
      <c r="I1855" s="5" t="s">
        <v>2140</v>
      </c>
      <c r="J1855" s="6">
        <v>0.26222000000000001</v>
      </c>
      <c r="K1855" s="6" t="str">
        <f>IF(Table2[[#This Row],[Charging]]&gt;0,"1","0")</f>
        <v>0</v>
      </c>
      <c r="L1855" s="6" t="str">
        <f>IF(Table2[[#This Row],[Tag]]="1",Table2[[#This Row],[Cost (kWh)]],"")</f>
        <v/>
      </c>
      <c r="M1855" s="6" t="str">
        <f>IF(Table2[[#This Row],[Tag]]="1",Table2[[#This Row],[Charging]]*Table2[[#This Row],[Cost (kWh)]],"")</f>
        <v/>
      </c>
    </row>
    <row r="1856" spans="3:13" x14ac:dyDescent="0.2">
      <c r="C1856" s="1" t="s">
        <v>28</v>
      </c>
      <c r="D1856" s="5">
        <v>16</v>
      </c>
      <c r="E1856" s="5" t="s">
        <v>2</v>
      </c>
      <c r="F1856" s="12">
        <v>0</v>
      </c>
      <c r="G1856" s="5" t="s">
        <v>2139</v>
      </c>
      <c r="H1856" s="5">
        <v>12.8</v>
      </c>
      <c r="I1856" s="5" t="s">
        <v>2140</v>
      </c>
      <c r="J1856" s="6">
        <v>0.18844</v>
      </c>
      <c r="K1856" s="6" t="str">
        <f>IF(Table2[[#This Row],[Charging]]&gt;0,"1","0")</f>
        <v>0</v>
      </c>
      <c r="L1856" s="6" t="str">
        <f>IF(Table2[[#This Row],[Tag]]="1",Table2[[#This Row],[Cost (kWh)]],"")</f>
        <v/>
      </c>
      <c r="M1856" s="6" t="str">
        <f>IF(Table2[[#This Row],[Tag]]="1",Table2[[#This Row],[Charging]]*Table2[[#This Row],[Cost (kWh)]],"")</f>
        <v/>
      </c>
    </row>
    <row r="1857" spans="3:13" x14ac:dyDescent="0.2">
      <c r="C1857" s="10" t="s">
        <v>28</v>
      </c>
      <c r="D1857" s="11">
        <v>16</v>
      </c>
      <c r="E1857" s="11" t="s">
        <v>3</v>
      </c>
      <c r="F1857" s="12">
        <v>3.5</v>
      </c>
      <c r="G1857" s="5" t="s">
        <v>2139</v>
      </c>
      <c r="H1857" s="5">
        <v>16.3</v>
      </c>
      <c r="I1857" s="5" t="s">
        <v>2140</v>
      </c>
      <c r="J1857" s="6">
        <v>0.16896</v>
      </c>
      <c r="K1857" s="6" t="str">
        <f>IF(Table2[[#This Row],[Charging]]&gt;0,"1","0")</f>
        <v>1</v>
      </c>
      <c r="L1857" s="6">
        <f>IF(Table2[[#This Row],[Tag]]="1",Table2[[#This Row],[Cost (kWh)]],"")</f>
        <v>0.16896</v>
      </c>
      <c r="M1857" s="6">
        <f>IF(Table2[[#This Row],[Tag]]="1",Table2[[#This Row],[Charging]]*Table2[[#This Row],[Cost (kWh)]],"")</f>
        <v>0.59136</v>
      </c>
    </row>
    <row r="1858" spans="3:13" x14ac:dyDescent="0.2">
      <c r="C1858" s="1" t="s">
        <v>28</v>
      </c>
      <c r="D1858" s="5">
        <v>16</v>
      </c>
      <c r="E1858" s="5" t="s">
        <v>4</v>
      </c>
      <c r="F1858" s="12">
        <v>0</v>
      </c>
      <c r="G1858" s="5" t="s">
        <v>2139</v>
      </c>
      <c r="H1858" s="5">
        <v>16.3</v>
      </c>
      <c r="I1858" s="5" t="s">
        <v>2140</v>
      </c>
      <c r="J1858" s="6">
        <v>0.22574</v>
      </c>
      <c r="K1858" s="6" t="str">
        <f>IF(Table2[[#This Row],[Charging]]&gt;0,"1","0")</f>
        <v>0</v>
      </c>
      <c r="L1858" s="6" t="str">
        <f>IF(Table2[[#This Row],[Tag]]="1",Table2[[#This Row],[Cost (kWh)]],"")</f>
        <v/>
      </c>
      <c r="M1858" s="6" t="str">
        <f>IF(Table2[[#This Row],[Tag]]="1",Table2[[#This Row],[Charging]]*Table2[[#This Row],[Cost (kWh)]],"")</f>
        <v/>
      </c>
    </row>
    <row r="1859" spans="3:13" x14ac:dyDescent="0.2">
      <c r="C1859" s="1" t="s">
        <v>28</v>
      </c>
      <c r="D1859" s="5">
        <v>16</v>
      </c>
      <c r="E1859" s="5" t="s">
        <v>5</v>
      </c>
      <c r="F1859" s="12">
        <v>0</v>
      </c>
      <c r="G1859" s="5" t="s">
        <v>2139</v>
      </c>
      <c r="H1859" s="5">
        <v>16.3</v>
      </c>
      <c r="I1859" s="5" t="s">
        <v>2140</v>
      </c>
      <c r="J1859" s="6">
        <v>0.18004000000000001</v>
      </c>
      <c r="K1859" s="6" t="str">
        <f>IF(Table2[[#This Row],[Charging]]&gt;0,"1","0")</f>
        <v>0</v>
      </c>
      <c r="L1859" s="6" t="str">
        <f>IF(Table2[[#This Row],[Tag]]="1",Table2[[#This Row],[Cost (kWh)]],"")</f>
        <v/>
      </c>
      <c r="M1859" s="6" t="str">
        <f>IF(Table2[[#This Row],[Tag]]="1",Table2[[#This Row],[Charging]]*Table2[[#This Row],[Cost (kWh)]],"")</f>
        <v/>
      </c>
    </row>
    <row r="1860" spans="3:13" x14ac:dyDescent="0.2">
      <c r="C1860" s="10" t="s">
        <v>28</v>
      </c>
      <c r="D1860" s="11">
        <v>16</v>
      </c>
      <c r="E1860" s="11" t="s">
        <v>6</v>
      </c>
      <c r="F1860" s="12">
        <v>7.5</v>
      </c>
      <c r="G1860" s="5" t="s">
        <v>2139</v>
      </c>
      <c r="H1860" s="5">
        <v>23.8</v>
      </c>
      <c r="I1860" s="5" t="s">
        <v>2140</v>
      </c>
      <c r="J1860" s="6">
        <v>0.14715</v>
      </c>
      <c r="K1860" s="6" t="str">
        <f>IF(Table2[[#This Row],[Charging]]&gt;0,"1","0")</f>
        <v>1</v>
      </c>
      <c r="L1860" s="6">
        <f>IF(Table2[[#This Row],[Tag]]="1",Table2[[#This Row],[Cost (kWh)]],"")</f>
        <v>0.14715</v>
      </c>
      <c r="M1860" s="6">
        <f>IF(Table2[[#This Row],[Tag]]="1",Table2[[#This Row],[Charging]]*Table2[[#This Row],[Cost (kWh)]],"")</f>
        <v>1.1036250000000001</v>
      </c>
    </row>
    <row r="1861" spans="3:13" x14ac:dyDescent="0.2">
      <c r="C1861" s="1" t="s">
        <v>28</v>
      </c>
      <c r="D1861" s="5">
        <v>16</v>
      </c>
      <c r="E1861" s="5" t="s">
        <v>7</v>
      </c>
      <c r="F1861" s="12">
        <v>0</v>
      </c>
      <c r="G1861" s="5" t="s">
        <v>2139</v>
      </c>
      <c r="H1861" s="5">
        <v>23.8</v>
      </c>
      <c r="I1861" s="5" t="s">
        <v>2140</v>
      </c>
      <c r="J1861" s="6">
        <v>0.21828</v>
      </c>
      <c r="K1861" s="6" t="str">
        <f>IF(Table2[[#This Row],[Charging]]&gt;0,"1","0")</f>
        <v>0</v>
      </c>
      <c r="L1861" s="6" t="str">
        <f>IF(Table2[[#This Row],[Tag]]="1",Table2[[#This Row],[Cost (kWh)]],"")</f>
        <v/>
      </c>
      <c r="M1861" s="6" t="str">
        <f>IF(Table2[[#This Row],[Tag]]="1",Table2[[#This Row],[Charging]]*Table2[[#This Row],[Cost (kWh)]],"")</f>
        <v/>
      </c>
    </row>
    <row r="1862" spans="3:13" x14ac:dyDescent="0.2">
      <c r="C1862" s="1" t="s">
        <v>28</v>
      </c>
      <c r="D1862" s="5">
        <v>16</v>
      </c>
      <c r="E1862" s="5" t="s">
        <v>8</v>
      </c>
      <c r="F1862" s="12">
        <v>0</v>
      </c>
      <c r="G1862" s="5" t="s">
        <v>2139</v>
      </c>
      <c r="H1862" s="5">
        <v>23.8</v>
      </c>
      <c r="I1862" s="5" t="s">
        <v>2140</v>
      </c>
      <c r="J1862" s="6">
        <v>0.36542999999999998</v>
      </c>
      <c r="K1862" s="6" t="str">
        <f>IF(Table2[[#This Row],[Charging]]&gt;0,"1","0")</f>
        <v>0</v>
      </c>
      <c r="L1862" s="6" t="str">
        <f>IF(Table2[[#This Row],[Tag]]="1",Table2[[#This Row],[Cost (kWh)]],"")</f>
        <v/>
      </c>
      <c r="M1862" s="6" t="str">
        <f>IF(Table2[[#This Row],[Tag]]="1",Table2[[#This Row],[Charging]]*Table2[[#This Row],[Cost (kWh)]],"")</f>
        <v/>
      </c>
    </row>
    <row r="1863" spans="3:13" x14ac:dyDescent="0.2">
      <c r="C1863" s="1" t="s">
        <v>28</v>
      </c>
      <c r="D1863" s="5">
        <v>16</v>
      </c>
      <c r="E1863" s="5" t="s">
        <v>9</v>
      </c>
      <c r="F1863" s="12">
        <v>0</v>
      </c>
      <c r="G1863" s="5" t="s">
        <v>2141</v>
      </c>
      <c r="H1863" s="5">
        <v>18.3</v>
      </c>
      <c r="I1863" s="5" t="s">
        <v>2139</v>
      </c>
      <c r="J1863" s="6">
        <v>0.41991000000000001</v>
      </c>
      <c r="K1863" s="6" t="str">
        <f>IF(Table2[[#This Row],[Charging]]&gt;0,"1","0")</f>
        <v>0</v>
      </c>
      <c r="L1863" s="6" t="str">
        <f>IF(Table2[[#This Row],[Tag]]="1",Table2[[#This Row],[Cost (kWh)]],"")</f>
        <v/>
      </c>
      <c r="M1863" s="6" t="str">
        <f>IF(Table2[[#This Row],[Tag]]="1",Table2[[#This Row],[Charging]]*Table2[[#This Row],[Cost (kWh)]],"")</f>
        <v/>
      </c>
    </row>
    <row r="1864" spans="3:13" x14ac:dyDescent="0.2">
      <c r="C1864" s="1" t="s">
        <v>28</v>
      </c>
      <c r="D1864" s="5">
        <v>16</v>
      </c>
      <c r="E1864" s="5" t="s">
        <v>10</v>
      </c>
      <c r="F1864" s="12">
        <v>0</v>
      </c>
      <c r="G1864" s="5" t="s">
        <v>2139</v>
      </c>
      <c r="H1864" s="5">
        <v>18.3</v>
      </c>
      <c r="I1864" s="5" t="s">
        <v>2139</v>
      </c>
      <c r="J1864" s="6">
        <v>0.41402</v>
      </c>
      <c r="K1864" s="6" t="str">
        <f>IF(Table2[[#This Row],[Charging]]&gt;0,"1","0")</f>
        <v>0</v>
      </c>
      <c r="L1864" s="6" t="str">
        <f>IF(Table2[[#This Row],[Tag]]="1",Table2[[#This Row],[Cost (kWh)]],"")</f>
        <v/>
      </c>
      <c r="M1864" s="6" t="str">
        <f>IF(Table2[[#This Row],[Tag]]="1",Table2[[#This Row],[Charging]]*Table2[[#This Row],[Cost (kWh)]],"")</f>
        <v/>
      </c>
    </row>
    <row r="1865" spans="3:13" x14ac:dyDescent="0.2">
      <c r="C1865" s="1" t="s">
        <v>28</v>
      </c>
      <c r="D1865" s="5">
        <v>16</v>
      </c>
      <c r="E1865" s="5">
        <v>10</v>
      </c>
      <c r="F1865" s="12">
        <v>0</v>
      </c>
      <c r="G1865" s="5" t="s">
        <v>2139</v>
      </c>
      <c r="H1865" s="5">
        <v>18.3</v>
      </c>
      <c r="I1865" s="5" t="s">
        <v>2139</v>
      </c>
      <c r="J1865" s="6">
        <v>0.40159</v>
      </c>
      <c r="K1865" s="6" t="str">
        <f>IF(Table2[[#This Row],[Charging]]&gt;0,"1","0")</f>
        <v>0</v>
      </c>
      <c r="L1865" s="6" t="str">
        <f>IF(Table2[[#This Row],[Tag]]="1",Table2[[#This Row],[Cost (kWh)]],"")</f>
        <v/>
      </c>
      <c r="M1865" s="6" t="str">
        <f>IF(Table2[[#This Row],[Tag]]="1",Table2[[#This Row],[Charging]]*Table2[[#This Row],[Cost (kWh)]],"")</f>
        <v/>
      </c>
    </row>
    <row r="1866" spans="3:13" x14ac:dyDescent="0.2">
      <c r="C1866" s="1" t="s">
        <v>28</v>
      </c>
      <c r="D1866" s="5">
        <v>16</v>
      </c>
      <c r="E1866" s="5">
        <v>11</v>
      </c>
      <c r="F1866" s="12">
        <v>0</v>
      </c>
      <c r="G1866" s="5" t="s">
        <v>2139</v>
      </c>
      <c r="H1866" s="5">
        <v>18.3</v>
      </c>
      <c r="I1866" s="5" t="s">
        <v>2139</v>
      </c>
      <c r="J1866" s="6">
        <v>0.40376000000000001</v>
      </c>
      <c r="K1866" s="6" t="str">
        <f>IF(Table2[[#This Row],[Charging]]&gt;0,"1","0")</f>
        <v>0</v>
      </c>
      <c r="L1866" s="6" t="str">
        <f>IF(Table2[[#This Row],[Tag]]="1",Table2[[#This Row],[Cost (kWh)]],"")</f>
        <v/>
      </c>
      <c r="M1866" s="6" t="str">
        <f>IF(Table2[[#This Row],[Tag]]="1",Table2[[#This Row],[Charging]]*Table2[[#This Row],[Cost (kWh)]],"")</f>
        <v/>
      </c>
    </row>
    <row r="1867" spans="3:13" x14ac:dyDescent="0.2">
      <c r="C1867" s="1" t="s">
        <v>28</v>
      </c>
      <c r="D1867" s="5">
        <v>16</v>
      </c>
      <c r="E1867" s="5">
        <v>12</v>
      </c>
      <c r="F1867" s="12">
        <v>0</v>
      </c>
      <c r="G1867" s="5" t="s">
        <v>2139</v>
      </c>
      <c r="H1867" s="5">
        <v>18.3</v>
      </c>
      <c r="I1867" s="5" t="s">
        <v>2139</v>
      </c>
      <c r="J1867" s="6">
        <v>0.40233999999999998</v>
      </c>
      <c r="K1867" s="6" t="str">
        <f>IF(Table2[[#This Row],[Charging]]&gt;0,"1","0")</f>
        <v>0</v>
      </c>
      <c r="L1867" s="6" t="str">
        <f>IF(Table2[[#This Row],[Tag]]="1",Table2[[#This Row],[Cost (kWh)]],"")</f>
        <v/>
      </c>
      <c r="M1867" s="6" t="str">
        <f>IF(Table2[[#This Row],[Tag]]="1",Table2[[#This Row],[Charging]]*Table2[[#This Row],[Cost (kWh)]],"")</f>
        <v/>
      </c>
    </row>
    <row r="1868" spans="3:13" x14ac:dyDescent="0.2">
      <c r="C1868" s="1" t="s">
        <v>28</v>
      </c>
      <c r="D1868" s="5">
        <v>16</v>
      </c>
      <c r="E1868" s="5">
        <v>13</v>
      </c>
      <c r="F1868" s="12">
        <v>0</v>
      </c>
      <c r="G1868" s="5" t="s">
        <v>2139</v>
      </c>
      <c r="H1868" s="5">
        <v>18.3</v>
      </c>
      <c r="I1868" s="5" t="s">
        <v>2139</v>
      </c>
      <c r="J1868" s="6">
        <v>0.40681</v>
      </c>
      <c r="K1868" s="6" t="str">
        <f>IF(Table2[[#This Row],[Charging]]&gt;0,"1","0")</f>
        <v>0</v>
      </c>
      <c r="L1868" s="6" t="str">
        <f>IF(Table2[[#This Row],[Tag]]="1",Table2[[#This Row],[Cost (kWh)]],"")</f>
        <v/>
      </c>
      <c r="M1868" s="6" t="str">
        <f>IF(Table2[[#This Row],[Tag]]="1",Table2[[#This Row],[Charging]]*Table2[[#This Row],[Cost (kWh)]],"")</f>
        <v/>
      </c>
    </row>
    <row r="1869" spans="3:13" x14ac:dyDescent="0.2">
      <c r="C1869" s="1" t="s">
        <v>28</v>
      </c>
      <c r="D1869" s="5">
        <v>16</v>
      </c>
      <c r="E1869" s="5">
        <v>14</v>
      </c>
      <c r="F1869" s="12">
        <v>0</v>
      </c>
      <c r="G1869" s="5" t="s">
        <v>2139</v>
      </c>
      <c r="H1869" s="5">
        <v>18.3</v>
      </c>
      <c r="I1869" s="5" t="s">
        <v>2139</v>
      </c>
      <c r="J1869" s="6">
        <v>0.40509000000000001</v>
      </c>
      <c r="K1869" s="6" t="str">
        <f>IF(Table2[[#This Row],[Charging]]&gt;0,"1","0")</f>
        <v>0</v>
      </c>
      <c r="L1869" s="6" t="str">
        <f>IF(Table2[[#This Row],[Tag]]="1",Table2[[#This Row],[Cost (kWh)]],"")</f>
        <v/>
      </c>
      <c r="M1869" s="6" t="str">
        <f>IF(Table2[[#This Row],[Tag]]="1",Table2[[#This Row],[Charging]]*Table2[[#This Row],[Cost (kWh)]],"")</f>
        <v/>
      </c>
    </row>
    <row r="1870" spans="3:13" x14ac:dyDescent="0.2">
      <c r="C1870" s="1" t="s">
        <v>28</v>
      </c>
      <c r="D1870" s="5">
        <v>16</v>
      </c>
      <c r="E1870" s="5">
        <v>15</v>
      </c>
      <c r="F1870" s="12">
        <v>0</v>
      </c>
      <c r="G1870" s="5" t="s">
        <v>2139</v>
      </c>
      <c r="H1870" s="5">
        <v>18.3</v>
      </c>
      <c r="I1870" s="5" t="s">
        <v>2139</v>
      </c>
      <c r="J1870" s="6">
        <v>0.40495999999999999</v>
      </c>
      <c r="K1870" s="6" t="str">
        <f>IF(Table2[[#This Row],[Charging]]&gt;0,"1","0")</f>
        <v>0</v>
      </c>
      <c r="L1870" s="6" t="str">
        <f>IF(Table2[[#This Row],[Tag]]="1",Table2[[#This Row],[Cost (kWh)]],"")</f>
        <v/>
      </c>
      <c r="M1870" s="6" t="str">
        <f>IF(Table2[[#This Row],[Tag]]="1",Table2[[#This Row],[Charging]]*Table2[[#This Row],[Cost (kWh)]],"")</f>
        <v/>
      </c>
    </row>
    <row r="1871" spans="3:13" x14ac:dyDescent="0.2">
      <c r="C1871" s="1" t="s">
        <v>28</v>
      </c>
      <c r="D1871" s="5">
        <v>16</v>
      </c>
      <c r="E1871" s="5">
        <v>16</v>
      </c>
      <c r="F1871" s="12">
        <v>0</v>
      </c>
      <c r="G1871" s="5" t="s">
        <v>2139</v>
      </c>
      <c r="H1871" s="5">
        <v>18.3</v>
      </c>
      <c r="I1871" s="5" t="s">
        <v>2139</v>
      </c>
      <c r="J1871" s="6">
        <v>0.40377000000000002</v>
      </c>
      <c r="K1871" s="6" t="str">
        <f>IF(Table2[[#This Row],[Charging]]&gt;0,"1","0")</f>
        <v>0</v>
      </c>
      <c r="L1871" s="6" t="str">
        <f>IF(Table2[[#This Row],[Tag]]="1",Table2[[#This Row],[Cost (kWh)]],"")</f>
        <v/>
      </c>
      <c r="M1871" s="6" t="str">
        <f>IF(Table2[[#This Row],[Tag]]="1",Table2[[#This Row],[Charging]]*Table2[[#This Row],[Cost (kWh)]],"")</f>
        <v/>
      </c>
    </row>
    <row r="1872" spans="3:13" x14ac:dyDescent="0.2">
      <c r="C1872" s="1" t="s">
        <v>28</v>
      </c>
      <c r="D1872" s="5">
        <v>16</v>
      </c>
      <c r="E1872" s="5">
        <v>17</v>
      </c>
      <c r="F1872" s="12">
        <v>0</v>
      </c>
      <c r="G1872" s="5" t="s">
        <v>2141</v>
      </c>
      <c r="H1872" s="5">
        <v>12.8</v>
      </c>
      <c r="I1872" s="5" t="s">
        <v>2139</v>
      </c>
      <c r="J1872" s="6">
        <v>0.39995999999999998</v>
      </c>
      <c r="K1872" s="6" t="str">
        <f>IF(Table2[[#This Row],[Charging]]&gt;0,"1","0")</f>
        <v>0</v>
      </c>
      <c r="L1872" s="6" t="str">
        <f>IF(Table2[[#This Row],[Tag]]="1",Table2[[#This Row],[Cost (kWh)]],"")</f>
        <v/>
      </c>
      <c r="M1872" s="6" t="str">
        <f>IF(Table2[[#This Row],[Tag]]="1",Table2[[#This Row],[Charging]]*Table2[[#This Row],[Cost (kWh)]],"")</f>
        <v/>
      </c>
    </row>
    <row r="1873" spans="3:13" x14ac:dyDescent="0.2">
      <c r="C1873" s="1" t="s">
        <v>28</v>
      </c>
      <c r="D1873" s="5">
        <v>16</v>
      </c>
      <c r="E1873" s="5">
        <v>18</v>
      </c>
      <c r="F1873" s="12">
        <v>0</v>
      </c>
      <c r="G1873" s="5" t="s">
        <v>2139</v>
      </c>
      <c r="H1873" s="5">
        <v>12.8</v>
      </c>
      <c r="I1873" s="5" t="s">
        <v>2140</v>
      </c>
      <c r="J1873" s="6">
        <v>0.26371</v>
      </c>
      <c r="K1873" s="6" t="str">
        <f>IF(Table2[[#This Row],[Charging]]&gt;0,"1","0")</f>
        <v>0</v>
      </c>
      <c r="L1873" s="6" t="str">
        <f>IF(Table2[[#This Row],[Tag]]="1",Table2[[#This Row],[Cost (kWh)]],"")</f>
        <v/>
      </c>
      <c r="M1873" s="6" t="str">
        <f>IF(Table2[[#This Row],[Tag]]="1",Table2[[#This Row],[Charging]]*Table2[[#This Row],[Cost (kWh)]],"")</f>
        <v/>
      </c>
    </row>
    <row r="1874" spans="3:13" x14ac:dyDescent="0.2">
      <c r="C1874" s="1" t="s">
        <v>28</v>
      </c>
      <c r="D1874" s="5">
        <v>16</v>
      </c>
      <c r="E1874" s="5">
        <v>19</v>
      </c>
      <c r="F1874" s="12">
        <v>0</v>
      </c>
      <c r="G1874" s="5" t="s">
        <v>2139</v>
      </c>
      <c r="H1874" s="5">
        <v>12.8</v>
      </c>
      <c r="I1874" s="5" t="s">
        <v>2140</v>
      </c>
      <c r="J1874" s="6">
        <v>0.32378000000000001</v>
      </c>
      <c r="K1874" s="6" t="str">
        <f>IF(Table2[[#This Row],[Charging]]&gt;0,"1","0")</f>
        <v>0</v>
      </c>
      <c r="L1874" s="6" t="str">
        <f>IF(Table2[[#This Row],[Tag]]="1",Table2[[#This Row],[Cost (kWh)]],"")</f>
        <v/>
      </c>
      <c r="M1874" s="6" t="str">
        <f>IF(Table2[[#This Row],[Tag]]="1",Table2[[#This Row],[Charging]]*Table2[[#This Row],[Cost (kWh)]],"")</f>
        <v/>
      </c>
    </row>
    <row r="1875" spans="3:13" x14ac:dyDescent="0.2">
      <c r="C1875" s="1" t="s">
        <v>28</v>
      </c>
      <c r="D1875" s="5">
        <v>16</v>
      </c>
      <c r="E1875" s="5">
        <v>20</v>
      </c>
      <c r="F1875" s="12">
        <v>0</v>
      </c>
      <c r="G1875" s="5" t="s">
        <v>2139</v>
      </c>
      <c r="H1875" s="5">
        <v>12.8</v>
      </c>
      <c r="I1875" s="5" t="s">
        <v>2140</v>
      </c>
      <c r="J1875" s="6">
        <v>0.37557000000000001</v>
      </c>
      <c r="K1875" s="6" t="str">
        <f>IF(Table2[[#This Row],[Charging]]&gt;0,"1","0")</f>
        <v>0</v>
      </c>
      <c r="L1875" s="6" t="str">
        <f>IF(Table2[[#This Row],[Tag]]="1",Table2[[#This Row],[Cost (kWh)]],"")</f>
        <v/>
      </c>
      <c r="M1875" s="6" t="str">
        <f>IF(Table2[[#This Row],[Tag]]="1",Table2[[#This Row],[Charging]]*Table2[[#This Row],[Cost (kWh)]],"")</f>
        <v/>
      </c>
    </row>
    <row r="1876" spans="3:13" x14ac:dyDescent="0.2">
      <c r="C1876" s="1" t="s">
        <v>28</v>
      </c>
      <c r="D1876" s="5">
        <v>16</v>
      </c>
      <c r="E1876" s="5">
        <v>21</v>
      </c>
      <c r="F1876" s="12">
        <v>0</v>
      </c>
      <c r="G1876" s="5" t="s">
        <v>2139</v>
      </c>
      <c r="H1876" s="5">
        <v>12.8</v>
      </c>
      <c r="I1876" s="5" t="s">
        <v>2140</v>
      </c>
      <c r="J1876" s="6">
        <v>0.36120000000000002</v>
      </c>
      <c r="K1876" s="6" t="str">
        <f>IF(Table2[[#This Row],[Charging]]&gt;0,"1","0")</f>
        <v>0</v>
      </c>
      <c r="L1876" s="6" t="str">
        <f>IF(Table2[[#This Row],[Tag]]="1",Table2[[#This Row],[Cost (kWh)]],"")</f>
        <v/>
      </c>
      <c r="M1876" s="6" t="str">
        <f>IF(Table2[[#This Row],[Tag]]="1",Table2[[#This Row],[Charging]]*Table2[[#This Row],[Cost (kWh)]],"")</f>
        <v/>
      </c>
    </row>
    <row r="1877" spans="3:13" x14ac:dyDescent="0.2">
      <c r="C1877" s="1" t="s">
        <v>28</v>
      </c>
      <c r="D1877" s="5">
        <v>16</v>
      </c>
      <c r="E1877" s="5">
        <v>22</v>
      </c>
      <c r="F1877" s="12">
        <v>0</v>
      </c>
      <c r="G1877" s="5" t="s">
        <v>2139</v>
      </c>
      <c r="H1877" s="5">
        <v>12.8</v>
      </c>
      <c r="I1877" s="5" t="s">
        <v>2140</v>
      </c>
      <c r="J1877" s="6">
        <v>0.23311000000000001</v>
      </c>
      <c r="K1877" s="6" t="str">
        <f>IF(Table2[[#This Row],[Charging]]&gt;0,"1","0")</f>
        <v>0</v>
      </c>
      <c r="L1877" s="6" t="str">
        <f>IF(Table2[[#This Row],[Tag]]="1",Table2[[#This Row],[Cost (kWh)]],"")</f>
        <v/>
      </c>
      <c r="M1877" s="6" t="str">
        <f>IF(Table2[[#This Row],[Tag]]="1",Table2[[#This Row],[Charging]]*Table2[[#This Row],[Cost (kWh)]],"")</f>
        <v/>
      </c>
    </row>
    <row r="1878" spans="3:13" x14ac:dyDescent="0.2">
      <c r="C1878" s="1" t="s">
        <v>28</v>
      </c>
      <c r="D1878" s="5">
        <v>16</v>
      </c>
      <c r="E1878" s="5">
        <v>23</v>
      </c>
      <c r="F1878" s="12">
        <v>0</v>
      </c>
      <c r="G1878" s="5" t="s">
        <v>2139</v>
      </c>
      <c r="H1878" s="5">
        <v>12.8</v>
      </c>
      <c r="I1878" s="5" t="s">
        <v>2140</v>
      </c>
      <c r="J1878" s="6">
        <v>0.27382000000000001</v>
      </c>
      <c r="K1878" s="6" t="str">
        <f>IF(Table2[[#This Row],[Charging]]&gt;0,"1","0")</f>
        <v>0</v>
      </c>
      <c r="L1878" s="6" t="str">
        <f>IF(Table2[[#This Row],[Tag]]="1",Table2[[#This Row],[Cost (kWh)]],"")</f>
        <v/>
      </c>
      <c r="M1878" s="6" t="str">
        <f>IF(Table2[[#This Row],[Tag]]="1",Table2[[#This Row],[Charging]]*Table2[[#This Row],[Cost (kWh)]],"")</f>
        <v/>
      </c>
    </row>
    <row r="1879" spans="3:13" x14ac:dyDescent="0.2">
      <c r="C1879" s="1" t="s">
        <v>28</v>
      </c>
      <c r="D1879" s="5">
        <v>16</v>
      </c>
      <c r="E1879" s="5">
        <v>24</v>
      </c>
      <c r="F1879" s="12">
        <v>0</v>
      </c>
      <c r="G1879" s="5" t="s">
        <v>2139</v>
      </c>
      <c r="H1879" s="5">
        <v>12.8</v>
      </c>
      <c r="I1879" s="5" t="s">
        <v>2140</v>
      </c>
      <c r="J1879" s="6">
        <v>0.23476</v>
      </c>
      <c r="K1879" s="6" t="str">
        <f>IF(Table2[[#This Row],[Charging]]&gt;0,"1","0")</f>
        <v>0</v>
      </c>
      <c r="L1879" s="6" t="str">
        <f>IF(Table2[[#This Row],[Tag]]="1",Table2[[#This Row],[Cost (kWh)]],"")</f>
        <v/>
      </c>
      <c r="M1879" s="6" t="str">
        <f>IF(Table2[[#This Row],[Tag]]="1",Table2[[#This Row],[Charging]]*Table2[[#This Row],[Cost (kWh)]],"")</f>
        <v/>
      </c>
    </row>
    <row r="1880" spans="3:13" x14ac:dyDescent="0.2">
      <c r="C1880" s="1" t="s">
        <v>28</v>
      </c>
      <c r="D1880" s="5">
        <v>17</v>
      </c>
      <c r="E1880" s="5" t="s">
        <v>2</v>
      </c>
      <c r="F1880" s="12">
        <v>0</v>
      </c>
      <c r="G1880" s="5" t="s">
        <v>2139</v>
      </c>
      <c r="H1880" s="5">
        <v>12.8</v>
      </c>
      <c r="I1880" s="5" t="s">
        <v>2140</v>
      </c>
      <c r="J1880" s="6">
        <v>0.38350000000000001</v>
      </c>
      <c r="K1880" s="6" t="str">
        <f>IF(Table2[[#This Row],[Charging]]&gt;0,"1","0")</f>
        <v>0</v>
      </c>
      <c r="L1880" s="6" t="str">
        <f>IF(Table2[[#This Row],[Tag]]="1",Table2[[#This Row],[Cost (kWh)]],"")</f>
        <v/>
      </c>
      <c r="M1880" s="6" t="str">
        <f>IF(Table2[[#This Row],[Tag]]="1",Table2[[#This Row],[Charging]]*Table2[[#This Row],[Cost (kWh)]],"")</f>
        <v/>
      </c>
    </row>
    <row r="1881" spans="3:13" x14ac:dyDescent="0.2">
      <c r="C1881" s="1" t="s">
        <v>28</v>
      </c>
      <c r="D1881" s="5">
        <v>17</v>
      </c>
      <c r="E1881" s="5" t="s">
        <v>3</v>
      </c>
      <c r="F1881" s="12">
        <v>0</v>
      </c>
      <c r="G1881" s="5" t="s">
        <v>2139</v>
      </c>
      <c r="H1881" s="5">
        <v>12.8</v>
      </c>
      <c r="I1881" s="5" t="s">
        <v>2140</v>
      </c>
      <c r="J1881" s="6">
        <v>0.35820000000000002</v>
      </c>
      <c r="K1881" s="6" t="str">
        <f>IF(Table2[[#This Row],[Charging]]&gt;0,"1","0")</f>
        <v>0</v>
      </c>
      <c r="L1881" s="6" t="str">
        <f>IF(Table2[[#This Row],[Tag]]="1",Table2[[#This Row],[Cost (kWh)]],"")</f>
        <v/>
      </c>
      <c r="M1881" s="6" t="str">
        <f>IF(Table2[[#This Row],[Tag]]="1",Table2[[#This Row],[Charging]]*Table2[[#This Row],[Cost (kWh)]],"")</f>
        <v/>
      </c>
    </row>
    <row r="1882" spans="3:13" x14ac:dyDescent="0.2">
      <c r="C1882" s="1" t="s">
        <v>28</v>
      </c>
      <c r="D1882" s="5">
        <v>17</v>
      </c>
      <c r="E1882" s="5" t="s">
        <v>4</v>
      </c>
      <c r="F1882" s="12">
        <v>0</v>
      </c>
      <c r="G1882" s="5" t="s">
        <v>2139</v>
      </c>
      <c r="H1882" s="5">
        <v>12.8</v>
      </c>
      <c r="I1882" s="5" t="s">
        <v>2140</v>
      </c>
      <c r="J1882" s="6">
        <v>0.2424</v>
      </c>
      <c r="K1882" s="6" t="str">
        <f>IF(Table2[[#This Row],[Charging]]&gt;0,"1","0")</f>
        <v>0</v>
      </c>
      <c r="L1882" s="6" t="str">
        <f>IF(Table2[[#This Row],[Tag]]="1",Table2[[#This Row],[Cost (kWh)]],"")</f>
        <v/>
      </c>
      <c r="M1882" s="6" t="str">
        <f>IF(Table2[[#This Row],[Tag]]="1",Table2[[#This Row],[Charging]]*Table2[[#This Row],[Cost (kWh)]],"")</f>
        <v/>
      </c>
    </row>
    <row r="1883" spans="3:13" x14ac:dyDescent="0.2">
      <c r="C1883" s="1" t="s">
        <v>28</v>
      </c>
      <c r="D1883" s="5">
        <v>17</v>
      </c>
      <c r="E1883" s="5" t="s">
        <v>5</v>
      </c>
      <c r="F1883" s="12">
        <v>0</v>
      </c>
      <c r="G1883" s="5" t="s">
        <v>2139</v>
      </c>
      <c r="H1883" s="5">
        <v>12.8</v>
      </c>
      <c r="I1883" s="5" t="s">
        <v>2140</v>
      </c>
      <c r="J1883" s="6">
        <v>0.24082000000000001</v>
      </c>
      <c r="K1883" s="6" t="str">
        <f>IF(Table2[[#This Row],[Charging]]&gt;0,"1","0")</f>
        <v>0</v>
      </c>
      <c r="L1883" s="6" t="str">
        <f>IF(Table2[[#This Row],[Tag]]="1",Table2[[#This Row],[Cost (kWh)]],"")</f>
        <v/>
      </c>
      <c r="M1883" s="6" t="str">
        <f>IF(Table2[[#This Row],[Tag]]="1",Table2[[#This Row],[Charging]]*Table2[[#This Row],[Cost (kWh)]],"")</f>
        <v/>
      </c>
    </row>
    <row r="1884" spans="3:13" x14ac:dyDescent="0.2">
      <c r="C1884" s="1" t="s">
        <v>28</v>
      </c>
      <c r="D1884" s="5">
        <v>17</v>
      </c>
      <c r="E1884" s="5" t="s">
        <v>6</v>
      </c>
      <c r="F1884" s="12">
        <v>0</v>
      </c>
      <c r="G1884" s="5" t="s">
        <v>2139</v>
      </c>
      <c r="H1884" s="5">
        <v>12.8</v>
      </c>
      <c r="I1884" s="5" t="s">
        <v>2140</v>
      </c>
      <c r="J1884" s="6">
        <v>0.24002000000000001</v>
      </c>
      <c r="K1884" s="6" t="str">
        <f>IF(Table2[[#This Row],[Charging]]&gt;0,"1","0")</f>
        <v>0</v>
      </c>
      <c r="L1884" s="6" t="str">
        <f>IF(Table2[[#This Row],[Tag]]="1",Table2[[#This Row],[Cost (kWh)]],"")</f>
        <v/>
      </c>
      <c r="M1884" s="6" t="str">
        <f>IF(Table2[[#This Row],[Tag]]="1",Table2[[#This Row],[Charging]]*Table2[[#This Row],[Cost (kWh)]],"")</f>
        <v/>
      </c>
    </row>
    <row r="1885" spans="3:13" x14ac:dyDescent="0.2">
      <c r="C1885" s="1" t="s">
        <v>28</v>
      </c>
      <c r="D1885" s="5">
        <v>17</v>
      </c>
      <c r="E1885" s="5" t="s">
        <v>7</v>
      </c>
      <c r="F1885" s="12">
        <v>0</v>
      </c>
      <c r="G1885" s="5" t="s">
        <v>2139</v>
      </c>
      <c r="H1885" s="5">
        <v>12.8</v>
      </c>
      <c r="I1885" s="5" t="s">
        <v>2140</v>
      </c>
      <c r="J1885" s="6">
        <v>0.19503999999999999</v>
      </c>
      <c r="K1885" s="6" t="str">
        <f>IF(Table2[[#This Row],[Charging]]&gt;0,"1","0")</f>
        <v>0</v>
      </c>
      <c r="L1885" s="6" t="str">
        <f>IF(Table2[[#This Row],[Tag]]="1",Table2[[#This Row],[Cost (kWh)]],"")</f>
        <v/>
      </c>
      <c r="M1885" s="6" t="str">
        <f>IF(Table2[[#This Row],[Tag]]="1",Table2[[#This Row],[Charging]]*Table2[[#This Row],[Cost (kWh)]],"")</f>
        <v/>
      </c>
    </row>
    <row r="1886" spans="3:13" x14ac:dyDescent="0.2">
      <c r="C1886" s="1" t="s">
        <v>28</v>
      </c>
      <c r="D1886" s="5">
        <v>17</v>
      </c>
      <c r="E1886" s="5" t="s">
        <v>8</v>
      </c>
      <c r="F1886" s="12">
        <v>0</v>
      </c>
      <c r="G1886" s="5" t="s">
        <v>2139</v>
      </c>
      <c r="H1886" s="5">
        <v>12.8</v>
      </c>
      <c r="I1886" s="5" t="s">
        <v>2140</v>
      </c>
      <c r="J1886" s="6">
        <v>8.4870000000000001E-2</v>
      </c>
      <c r="K1886" s="6" t="str">
        <f>IF(Table2[[#This Row],[Charging]]&gt;0,"1","0")</f>
        <v>0</v>
      </c>
      <c r="L1886" s="6" t="str">
        <f>IF(Table2[[#This Row],[Tag]]="1",Table2[[#This Row],[Cost (kWh)]],"")</f>
        <v/>
      </c>
      <c r="M1886" s="6" t="str">
        <f>IF(Table2[[#This Row],[Tag]]="1",Table2[[#This Row],[Charging]]*Table2[[#This Row],[Cost (kWh)]],"")</f>
        <v/>
      </c>
    </row>
    <row r="1887" spans="3:13" x14ac:dyDescent="0.2">
      <c r="C1887" s="1" t="s">
        <v>28</v>
      </c>
      <c r="D1887" s="5">
        <v>17</v>
      </c>
      <c r="E1887" s="5" t="s">
        <v>9</v>
      </c>
      <c r="F1887" s="12">
        <v>0</v>
      </c>
      <c r="G1887" s="5" t="s">
        <v>2139</v>
      </c>
      <c r="H1887" s="5">
        <v>12.8</v>
      </c>
      <c r="I1887" s="5" t="s">
        <v>2140</v>
      </c>
      <c r="J1887" s="6">
        <v>0.24549000000000001</v>
      </c>
      <c r="K1887" s="6" t="str">
        <f>IF(Table2[[#This Row],[Charging]]&gt;0,"1","0")</f>
        <v>0</v>
      </c>
      <c r="L1887" s="6" t="str">
        <f>IF(Table2[[#This Row],[Tag]]="1",Table2[[#This Row],[Cost (kWh)]],"")</f>
        <v/>
      </c>
      <c r="M1887" s="6" t="str">
        <f>IF(Table2[[#This Row],[Tag]]="1",Table2[[#This Row],[Charging]]*Table2[[#This Row],[Cost (kWh)]],"")</f>
        <v/>
      </c>
    </row>
    <row r="1888" spans="3:13" x14ac:dyDescent="0.2">
      <c r="C1888" s="1" t="s">
        <v>28</v>
      </c>
      <c r="D1888" s="5">
        <v>17</v>
      </c>
      <c r="E1888" s="5" t="s">
        <v>10</v>
      </c>
      <c r="F1888" s="12">
        <v>0</v>
      </c>
      <c r="G1888" s="5" t="s">
        <v>2139</v>
      </c>
      <c r="H1888" s="5">
        <v>12.8</v>
      </c>
      <c r="I1888" s="5" t="s">
        <v>2140</v>
      </c>
      <c r="J1888" s="6">
        <v>0.23061000000000001</v>
      </c>
      <c r="K1888" s="6" t="str">
        <f>IF(Table2[[#This Row],[Charging]]&gt;0,"1","0")</f>
        <v>0</v>
      </c>
      <c r="L1888" s="6" t="str">
        <f>IF(Table2[[#This Row],[Tag]]="1",Table2[[#This Row],[Cost (kWh)]],"")</f>
        <v/>
      </c>
      <c r="M1888" s="6" t="str">
        <f>IF(Table2[[#This Row],[Tag]]="1",Table2[[#This Row],[Charging]]*Table2[[#This Row],[Cost (kWh)]],"")</f>
        <v/>
      </c>
    </row>
    <row r="1889" spans="3:13" x14ac:dyDescent="0.2">
      <c r="C1889" s="1" t="s">
        <v>28</v>
      </c>
      <c r="D1889" s="5">
        <v>17</v>
      </c>
      <c r="E1889" s="5">
        <v>10</v>
      </c>
      <c r="F1889" s="12">
        <v>0</v>
      </c>
      <c r="G1889" s="5" t="s">
        <v>2139</v>
      </c>
      <c r="H1889" s="5">
        <v>12.8</v>
      </c>
      <c r="I1889" s="5" t="s">
        <v>2140</v>
      </c>
      <c r="J1889" s="6">
        <v>0.38281999999999999</v>
      </c>
      <c r="K1889" s="6" t="str">
        <f>IF(Table2[[#This Row],[Charging]]&gt;0,"1","0")</f>
        <v>0</v>
      </c>
      <c r="L1889" s="6" t="str">
        <f>IF(Table2[[#This Row],[Tag]]="1",Table2[[#This Row],[Cost (kWh)]],"")</f>
        <v/>
      </c>
      <c r="M1889" s="6" t="str">
        <f>IF(Table2[[#This Row],[Tag]]="1",Table2[[#This Row],[Charging]]*Table2[[#This Row],[Cost (kWh)]],"")</f>
        <v/>
      </c>
    </row>
    <row r="1890" spans="3:13" x14ac:dyDescent="0.2">
      <c r="C1890" s="1" t="s">
        <v>28</v>
      </c>
      <c r="D1890" s="5">
        <v>17</v>
      </c>
      <c r="E1890" s="5">
        <v>11</v>
      </c>
      <c r="F1890" s="12">
        <v>0</v>
      </c>
      <c r="G1890" s="5" t="s">
        <v>2139</v>
      </c>
      <c r="H1890" s="5">
        <v>12.8</v>
      </c>
      <c r="I1890" s="5" t="s">
        <v>2140</v>
      </c>
      <c r="J1890" s="6">
        <v>0.38822000000000001</v>
      </c>
      <c r="K1890" s="6" t="str">
        <f>IF(Table2[[#This Row],[Charging]]&gt;0,"1","0")</f>
        <v>0</v>
      </c>
      <c r="L1890" s="6" t="str">
        <f>IF(Table2[[#This Row],[Tag]]="1",Table2[[#This Row],[Cost (kWh)]],"")</f>
        <v/>
      </c>
      <c r="M1890" s="6" t="str">
        <f>IF(Table2[[#This Row],[Tag]]="1",Table2[[#This Row],[Charging]]*Table2[[#This Row],[Cost (kWh)]],"")</f>
        <v/>
      </c>
    </row>
    <row r="1891" spans="3:13" x14ac:dyDescent="0.2">
      <c r="C1891" s="1" t="s">
        <v>28</v>
      </c>
      <c r="D1891" s="5">
        <v>17</v>
      </c>
      <c r="E1891" s="5">
        <v>12</v>
      </c>
      <c r="F1891" s="12">
        <v>0</v>
      </c>
      <c r="G1891" s="5" t="s">
        <v>2139</v>
      </c>
      <c r="H1891" s="5">
        <v>12.8</v>
      </c>
      <c r="I1891" s="5" t="s">
        <v>2140</v>
      </c>
      <c r="J1891" s="6">
        <v>0.38152000000000003</v>
      </c>
      <c r="K1891" s="6" t="str">
        <f>IF(Table2[[#This Row],[Charging]]&gt;0,"1","0")</f>
        <v>0</v>
      </c>
      <c r="L1891" s="6" t="str">
        <f>IF(Table2[[#This Row],[Tag]]="1",Table2[[#This Row],[Cost (kWh)]],"")</f>
        <v/>
      </c>
      <c r="M1891" s="6" t="str">
        <f>IF(Table2[[#This Row],[Tag]]="1",Table2[[#This Row],[Charging]]*Table2[[#This Row],[Cost (kWh)]],"")</f>
        <v/>
      </c>
    </row>
    <row r="1892" spans="3:13" x14ac:dyDescent="0.2">
      <c r="C1892" s="1" t="s">
        <v>28</v>
      </c>
      <c r="D1892" s="5">
        <v>17</v>
      </c>
      <c r="E1892" s="5">
        <v>13</v>
      </c>
      <c r="F1892" s="12">
        <v>0</v>
      </c>
      <c r="G1892" s="5" t="s">
        <v>2139</v>
      </c>
      <c r="H1892" s="5">
        <v>12.8</v>
      </c>
      <c r="I1892" s="5" t="s">
        <v>2140</v>
      </c>
      <c r="J1892" s="6">
        <v>0.38238</v>
      </c>
      <c r="K1892" s="6" t="str">
        <f>IF(Table2[[#This Row],[Charging]]&gt;0,"1","0")</f>
        <v>0</v>
      </c>
      <c r="L1892" s="6" t="str">
        <f>IF(Table2[[#This Row],[Tag]]="1",Table2[[#This Row],[Cost (kWh)]],"")</f>
        <v/>
      </c>
      <c r="M1892" s="6" t="str">
        <f>IF(Table2[[#This Row],[Tag]]="1",Table2[[#This Row],[Charging]]*Table2[[#This Row],[Cost (kWh)]],"")</f>
        <v/>
      </c>
    </row>
    <row r="1893" spans="3:13" x14ac:dyDescent="0.2">
      <c r="C1893" s="1" t="s">
        <v>28</v>
      </c>
      <c r="D1893" s="5">
        <v>17</v>
      </c>
      <c r="E1893" s="5">
        <v>14</v>
      </c>
      <c r="F1893" s="12">
        <v>0</v>
      </c>
      <c r="G1893" s="5" t="s">
        <v>2139</v>
      </c>
      <c r="H1893" s="5">
        <v>12.8</v>
      </c>
      <c r="I1893" s="5" t="s">
        <v>2140</v>
      </c>
      <c r="J1893" s="6">
        <v>0.22983999999999999</v>
      </c>
      <c r="K1893" s="6" t="str">
        <f>IF(Table2[[#This Row],[Charging]]&gt;0,"1","0")</f>
        <v>0</v>
      </c>
      <c r="L1893" s="6" t="str">
        <f>IF(Table2[[#This Row],[Tag]]="1",Table2[[#This Row],[Cost (kWh)]],"")</f>
        <v/>
      </c>
      <c r="M1893" s="6" t="str">
        <f>IF(Table2[[#This Row],[Tag]]="1",Table2[[#This Row],[Charging]]*Table2[[#This Row],[Cost (kWh)]],"")</f>
        <v/>
      </c>
    </row>
    <row r="1894" spans="3:13" x14ac:dyDescent="0.2">
      <c r="C1894" s="1" t="s">
        <v>28</v>
      </c>
      <c r="D1894" s="5">
        <v>17</v>
      </c>
      <c r="E1894" s="5">
        <v>15</v>
      </c>
      <c r="F1894" s="12">
        <v>0</v>
      </c>
      <c r="G1894" s="5" t="s">
        <v>2139</v>
      </c>
      <c r="H1894" s="5">
        <v>12.8</v>
      </c>
      <c r="I1894" s="5" t="s">
        <v>2140</v>
      </c>
      <c r="J1894" s="6">
        <v>0.18354000000000001</v>
      </c>
      <c r="K1894" s="6" t="str">
        <f>IF(Table2[[#This Row],[Charging]]&gt;0,"1","0")</f>
        <v>0</v>
      </c>
      <c r="L1894" s="6" t="str">
        <f>IF(Table2[[#This Row],[Tag]]="1",Table2[[#This Row],[Cost (kWh)]],"")</f>
        <v/>
      </c>
      <c r="M1894" s="6" t="str">
        <f>IF(Table2[[#This Row],[Tag]]="1",Table2[[#This Row],[Charging]]*Table2[[#This Row],[Cost (kWh)]],"")</f>
        <v/>
      </c>
    </row>
    <row r="1895" spans="3:13" x14ac:dyDescent="0.2">
      <c r="C1895" s="1" t="s">
        <v>28</v>
      </c>
      <c r="D1895" s="5">
        <v>17</v>
      </c>
      <c r="E1895" s="5">
        <v>16</v>
      </c>
      <c r="F1895" s="12">
        <v>0</v>
      </c>
      <c r="G1895" s="5" t="s">
        <v>2139</v>
      </c>
      <c r="H1895" s="5">
        <v>12.8</v>
      </c>
      <c r="I1895" s="5" t="s">
        <v>2140</v>
      </c>
      <c r="J1895" s="6">
        <v>0.18873000000000001</v>
      </c>
      <c r="K1895" s="6" t="str">
        <f>IF(Table2[[#This Row],[Charging]]&gt;0,"1","0")</f>
        <v>0</v>
      </c>
      <c r="L1895" s="6" t="str">
        <f>IF(Table2[[#This Row],[Tag]]="1",Table2[[#This Row],[Cost (kWh)]],"")</f>
        <v/>
      </c>
      <c r="M1895" s="6" t="str">
        <f>IF(Table2[[#This Row],[Tag]]="1",Table2[[#This Row],[Charging]]*Table2[[#This Row],[Cost (kWh)]],"")</f>
        <v/>
      </c>
    </row>
    <row r="1896" spans="3:13" x14ac:dyDescent="0.2">
      <c r="C1896" s="1" t="s">
        <v>28</v>
      </c>
      <c r="D1896" s="5">
        <v>17</v>
      </c>
      <c r="E1896" s="5">
        <v>17</v>
      </c>
      <c r="F1896" s="12">
        <v>0</v>
      </c>
      <c r="G1896" s="5" t="s">
        <v>2139</v>
      </c>
      <c r="H1896" s="5">
        <v>12.8</v>
      </c>
      <c r="I1896" s="5" t="s">
        <v>2140</v>
      </c>
      <c r="J1896" s="6">
        <v>3.6310000000000002E-2</v>
      </c>
      <c r="K1896" s="6" t="str">
        <f>IF(Table2[[#This Row],[Charging]]&gt;0,"1","0")</f>
        <v>0</v>
      </c>
      <c r="L1896" s="6" t="str">
        <f>IF(Table2[[#This Row],[Tag]]="1",Table2[[#This Row],[Cost (kWh)]],"")</f>
        <v/>
      </c>
      <c r="M1896" s="6" t="str">
        <f>IF(Table2[[#This Row],[Tag]]="1",Table2[[#This Row],[Charging]]*Table2[[#This Row],[Cost (kWh)]],"")</f>
        <v/>
      </c>
    </row>
    <row r="1897" spans="3:13" x14ac:dyDescent="0.2">
      <c r="C1897" s="1" t="s">
        <v>28</v>
      </c>
      <c r="D1897" s="5">
        <v>17</v>
      </c>
      <c r="E1897" s="5">
        <v>18</v>
      </c>
      <c r="F1897" s="12">
        <v>0</v>
      </c>
      <c r="G1897" s="5" t="s">
        <v>2139</v>
      </c>
      <c r="H1897" s="5">
        <v>12.8</v>
      </c>
      <c r="I1897" s="5" t="s">
        <v>2140</v>
      </c>
      <c r="J1897" s="6">
        <v>6.8849999999999995E-2</v>
      </c>
      <c r="K1897" s="6" t="str">
        <f>IF(Table2[[#This Row],[Charging]]&gt;0,"1","0")</f>
        <v>0</v>
      </c>
      <c r="L1897" s="6" t="str">
        <f>IF(Table2[[#This Row],[Tag]]="1",Table2[[#This Row],[Cost (kWh)]],"")</f>
        <v/>
      </c>
      <c r="M1897" s="6" t="str">
        <f>IF(Table2[[#This Row],[Tag]]="1",Table2[[#This Row],[Charging]]*Table2[[#This Row],[Cost (kWh)]],"")</f>
        <v/>
      </c>
    </row>
    <row r="1898" spans="3:13" x14ac:dyDescent="0.2">
      <c r="C1898" s="1" t="s">
        <v>28</v>
      </c>
      <c r="D1898" s="5">
        <v>17</v>
      </c>
      <c r="E1898" s="5">
        <v>19</v>
      </c>
      <c r="F1898" s="12">
        <v>0</v>
      </c>
      <c r="G1898" s="5" t="s">
        <v>2139</v>
      </c>
      <c r="H1898" s="5">
        <v>12.8</v>
      </c>
      <c r="I1898" s="5" t="s">
        <v>2140</v>
      </c>
      <c r="J1898" s="6">
        <v>0.23502000000000001</v>
      </c>
      <c r="K1898" s="6" t="str">
        <f>IF(Table2[[#This Row],[Charging]]&gt;0,"1","0")</f>
        <v>0</v>
      </c>
      <c r="L1898" s="6" t="str">
        <f>IF(Table2[[#This Row],[Tag]]="1",Table2[[#This Row],[Cost (kWh)]],"")</f>
        <v/>
      </c>
      <c r="M1898" s="6" t="str">
        <f>IF(Table2[[#This Row],[Tag]]="1",Table2[[#This Row],[Charging]]*Table2[[#This Row],[Cost (kWh)]],"")</f>
        <v/>
      </c>
    </row>
    <row r="1899" spans="3:13" x14ac:dyDescent="0.2">
      <c r="C1899" s="1" t="s">
        <v>28</v>
      </c>
      <c r="D1899" s="5">
        <v>17</v>
      </c>
      <c r="E1899" s="5">
        <v>20</v>
      </c>
      <c r="F1899" s="12">
        <v>0</v>
      </c>
      <c r="G1899" s="5" t="s">
        <v>2139</v>
      </c>
      <c r="H1899" s="5">
        <v>12.8</v>
      </c>
      <c r="I1899" s="5" t="s">
        <v>2140</v>
      </c>
      <c r="J1899" s="6">
        <v>0.22495999999999999</v>
      </c>
      <c r="K1899" s="6" t="str">
        <f>IF(Table2[[#This Row],[Charging]]&gt;0,"1","0")</f>
        <v>0</v>
      </c>
      <c r="L1899" s="6" t="str">
        <f>IF(Table2[[#This Row],[Tag]]="1",Table2[[#This Row],[Cost (kWh)]],"")</f>
        <v/>
      </c>
      <c r="M1899" s="6" t="str">
        <f>IF(Table2[[#This Row],[Tag]]="1",Table2[[#This Row],[Charging]]*Table2[[#This Row],[Cost (kWh)]],"")</f>
        <v/>
      </c>
    </row>
    <row r="1900" spans="3:13" x14ac:dyDescent="0.2">
      <c r="C1900" s="1" t="s">
        <v>28</v>
      </c>
      <c r="D1900" s="5">
        <v>17</v>
      </c>
      <c r="E1900" s="5">
        <v>21</v>
      </c>
      <c r="F1900" s="12">
        <v>0</v>
      </c>
      <c r="G1900" s="5" t="s">
        <v>2139</v>
      </c>
      <c r="H1900" s="5">
        <v>12.8</v>
      </c>
      <c r="I1900" s="5" t="s">
        <v>2140</v>
      </c>
      <c r="J1900" s="6">
        <v>0.33650999999999998</v>
      </c>
      <c r="K1900" s="6" t="str">
        <f>IF(Table2[[#This Row],[Charging]]&gt;0,"1","0")</f>
        <v>0</v>
      </c>
      <c r="L1900" s="6" t="str">
        <f>IF(Table2[[#This Row],[Tag]]="1",Table2[[#This Row],[Cost (kWh)]],"")</f>
        <v/>
      </c>
      <c r="M1900" s="6" t="str">
        <f>IF(Table2[[#This Row],[Tag]]="1",Table2[[#This Row],[Charging]]*Table2[[#This Row],[Cost (kWh)]],"")</f>
        <v/>
      </c>
    </row>
    <row r="1901" spans="3:13" x14ac:dyDescent="0.2">
      <c r="C1901" s="1" t="s">
        <v>28</v>
      </c>
      <c r="D1901" s="5">
        <v>17</v>
      </c>
      <c r="E1901" s="5">
        <v>22</v>
      </c>
      <c r="F1901" s="12">
        <v>0</v>
      </c>
      <c r="G1901" s="5" t="s">
        <v>2139</v>
      </c>
      <c r="H1901" s="5">
        <v>12.8</v>
      </c>
      <c r="I1901" s="5" t="s">
        <v>2140</v>
      </c>
      <c r="J1901" s="6">
        <v>0.39017000000000002</v>
      </c>
      <c r="K1901" s="6" t="str">
        <f>IF(Table2[[#This Row],[Charging]]&gt;0,"1","0")</f>
        <v>0</v>
      </c>
      <c r="L1901" s="6" t="str">
        <f>IF(Table2[[#This Row],[Tag]]="1",Table2[[#This Row],[Cost (kWh)]],"")</f>
        <v/>
      </c>
      <c r="M1901" s="6" t="str">
        <f>IF(Table2[[#This Row],[Tag]]="1",Table2[[#This Row],[Charging]]*Table2[[#This Row],[Cost (kWh)]],"")</f>
        <v/>
      </c>
    </row>
    <row r="1902" spans="3:13" x14ac:dyDescent="0.2">
      <c r="C1902" s="1" t="s">
        <v>28</v>
      </c>
      <c r="D1902" s="5">
        <v>17</v>
      </c>
      <c r="E1902" s="5">
        <v>23</v>
      </c>
      <c r="F1902" s="12">
        <v>0</v>
      </c>
      <c r="G1902" s="5" t="s">
        <v>2139</v>
      </c>
      <c r="H1902" s="5">
        <v>12.8</v>
      </c>
      <c r="I1902" s="5" t="s">
        <v>2140</v>
      </c>
      <c r="J1902" s="6">
        <v>0.24562999999999999</v>
      </c>
      <c r="K1902" s="6" t="str">
        <f>IF(Table2[[#This Row],[Charging]]&gt;0,"1","0")</f>
        <v>0</v>
      </c>
      <c r="L1902" s="6" t="str">
        <f>IF(Table2[[#This Row],[Tag]]="1",Table2[[#This Row],[Cost (kWh)]],"")</f>
        <v/>
      </c>
      <c r="M1902" s="6" t="str">
        <f>IF(Table2[[#This Row],[Tag]]="1",Table2[[#This Row],[Charging]]*Table2[[#This Row],[Cost (kWh)]],"")</f>
        <v/>
      </c>
    </row>
    <row r="1903" spans="3:13" x14ac:dyDescent="0.2">
      <c r="C1903" s="1" t="s">
        <v>28</v>
      </c>
      <c r="D1903" s="5">
        <v>17</v>
      </c>
      <c r="E1903" s="5">
        <v>24</v>
      </c>
      <c r="F1903" s="12">
        <v>0</v>
      </c>
      <c r="G1903" s="5" t="s">
        <v>2139</v>
      </c>
      <c r="H1903" s="5">
        <v>12.8</v>
      </c>
      <c r="I1903" s="5" t="s">
        <v>2140</v>
      </c>
      <c r="J1903" s="6">
        <v>0.26411000000000001</v>
      </c>
      <c r="K1903" s="6" t="str">
        <f>IF(Table2[[#This Row],[Charging]]&gt;0,"1","0")</f>
        <v>0</v>
      </c>
      <c r="L1903" s="6" t="str">
        <f>IF(Table2[[#This Row],[Tag]]="1",Table2[[#This Row],[Cost (kWh)]],"")</f>
        <v/>
      </c>
      <c r="M1903" s="6" t="str">
        <f>IF(Table2[[#This Row],[Tag]]="1",Table2[[#This Row],[Charging]]*Table2[[#This Row],[Cost (kWh)]],"")</f>
        <v/>
      </c>
    </row>
    <row r="1904" spans="3:13" x14ac:dyDescent="0.2">
      <c r="C1904" s="10" t="s">
        <v>28</v>
      </c>
      <c r="D1904" s="11">
        <v>18</v>
      </c>
      <c r="E1904" s="11" t="s">
        <v>2</v>
      </c>
      <c r="F1904" s="12">
        <v>7.5</v>
      </c>
      <c r="G1904" s="5" t="s">
        <v>2139</v>
      </c>
      <c r="H1904" s="5">
        <v>20.3</v>
      </c>
      <c r="I1904" s="5" t="s">
        <v>2140</v>
      </c>
      <c r="J1904" s="6">
        <v>2.7470000000000001E-2</v>
      </c>
      <c r="K1904" s="6" t="str">
        <f>IF(Table2[[#This Row],[Charging]]&gt;0,"1","0")</f>
        <v>1</v>
      </c>
      <c r="L1904" s="6">
        <f>IF(Table2[[#This Row],[Tag]]="1",Table2[[#This Row],[Cost (kWh)]],"")</f>
        <v>2.7470000000000001E-2</v>
      </c>
      <c r="M1904" s="6">
        <f>IF(Table2[[#This Row],[Tag]]="1",Table2[[#This Row],[Charging]]*Table2[[#This Row],[Cost (kWh)]],"")</f>
        <v>0.20602500000000001</v>
      </c>
    </row>
    <row r="1905" spans="3:13" x14ac:dyDescent="0.2">
      <c r="C1905" s="10" t="s">
        <v>28</v>
      </c>
      <c r="D1905" s="11">
        <v>18</v>
      </c>
      <c r="E1905" s="11" t="s">
        <v>3</v>
      </c>
      <c r="F1905" s="12">
        <v>7.5</v>
      </c>
      <c r="G1905" s="5" t="s">
        <v>2139</v>
      </c>
      <c r="H1905" s="5">
        <v>27.8</v>
      </c>
      <c r="I1905" s="5" t="s">
        <v>2140</v>
      </c>
      <c r="J1905" s="6">
        <v>2.7869999999999999E-2</v>
      </c>
      <c r="K1905" s="6" t="str">
        <f>IF(Table2[[#This Row],[Charging]]&gt;0,"1","0")</f>
        <v>1</v>
      </c>
      <c r="L1905" s="6">
        <f>IF(Table2[[#This Row],[Tag]]="1",Table2[[#This Row],[Cost (kWh)]],"")</f>
        <v>2.7869999999999999E-2</v>
      </c>
      <c r="M1905" s="6">
        <f>IF(Table2[[#This Row],[Tag]]="1",Table2[[#This Row],[Charging]]*Table2[[#This Row],[Cost (kWh)]],"")</f>
        <v>0.20902499999999999</v>
      </c>
    </row>
    <row r="1906" spans="3:13" x14ac:dyDescent="0.2">
      <c r="C1906" s="10" t="s">
        <v>28</v>
      </c>
      <c r="D1906" s="11">
        <v>18</v>
      </c>
      <c r="E1906" s="11" t="s">
        <v>4</v>
      </c>
      <c r="F1906" s="12">
        <v>7.5</v>
      </c>
      <c r="G1906" s="5" t="s">
        <v>2139</v>
      </c>
      <c r="H1906" s="5">
        <v>35.299999999999997</v>
      </c>
      <c r="I1906" s="5" t="s">
        <v>2140</v>
      </c>
      <c r="J1906" s="6">
        <v>2.2849999999999999E-2</v>
      </c>
      <c r="K1906" s="6" t="str">
        <f>IF(Table2[[#This Row],[Charging]]&gt;0,"1","0")</f>
        <v>1</v>
      </c>
      <c r="L1906" s="6">
        <f>IF(Table2[[#This Row],[Tag]]="1",Table2[[#This Row],[Cost (kWh)]],"")</f>
        <v>2.2849999999999999E-2</v>
      </c>
      <c r="M1906" s="6">
        <f>IF(Table2[[#This Row],[Tag]]="1",Table2[[#This Row],[Charging]]*Table2[[#This Row],[Cost (kWh)]],"")</f>
        <v>0.171375</v>
      </c>
    </row>
    <row r="1907" spans="3:13" x14ac:dyDescent="0.2">
      <c r="C1907" s="10" t="s">
        <v>28</v>
      </c>
      <c r="D1907" s="11">
        <v>18</v>
      </c>
      <c r="E1907" s="11" t="s">
        <v>5</v>
      </c>
      <c r="F1907" s="12">
        <v>7.5</v>
      </c>
      <c r="G1907" s="5" t="s">
        <v>2139</v>
      </c>
      <c r="H1907" s="5">
        <v>42.8</v>
      </c>
      <c r="I1907" s="5" t="s">
        <v>2140</v>
      </c>
      <c r="J1907" s="6">
        <v>2.7980000000000001E-2</v>
      </c>
      <c r="K1907" s="6" t="str">
        <f>IF(Table2[[#This Row],[Charging]]&gt;0,"1","0")</f>
        <v>1</v>
      </c>
      <c r="L1907" s="6">
        <f>IF(Table2[[#This Row],[Tag]]="1",Table2[[#This Row],[Cost (kWh)]],"")</f>
        <v>2.7980000000000001E-2</v>
      </c>
      <c r="M1907" s="6">
        <f>IF(Table2[[#This Row],[Tag]]="1",Table2[[#This Row],[Charging]]*Table2[[#This Row],[Cost (kWh)]],"")</f>
        <v>0.20985000000000001</v>
      </c>
    </row>
    <row r="1908" spans="3:13" x14ac:dyDescent="0.2">
      <c r="C1908" s="1" t="s">
        <v>28</v>
      </c>
      <c r="D1908" s="5">
        <v>18</v>
      </c>
      <c r="E1908" s="5" t="s">
        <v>6</v>
      </c>
      <c r="F1908" s="12">
        <v>0</v>
      </c>
      <c r="G1908" s="5" t="s">
        <v>2139</v>
      </c>
      <c r="H1908" s="5">
        <v>42.8</v>
      </c>
      <c r="I1908" s="5" t="s">
        <v>2140</v>
      </c>
      <c r="J1908" s="6">
        <v>3.5040000000000002E-2</v>
      </c>
      <c r="K1908" s="6" t="str">
        <f>IF(Table2[[#This Row],[Charging]]&gt;0,"1","0")</f>
        <v>0</v>
      </c>
      <c r="L1908" s="6" t="str">
        <f>IF(Table2[[#This Row],[Tag]]="1",Table2[[#This Row],[Cost (kWh)]],"")</f>
        <v/>
      </c>
      <c r="M1908" s="6" t="str">
        <f>IF(Table2[[#This Row],[Tag]]="1",Table2[[#This Row],[Charging]]*Table2[[#This Row],[Cost (kWh)]],"")</f>
        <v/>
      </c>
    </row>
    <row r="1909" spans="3:13" x14ac:dyDescent="0.2">
      <c r="C1909" s="10" t="s">
        <v>28</v>
      </c>
      <c r="D1909" s="11">
        <v>18</v>
      </c>
      <c r="E1909" s="11" t="s">
        <v>7</v>
      </c>
      <c r="F1909" s="12">
        <v>7.5</v>
      </c>
      <c r="G1909" s="5" t="s">
        <v>2139</v>
      </c>
      <c r="H1909" s="5">
        <v>50.3</v>
      </c>
      <c r="I1909" s="5" t="s">
        <v>2140</v>
      </c>
      <c r="J1909" s="6">
        <v>3.159E-2</v>
      </c>
      <c r="K1909" s="6" t="str">
        <f>IF(Table2[[#This Row],[Charging]]&gt;0,"1","0")</f>
        <v>1</v>
      </c>
      <c r="L1909" s="6">
        <f>IF(Table2[[#This Row],[Tag]]="1",Table2[[#This Row],[Cost (kWh)]],"")</f>
        <v>3.159E-2</v>
      </c>
      <c r="M1909" s="6">
        <f>IF(Table2[[#This Row],[Tag]]="1",Table2[[#This Row],[Charging]]*Table2[[#This Row],[Cost (kWh)]],"")</f>
        <v>0.236925</v>
      </c>
    </row>
    <row r="1910" spans="3:13" x14ac:dyDescent="0.2">
      <c r="C1910" s="10" t="s">
        <v>28</v>
      </c>
      <c r="D1910" s="11">
        <v>18</v>
      </c>
      <c r="E1910" s="11" t="s">
        <v>8</v>
      </c>
      <c r="F1910" s="12">
        <v>7.5</v>
      </c>
      <c r="G1910" s="5" t="s">
        <v>2139</v>
      </c>
      <c r="H1910" s="5">
        <v>57.8</v>
      </c>
      <c r="I1910" s="5" t="s">
        <v>2140</v>
      </c>
      <c r="J1910" s="6">
        <v>2.4639999999999999E-2</v>
      </c>
      <c r="K1910" s="6" t="str">
        <f>IF(Table2[[#This Row],[Charging]]&gt;0,"1","0")</f>
        <v>1</v>
      </c>
      <c r="L1910" s="6">
        <f>IF(Table2[[#This Row],[Tag]]="1",Table2[[#This Row],[Cost (kWh)]],"")</f>
        <v>2.4639999999999999E-2</v>
      </c>
      <c r="M1910" s="6">
        <f>IF(Table2[[#This Row],[Tag]]="1",Table2[[#This Row],[Charging]]*Table2[[#This Row],[Cost (kWh)]],"")</f>
        <v>0.18479999999999999</v>
      </c>
    </row>
    <row r="1911" spans="3:13" x14ac:dyDescent="0.2">
      <c r="C1911" s="1" t="s">
        <v>28</v>
      </c>
      <c r="D1911" s="5">
        <v>18</v>
      </c>
      <c r="E1911" s="5" t="s">
        <v>9</v>
      </c>
      <c r="F1911" s="12">
        <v>0</v>
      </c>
      <c r="G1911" s="5" t="s">
        <v>2139</v>
      </c>
      <c r="H1911" s="5">
        <v>57.8</v>
      </c>
      <c r="I1911" s="5" t="s">
        <v>2140</v>
      </c>
      <c r="J1911" s="6">
        <v>6.1969999999999997E-2</v>
      </c>
      <c r="K1911" s="6" t="str">
        <f>IF(Table2[[#This Row],[Charging]]&gt;0,"1","0")</f>
        <v>0</v>
      </c>
      <c r="L1911" s="6" t="str">
        <f>IF(Table2[[#This Row],[Tag]]="1",Table2[[#This Row],[Cost (kWh)]],"")</f>
        <v/>
      </c>
      <c r="M1911" s="6" t="str">
        <f>IF(Table2[[#This Row],[Tag]]="1",Table2[[#This Row],[Charging]]*Table2[[#This Row],[Cost (kWh)]],"")</f>
        <v/>
      </c>
    </row>
    <row r="1912" spans="3:13" x14ac:dyDescent="0.2">
      <c r="C1912" s="1" t="s">
        <v>28</v>
      </c>
      <c r="D1912" s="5">
        <v>18</v>
      </c>
      <c r="E1912" s="5" t="s">
        <v>10</v>
      </c>
      <c r="F1912" s="12">
        <v>0</v>
      </c>
      <c r="G1912" s="5" t="s">
        <v>2139</v>
      </c>
      <c r="H1912" s="5">
        <v>57.8</v>
      </c>
      <c r="I1912" s="5" t="s">
        <v>2140</v>
      </c>
      <c r="J1912" s="6">
        <v>7.6960000000000001E-2</v>
      </c>
      <c r="K1912" s="6" t="str">
        <f>IF(Table2[[#This Row],[Charging]]&gt;0,"1","0")</f>
        <v>0</v>
      </c>
      <c r="L1912" s="6" t="str">
        <f>IF(Table2[[#This Row],[Tag]]="1",Table2[[#This Row],[Cost (kWh)]],"")</f>
        <v/>
      </c>
      <c r="M1912" s="6" t="str">
        <f>IF(Table2[[#This Row],[Tag]]="1",Table2[[#This Row],[Charging]]*Table2[[#This Row],[Cost (kWh)]],"")</f>
        <v/>
      </c>
    </row>
    <row r="1913" spans="3:13" x14ac:dyDescent="0.2">
      <c r="C1913" s="1" t="s">
        <v>28</v>
      </c>
      <c r="D1913" s="5">
        <v>18</v>
      </c>
      <c r="E1913" s="5">
        <v>10</v>
      </c>
      <c r="F1913" s="12">
        <v>0</v>
      </c>
      <c r="G1913" s="5" t="s">
        <v>2139</v>
      </c>
      <c r="H1913" s="5">
        <v>57.8</v>
      </c>
      <c r="I1913" s="5" t="s">
        <v>2140</v>
      </c>
      <c r="J1913" s="6">
        <v>7.0120000000000002E-2</v>
      </c>
      <c r="K1913" s="6" t="str">
        <f>IF(Table2[[#This Row],[Charging]]&gt;0,"1","0")</f>
        <v>0</v>
      </c>
      <c r="L1913" s="6" t="str">
        <f>IF(Table2[[#This Row],[Tag]]="1",Table2[[#This Row],[Cost (kWh)]],"")</f>
        <v/>
      </c>
      <c r="M1913" s="6" t="str">
        <f>IF(Table2[[#This Row],[Tag]]="1",Table2[[#This Row],[Charging]]*Table2[[#This Row],[Cost (kWh)]],"")</f>
        <v/>
      </c>
    </row>
    <row r="1914" spans="3:13" x14ac:dyDescent="0.2">
      <c r="C1914" s="1" t="s">
        <v>28</v>
      </c>
      <c r="D1914" s="5">
        <v>18</v>
      </c>
      <c r="E1914" s="5">
        <v>11</v>
      </c>
      <c r="F1914" s="12">
        <v>0</v>
      </c>
      <c r="G1914" s="5" t="s">
        <v>2139</v>
      </c>
      <c r="H1914" s="5">
        <v>57.8</v>
      </c>
      <c r="I1914" s="5" t="s">
        <v>2140</v>
      </c>
      <c r="J1914" s="6">
        <v>0.22363</v>
      </c>
      <c r="K1914" s="6" t="str">
        <f>IF(Table2[[#This Row],[Charging]]&gt;0,"1","0")</f>
        <v>0</v>
      </c>
      <c r="L1914" s="6" t="str">
        <f>IF(Table2[[#This Row],[Tag]]="1",Table2[[#This Row],[Cost (kWh)]],"")</f>
        <v/>
      </c>
      <c r="M1914" s="6" t="str">
        <f>IF(Table2[[#This Row],[Tag]]="1",Table2[[#This Row],[Charging]]*Table2[[#This Row],[Cost (kWh)]],"")</f>
        <v/>
      </c>
    </row>
    <row r="1915" spans="3:13" x14ac:dyDescent="0.2">
      <c r="C1915" s="1" t="s">
        <v>28</v>
      </c>
      <c r="D1915" s="5">
        <v>18</v>
      </c>
      <c r="E1915" s="5">
        <v>12</v>
      </c>
      <c r="F1915" s="12">
        <v>0</v>
      </c>
      <c r="G1915" s="5" t="s">
        <v>2139</v>
      </c>
      <c r="H1915" s="5">
        <v>57.8</v>
      </c>
      <c r="I1915" s="5" t="s">
        <v>2140</v>
      </c>
      <c r="J1915" s="6">
        <v>0.35487000000000002</v>
      </c>
      <c r="K1915" s="6" t="str">
        <f>IF(Table2[[#This Row],[Charging]]&gt;0,"1","0")</f>
        <v>0</v>
      </c>
      <c r="L1915" s="6" t="str">
        <f>IF(Table2[[#This Row],[Tag]]="1",Table2[[#This Row],[Cost (kWh)]],"")</f>
        <v/>
      </c>
      <c r="M1915" s="6" t="str">
        <f>IF(Table2[[#This Row],[Tag]]="1",Table2[[#This Row],[Charging]]*Table2[[#This Row],[Cost (kWh)]],"")</f>
        <v/>
      </c>
    </row>
    <row r="1916" spans="3:13" x14ac:dyDescent="0.2">
      <c r="C1916" s="1" t="s">
        <v>28</v>
      </c>
      <c r="D1916" s="5">
        <v>18</v>
      </c>
      <c r="E1916" s="5">
        <v>13</v>
      </c>
      <c r="F1916" s="12">
        <v>0</v>
      </c>
      <c r="G1916" s="5" t="s">
        <v>2139</v>
      </c>
      <c r="H1916" s="5">
        <v>57.8</v>
      </c>
      <c r="I1916" s="5" t="s">
        <v>2140</v>
      </c>
      <c r="J1916" s="6">
        <v>8.3320000000000005E-2</v>
      </c>
      <c r="K1916" s="6" t="str">
        <f>IF(Table2[[#This Row],[Charging]]&gt;0,"1","0")</f>
        <v>0</v>
      </c>
      <c r="L1916" s="6" t="str">
        <f>IF(Table2[[#This Row],[Tag]]="1",Table2[[#This Row],[Cost (kWh)]],"")</f>
        <v/>
      </c>
      <c r="M1916" s="6" t="str">
        <f>IF(Table2[[#This Row],[Tag]]="1",Table2[[#This Row],[Charging]]*Table2[[#This Row],[Cost (kWh)]],"")</f>
        <v/>
      </c>
    </row>
    <row r="1917" spans="3:13" x14ac:dyDescent="0.2">
      <c r="C1917" s="1" t="s">
        <v>28</v>
      </c>
      <c r="D1917" s="5">
        <v>18</v>
      </c>
      <c r="E1917" s="5">
        <v>14</v>
      </c>
      <c r="F1917" s="12">
        <v>0</v>
      </c>
      <c r="G1917" s="5" t="s">
        <v>2139</v>
      </c>
      <c r="H1917" s="5">
        <v>57.8</v>
      </c>
      <c r="I1917" s="5" t="s">
        <v>2140</v>
      </c>
      <c r="J1917" s="6">
        <v>0.23837</v>
      </c>
      <c r="K1917" s="6" t="str">
        <f>IF(Table2[[#This Row],[Charging]]&gt;0,"1","0")</f>
        <v>0</v>
      </c>
      <c r="L1917" s="6" t="str">
        <f>IF(Table2[[#This Row],[Tag]]="1",Table2[[#This Row],[Cost (kWh)]],"")</f>
        <v/>
      </c>
      <c r="M1917" s="6" t="str">
        <f>IF(Table2[[#This Row],[Tag]]="1",Table2[[#This Row],[Charging]]*Table2[[#This Row],[Cost (kWh)]],"")</f>
        <v/>
      </c>
    </row>
    <row r="1918" spans="3:13" x14ac:dyDescent="0.2">
      <c r="C1918" s="10" t="s">
        <v>28</v>
      </c>
      <c r="D1918" s="11">
        <v>18</v>
      </c>
      <c r="E1918" s="11">
        <v>15</v>
      </c>
      <c r="F1918" s="12">
        <v>6.2</v>
      </c>
      <c r="G1918" s="5" t="s">
        <v>2139</v>
      </c>
      <c r="H1918" s="5">
        <v>64</v>
      </c>
      <c r="I1918" s="5" t="s">
        <v>2140</v>
      </c>
      <c r="J1918" s="6">
        <v>3.32E-2</v>
      </c>
      <c r="K1918" s="6" t="str">
        <f>IF(Table2[[#This Row],[Charging]]&gt;0,"1","0")</f>
        <v>1</v>
      </c>
      <c r="L1918" s="6">
        <f>IF(Table2[[#This Row],[Tag]]="1",Table2[[#This Row],[Cost (kWh)]],"")</f>
        <v>3.32E-2</v>
      </c>
      <c r="M1918" s="6">
        <f>IF(Table2[[#This Row],[Tag]]="1",Table2[[#This Row],[Charging]]*Table2[[#This Row],[Cost (kWh)]],"")</f>
        <v>0.20584</v>
      </c>
    </row>
    <row r="1919" spans="3:13" x14ac:dyDescent="0.2">
      <c r="C1919" s="1" t="s">
        <v>28</v>
      </c>
      <c r="D1919" s="5">
        <v>18</v>
      </c>
      <c r="E1919" s="5">
        <v>16</v>
      </c>
      <c r="F1919" s="12">
        <v>0</v>
      </c>
      <c r="G1919" s="5" t="s">
        <v>2139</v>
      </c>
      <c r="H1919" s="5">
        <v>64</v>
      </c>
      <c r="I1919" s="5" t="s">
        <v>2140</v>
      </c>
      <c r="J1919" s="6">
        <v>3.5049999999999998E-2</v>
      </c>
      <c r="K1919" s="6" t="str">
        <f>IF(Table2[[#This Row],[Charging]]&gt;0,"1","0")</f>
        <v>0</v>
      </c>
      <c r="L1919" s="6" t="str">
        <f>IF(Table2[[#This Row],[Tag]]="1",Table2[[#This Row],[Cost (kWh)]],"")</f>
        <v/>
      </c>
      <c r="M1919" s="6" t="str">
        <f>IF(Table2[[#This Row],[Tag]]="1",Table2[[#This Row],[Charging]]*Table2[[#This Row],[Cost (kWh)]],"")</f>
        <v/>
      </c>
    </row>
    <row r="1920" spans="3:13" x14ac:dyDescent="0.2">
      <c r="C1920" s="1" t="s">
        <v>28</v>
      </c>
      <c r="D1920" s="5">
        <v>18</v>
      </c>
      <c r="E1920" s="5">
        <v>17</v>
      </c>
      <c r="F1920" s="12">
        <v>0</v>
      </c>
      <c r="G1920" s="5" t="s">
        <v>2139</v>
      </c>
      <c r="H1920" s="5">
        <v>64</v>
      </c>
      <c r="I1920" s="5" t="s">
        <v>2140</v>
      </c>
      <c r="J1920" s="6">
        <v>0.15945999999999999</v>
      </c>
      <c r="K1920" s="6" t="str">
        <f>IF(Table2[[#This Row],[Charging]]&gt;0,"1","0")</f>
        <v>0</v>
      </c>
      <c r="L1920" s="6" t="str">
        <f>IF(Table2[[#This Row],[Tag]]="1",Table2[[#This Row],[Cost (kWh)]],"")</f>
        <v/>
      </c>
      <c r="M1920" s="6" t="str">
        <f>IF(Table2[[#This Row],[Tag]]="1",Table2[[#This Row],[Charging]]*Table2[[#This Row],[Cost (kWh)]],"")</f>
        <v/>
      </c>
    </row>
    <row r="1921" spans="3:13" x14ac:dyDescent="0.2">
      <c r="C1921" s="1" t="s">
        <v>28</v>
      </c>
      <c r="D1921" s="5">
        <v>18</v>
      </c>
      <c r="E1921" s="5">
        <v>18</v>
      </c>
      <c r="F1921" s="12">
        <v>0</v>
      </c>
      <c r="G1921" s="5" t="s">
        <v>2139</v>
      </c>
      <c r="H1921" s="5">
        <v>64</v>
      </c>
      <c r="I1921" s="5" t="s">
        <v>2140</v>
      </c>
      <c r="J1921" s="6">
        <v>8.4349999999999994E-2</v>
      </c>
      <c r="K1921" s="6" t="str">
        <f>IF(Table2[[#This Row],[Charging]]&gt;0,"1","0")</f>
        <v>0</v>
      </c>
      <c r="L1921" s="6" t="str">
        <f>IF(Table2[[#This Row],[Tag]]="1",Table2[[#This Row],[Cost (kWh)]],"")</f>
        <v/>
      </c>
      <c r="M1921" s="6" t="str">
        <f>IF(Table2[[#This Row],[Tag]]="1",Table2[[#This Row],[Charging]]*Table2[[#This Row],[Cost (kWh)]],"")</f>
        <v/>
      </c>
    </row>
    <row r="1922" spans="3:13" x14ac:dyDescent="0.2">
      <c r="C1922" s="1" t="s">
        <v>28</v>
      </c>
      <c r="D1922" s="5">
        <v>18</v>
      </c>
      <c r="E1922" s="5">
        <v>19</v>
      </c>
      <c r="F1922" s="12">
        <v>0</v>
      </c>
      <c r="G1922" s="5" t="s">
        <v>2139</v>
      </c>
      <c r="H1922" s="5">
        <v>64</v>
      </c>
      <c r="I1922" s="5" t="s">
        <v>2140</v>
      </c>
      <c r="J1922" s="6">
        <v>0.18834000000000001</v>
      </c>
      <c r="K1922" s="6" t="str">
        <f>IF(Table2[[#This Row],[Charging]]&gt;0,"1","0")</f>
        <v>0</v>
      </c>
      <c r="L1922" s="6" t="str">
        <f>IF(Table2[[#This Row],[Tag]]="1",Table2[[#This Row],[Cost (kWh)]],"")</f>
        <v/>
      </c>
      <c r="M1922" s="6" t="str">
        <f>IF(Table2[[#This Row],[Tag]]="1",Table2[[#This Row],[Charging]]*Table2[[#This Row],[Cost (kWh)]],"")</f>
        <v/>
      </c>
    </row>
    <row r="1923" spans="3:13" x14ac:dyDescent="0.2">
      <c r="C1923" s="1" t="s">
        <v>28</v>
      </c>
      <c r="D1923" s="5">
        <v>18</v>
      </c>
      <c r="E1923" s="5">
        <v>20</v>
      </c>
      <c r="F1923" s="12">
        <v>0</v>
      </c>
      <c r="G1923" s="5" t="s">
        <v>2139</v>
      </c>
      <c r="H1923" s="5">
        <v>64</v>
      </c>
      <c r="I1923" s="5" t="s">
        <v>2140</v>
      </c>
      <c r="J1923" s="6">
        <v>0.20838000000000001</v>
      </c>
      <c r="K1923" s="6" t="str">
        <f>IF(Table2[[#This Row],[Charging]]&gt;0,"1","0")</f>
        <v>0</v>
      </c>
      <c r="L1923" s="6" t="str">
        <f>IF(Table2[[#This Row],[Tag]]="1",Table2[[#This Row],[Cost (kWh)]],"")</f>
        <v/>
      </c>
      <c r="M1923" s="6" t="str">
        <f>IF(Table2[[#This Row],[Tag]]="1",Table2[[#This Row],[Charging]]*Table2[[#This Row],[Cost (kWh)]],"")</f>
        <v/>
      </c>
    </row>
    <row r="1924" spans="3:13" x14ac:dyDescent="0.2">
      <c r="C1924" s="1" t="s">
        <v>28</v>
      </c>
      <c r="D1924" s="5">
        <v>18</v>
      </c>
      <c r="E1924" s="5">
        <v>21</v>
      </c>
      <c r="F1924" s="12">
        <v>0</v>
      </c>
      <c r="G1924" s="5" t="s">
        <v>2139</v>
      </c>
      <c r="H1924" s="5">
        <v>64</v>
      </c>
      <c r="I1924" s="5" t="s">
        <v>2140</v>
      </c>
      <c r="J1924" s="6">
        <v>0.22155</v>
      </c>
      <c r="K1924" s="6" t="str">
        <f>IF(Table2[[#This Row],[Charging]]&gt;0,"1","0")</f>
        <v>0</v>
      </c>
      <c r="L1924" s="6" t="str">
        <f>IF(Table2[[#This Row],[Tag]]="1",Table2[[#This Row],[Cost (kWh)]],"")</f>
        <v/>
      </c>
      <c r="M1924" s="6" t="str">
        <f>IF(Table2[[#This Row],[Tag]]="1",Table2[[#This Row],[Charging]]*Table2[[#This Row],[Cost (kWh)]],"")</f>
        <v/>
      </c>
    </row>
    <row r="1925" spans="3:13" x14ac:dyDescent="0.2">
      <c r="C1925" s="1" t="s">
        <v>28</v>
      </c>
      <c r="D1925" s="5">
        <v>18</v>
      </c>
      <c r="E1925" s="5">
        <v>22</v>
      </c>
      <c r="F1925" s="12">
        <v>0</v>
      </c>
      <c r="G1925" s="5" t="s">
        <v>2139</v>
      </c>
      <c r="H1925" s="5">
        <v>64</v>
      </c>
      <c r="I1925" s="5" t="s">
        <v>2140</v>
      </c>
      <c r="J1925" s="6">
        <v>0.18859999999999999</v>
      </c>
      <c r="K1925" s="6" t="str">
        <f>IF(Table2[[#This Row],[Charging]]&gt;0,"1","0")</f>
        <v>0</v>
      </c>
      <c r="L1925" s="6" t="str">
        <f>IF(Table2[[#This Row],[Tag]]="1",Table2[[#This Row],[Cost (kWh)]],"")</f>
        <v/>
      </c>
      <c r="M1925" s="6" t="str">
        <f>IF(Table2[[#This Row],[Tag]]="1",Table2[[#This Row],[Charging]]*Table2[[#This Row],[Cost (kWh)]],"")</f>
        <v/>
      </c>
    </row>
    <row r="1926" spans="3:13" x14ac:dyDescent="0.2">
      <c r="C1926" s="1" t="s">
        <v>28</v>
      </c>
      <c r="D1926" s="5">
        <v>18</v>
      </c>
      <c r="E1926" s="5">
        <v>23</v>
      </c>
      <c r="F1926" s="12">
        <v>0</v>
      </c>
      <c r="G1926" s="5" t="s">
        <v>2139</v>
      </c>
      <c r="H1926" s="5">
        <v>64</v>
      </c>
      <c r="I1926" s="5" t="s">
        <v>2140</v>
      </c>
      <c r="J1926" s="6">
        <v>0.15428</v>
      </c>
      <c r="K1926" s="6" t="str">
        <f>IF(Table2[[#This Row],[Charging]]&gt;0,"1","0")</f>
        <v>0</v>
      </c>
      <c r="L1926" s="6" t="str">
        <f>IF(Table2[[#This Row],[Tag]]="1",Table2[[#This Row],[Cost (kWh)]],"")</f>
        <v/>
      </c>
      <c r="M1926" s="6" t="str">
        <f>IF(Table2[[#This Row],[Tag]]="1",Table2[[#This Row],[Charging]]*Table2[[#This Row],[Cost (kWh)]],"")</f>
        <v/>
      </c>
    </row>
    <row r="1927" spans="3:13" x14ac:dyDescent="0.2">
      <c r="C1927" s="1" t="s">
        <v>28</v>
      </c>
      <c r="D1927" s="5">
        <v>18</v>
      </c>
      <c r="E1927" s="5">
        <v>24</v>
      </c>
      <c r="F1927" s="12">
        <v>0</v>
      </c>
      <c r="G1927" s="5" t="s">
        <v>2139</v>
      </c>
      <c r="H1927" s="5">
        <v>64</v>
      </c>
      <c r="I1927" s="5" t="s">
        <v>2140</v>
      </c>
      <c r="J1927" s="6">
        <v>0.1169</v>
      </c>
      <c r="K1927" s="6" t="str">
        <f>IF(Table2[[#This Row],[Charging]]&gt;0,"1","0")</f>
        <v>0</v>
      </c>
      <c r="L1927" s="6" t="str">
        <f>IF(Table2[[#This Row],[Tag]]="1",Table2[[#This Row],[Cost (kWh)]],"")</f>
        <v/>
      </c>
      <c r="M1927" s="6" t="str">
        <f>IF(Table2[[#This Row],[Tag]]="1",Table2[[#This Row],[Charging]]*Table2[[#This Row],[Cost (kWh)]],"")</f>
        <v/>
      </c>
    </row>
    <row r="1928" spans="3:13" x14ac:dyDescent="0.2">
      <c r="C1928" s="1" t="s">
        <v>28</v>
      </c>
      <c r="D1928" s="5">
        <v>19</v>
      </c>
      <c r="E1928" s="5" t="s">
        <v>2</v>
      </c>
      <c r="F1928" s="12">
        <v>0</v>
      </c>
      <c r="G1928" s="5" t="s">
        <v>2139</v>
      </c>
      <c r="H1928" s="5">
        <v>64</v>
      </c>
      <c r="I1928" s="5" t="s">
        <v>2140</v>
      </c>
      <c r="J1928" s="6">
        <v>8.6510000000000004E-2</v>
      </c>
      <c r="K1928" s="6" t="str">
        <f>IF(Table2[[#This Row],[Charging]]&gt;0,"1","0")</f>
        <v>0</v>
      </c>
      <c r="L1928" s="6" t="str">
        <f>IF(Table2[[#This Row],[Tag]]="1",Table2[[#This Row],[Cost (kWh)]],"")</f>
        <v/>
      </c>
      <c r="M1928" s="6" t="str">
        <f>IF(Table2[[#This Row],[Tag]]="1",Table2[[#This Row],[Charging]]*Table2[[#This Row],[Cost (kWh)]],"")</f>
        <v/>
      </c>
    </row>
    <row r="1929" spans="3:13" x14ac:dyDescent="0.2">
      <c r="C1929" s="1" t="s">
        <v>28</v>
      </c>
      <c r="D1929" s="5">
        <v>19</v>
      </c>
      <c r="E1929" s="5" t="s">
        <v>3</v>
      </c>
      <c r="F1929" s="12">
        <v>0</v>
      </c>
      <c r="G1929" s="5" t="s">
        <v>2139</v>
      </c>
      <c r="H1929" s="5">
        <v>64</v>
      </c>
      <c r="I1929" s="5" t="s">
        <v>2140</v>
      </c>
      <c r="J1929" s="6">
        <v>0.10013</v>
      </c>
      <c r="K1929" s="6" t="str">
        <f>IF(Table2[[#This Row],[Charging]]&gt;0,"1","0")</f>
        <v>0</v>
      </c>
      <c r="L1929" s="6" t="str">
        <f>IF(Table2[[#This Row],[Tag]]="1",Table2[[#This Row],[Cost (kWh)]],"")</f>
        <v/>
      </c>
      <c r="M1929" s="6" t="str">
        <f>IF(Table2[[#This Row],[Tag]]="1",Table2[[#This Row],[Charging]]*Table2[[#This Row],[Cost (kWh)]],"")</f>
        <v/>
      </c>
    </row>
    <row r="1930" spans="3:13" x14ac:dyDescent="0.2">
      <c r="C1930" s="1" t="s">
        <v>28</v>
      </c>
      <c r="D1930" s="5">
        <v>19</v>
      </c>
      <c r="E1930" s="5" t="s">
        <v>4</v>
      </c>
      <c r="F1930" s="12">
        <v>0</v>
      </c>
      <c r="G1930" s="5" t="s">
        <v>2139</v>
      </c>
      <c r="H1930" s="5">
        <v>64</v>
      </c>
      <c r="I1930" s="5" t="s">
        <v>2140</v>
      </c>
      <c r="J1930" s="6">
        <v>9.5079999999999998E-2</v>
      </c>
      <c r="K1930" s="6" t="str">
        <f>IF(Table2[[#This Row],[Charging]]&gt;0,"1","0")</f>
        <v>0</v>
      </c>
      <c r="L1930" s="6" t="str">
        <f>IF(Table2[[#This Row],[Tag]]="1",Table2[[#This Row],[Cost (kWh)]],"")</f>
        <v/>
      </c>
      <c r="M1930" s="6" t="str">
        <f>IF(Table2[[#This Row],[Tag]]="1",Table2[[#This Row],[Charging]]*Table2[[#This Row],[Cost (kWh)]],"")</f>
        <v/>
      </c>
    </row>
    <row r="1931" spans="3:13" x14ac:dyDescent="0.2">
      <c r="C1931" s="1" t="s">
        <v>28</v>
      </c>
      <c r="D1931" s="5">
        <v>19</v>
      </c>
      <c r="E1931" s="5" t="s">
        <v>5</v>
      </c>
      <c r="F1931" s="12">
        <v>0</v>
      </c>
      <c r="G1931" s="5" t="s">
        <v>2139</v>
      </c>
      <c r="H1931" s="5">
        <v>64</v>
      </c>
      <c r="I1931" s="5" t="s">
        <v>2140</v>
      </c>
      <c r="J1931" s="6">
        <v>8.9620000000000005E-2</v>
      </c>
      <c r="K1931" s="6" t="str">
        <f>IF(Table2[[#This Row],[Charging]]&gt;0,"1","0")</f>
        <v>0</v>
      </c>
      <c r="L1931" s="6" t="str">
        <f>IF(Table2[[#This Row],[Tag]]="1",Table2[[#This Row],[Cost (kWh)]],"")</f>
        <v/>
      </c>
      <c r="M1931" s="6" t="str">
        <f>IF(Table2[[#This Row],[Tag]]="1",Table2[[#This Row],[Charging]]*Table2[[#This Row],[Cost (kWh)]],"")</f>
        <v/>
      </c>
    </row>
    <row r="1932" spans="3:13" x14ac:dyDescent="0.2">
      <c r="C1932" s="1" t="s">
        <v>28</v>
      </c>
      <c r="D1932" s="5">
        <v>19</v>
      </c>
      <c r="E1932" s="5" t="s">
        <v>6</v>
      </c>
      <c r="F1932" s="12">
        <v>0</v>
      </c>
      <c r="G1932" s="5" t="s">
        <v>2139</v>
      </c>
      <c r="H1932" s="5">
        <v>64</v>
      </c>
      <c r="I1932" s="5" t="s">
        <v>2140</v>
      </c>
      <c r="J1932" s="6">
        <v>0.10148</v>
      </c>
      <c r="K1932" s="6" t="str">
        <f>IF(Table2[[#This Row],[Charging]]&gt;0,"1","0")</f>
        <v>0</v>
      </c>
      <c r="L1932" s="6" t="str">
        <f>IF(Table2[[#This Row],[Tag]]="1",Table2[[#This Row],[Cost (kWh)]],"")</f>
        <v/>
      </c>
      <c r="M1932" s="6" t="str">
        <f>IF(Table2[[#This Row],[Tag]]="1",Table2[[#This Row],[Charging]]*Table2[[#This Row],[Cost (kWh)]],"")</f>
        <v/>
      </c>
    </row>
    <row r="1933" spans="3:13" x14ac:dyDescent="0.2">
      <c r="C1933" s="1" t="s">
        <v>28</v>
      </c>
      <c r="D1933" s="5">
        <v>19</v>
      </c>
      <c r="E1933" s="5" t="s">
        <v>7</v>
      </c>
      <c r="F1933" s="12">
        <v>0</v>
      </c>
      <c r="G1933" s="5" t="s">
        <v>2139</v>
      </c>
      <c r="H1933" s="5">
        <v>64</v>
      </c>
      <c r="I1933" s="5" t="s">
        <v>2140</v>
      </c>
      <c r="J1933" s="6">
        <v>0.17996000000000001</v>
      </c>
      <c r="K1933" s="6" t="str">
        <f>IF(Table2[[#This Row],[Charging]]&gt;0,"1","0")</f>
        <v>0</v>
      </c>
      <c r="L1933" s="6" t="str">
        <f>IF(Table2[[#This Row],[Tag]]="1",Table2[[#This Row],[Cost (kWh)]],"")</f>
        <v/>
      </c>
      <c r="M1933" s="6" t="str">
        <f>IF(Table2[[#This Row],[Tag]]="1",Table2[[#This Row],[Charging]]*Table2[[#This Row],[Cost (kWh)]],"")</f>
        <v/>
      </c>
    </row>
    <row r="1934" spans="3:13" x14ac:dyDescent="0.2">
      <c r="C1934" s="1" t="s">
        <v>28</v>
      </c>
      <c r="D1934" s="5">
        <v>19</v>
      </c>
      <c r="E1934" s="5" t="s">
        <v>8</v>
      </c>
      <c r="F1934" s="12">
        <v>0</v>
      </c>
      <c r="G1934" s="5" t="s">
        <v>2139</v>
      </c>
      <c r="H1934" s="5">
        <v>64</v>
      </c>
      <c r="I1934" s="5" t="s">
        <v>2140</v>
      </c>
      <c r="J1934" s="6">
        <v>0.35077000000000003</v>
      </c>
      <c r="K1934" s="6" t="str">
        <f>IF(Table2[[#This Row],[Charging]]&gt;0,"1","0")</f>
        <v>0</v>
      </c>
      <c r="L1934" s="6" t="str">
        <f>IF(Table2[[#This Row],[Tag]]="1",Table2[[#This Row],[Cost (kWh)]],"")</f>
        <v/>
      </c>
      <c r="M1934" s="6" t="str">
        <f>IF(Table2[[#This Row],[Tag]]="1",Table2[[#This Row],[Charging]]*Table2[[#This Row],[Cost (kWh)]],"")</f>
        <v/>
      </c>
    </row>
    <row r="1935" spans="3:13" x14ac:dyDescent="0.2">
      <c r="C1935" s="1" t="s">
        <v>28</v>
      </c>
      <c r="D1935" s="5">
        <v>19</v>
      </c>
      <c r="E1935" s="5" t="s">
        <v>9</v>
      </c>
      <c r="F1935" s="12">
        <v>0</v>
      </c>
      <c r="G1935" s="5" t="s">
        <v>2141</v>
      </c>
      <c r="H1935" s="5">
        <v>58.5</v>
      </c>
      <c r="I1935" s="5" t="s">
        <v>2139</v>
      </c>
      <c r="J1935" s="6">
        <v>0.39877000000000001</v>
      </c>
      <c r="K1935" s="6" t="str">
        <f>IF(Table2[[#This Row],[Charging]]&gt;0,"1","0")</f>
        <v>0</v>
      </c>
      <c r="L1935" s="6" t="str">
        <f>IF(Table2[[#This Row],[Tag]]="1",Table2[[#This Row],[Cost (kWh)]],"")</f>
        <v/>
      </c>
      <c r="M1935" s="6" t="str">
        <f>IF(Table2[[#This Row],[Tag]]="1",Table2[[#This Row],[Charging]]*Table2[[#This Row],[Cost (kWh)]],"")</f>
        <v/>
      </c>
    </row>
    <row r="1936" spans="3:13" x14ac:dyDescent="0.2">
      <c r="C1936" s="1" t="s">
        <v>28</v>
      </c>
      <c r="D1936" s="5">
        <v>19</v>
      </c>
      <c r="E1936" s="5" t="s">
        <v>10</v>
      </c>
      <c r="F1936" s="12">
        <v>0</v>
      </c>
      <c r="G1936" s="5" t="s">
        <v>2139</v>
      </c>
      <c r="H1936" s="5">
        <v>58.5</v>
      </c>
      <c r="I1936" s="5" t="s">
        <v>2139</v>
      </c>
      <c r="J1936" s="6">
        <v>0.40540999999999999</v>
      </c>
      <c r="K1936" s="6" t="str">
        <f>IF(Table2[[#This Row],[Charging]]&gt;0,"1","0")</f>
        <v>0</v>
      </c>
      <c r="L1936" s="6" t="str">
        <f>IF(Table2[[#This Row],[Tag]]="1",Table2[[#This Row],[Cost (kWh)]],"")</f>
        <v/>
      </c>
      <c r="M1936" s="6" t="str">
        <f>IF(Table2[[#This Row],[Tag]]="1",Table2[[#This Row],[Charging]]*Table2[[#This Row],[Cost (kWh)]],"")</f>
        <v/>
      </c>
    </row>
    <row r="1937" spans="3:13" x14ac:dyDescent="0.2">
      <c r="C1937" s="1" t="s">
        <v>28</v>
      </c>
      <c r="D1937" s="5">
        <v>19</v>
      </c>
      <c r="E1937" s="5">
        <v>10</v>
      </c>
      <c r="F1937" s="12">
        <v>0</v>
      </c>
      <c r="G1937" s="5" t="s">
        <v>2139</v>
      </c>
      <c r="H1937" s="5">
        <v>58.5</v>
      </c>
      <c r="I1937" s="5" t="s">
        <v>2139</v>
      </c>
      <c r="J1937" s="6">
        <v>0.36636000000000002</v>
      </c>
      <c r="K1937" s="6" t="str">
        <f>IF(Table2[[#This Row],[Charging]]&gt;0,"1","0")</f>
        <v>0</v>
      </c>
      <c r="L1937" s="6" t="str">
        <f>IF(Table2[[#This Row],[Tag]]="1",Table2[[#This Row],[Cost (kWh)]],"")</f>
        <v/>
      </c>
      <c r="M1937" s="6" t="str">
        <f>IF(Table2[[#This Row],[Tag]]="1",Table2[[#This Row],[Charging]]*Table2[[#This Row],[Cost (kWh)]],"")</f>
        <v/>
      </c>
    </row>
    <row r="1938" spans="3:13" x14ac:dyDescent="0.2">
      <c r="C1938" s="1" t="s">
        <v>28</v>
      </c>
      <c r="D1938" s="5">
        <v>19</v>
      </c>
      <c r="E1938" s="5">
        <v>11</v>
      </c>
      <c r="F1938" s="12">
        <v>0</v>
      </c>
      <c r="G1938" s="5" t="s">
        <v>2139</v>
      </c>
      <c r="H1938" s="5">
        <v>58.5</v>
      </c>
      <c r="I1938" s="5" t="s">
        <v>2139</v>
      </c>
      <c r="J1938" s="6">
        <v>0.33967999999999998</v>
      </c>
      <c r="K1938" s="6" t="str">
        <f>IF(Table2[[#This Row],[Charging]]&gt;0,"1","0")</f>
        <v>0</v>
      </c>
      <c r="L1938" s="6" t="str">
        <f>IF(Table2[[#This Row],[Tag]]="1",Table2[[#This Row],[Cost (kWh)]],"")</f>
        <v/>
      </c>
      <c r="M1938" s="6" t="str">
        <f>IF(Table2[[#This Row],[Tag]]="1",Table2[[#This Row],[Charging]]*Table2[[#This Row],[Cost (kWh)]],"")</f>
        <v/>
      </c>
    </row>
    <row r="1939" spans="3:13" x14ac:dyDescent="0.2">
      <c r="C1939" s="1" t="s">
        <v>28</v>
      </c>
      <c r="D1939" s="5">
        <v>19</v>
      </c>
      <c r="E1939" s="5">
        <v>12</v>
      </c>
      <c r="F1939" s="12">
        <v>0</v>
      </c>
      <c r="G1939" s="5" t="s">
        <v>2139</v>
      </c>
      <c r="H1939" s="5">
        <v>58.5</v>
      </c>
      <c r="I1939" s="5" t="s">
        <v>2139</v>
      </c>
      <c r="J1939" s="6">
        <v>0.24312</v>
      </c>
      <c r="K1939" s="6" t="str">
        <f>IF(Table2[[#This Row],[Charging]]&gt;0,"1","0")</f>
        <v>0</v>
      </c>
      <c r="L1939" s="6" t="str">
        <f>IF(Table2[[#This Row],[Tag]]="1",Table2[[#This Row],[Cost (kWh)]],"")</f>
        <v/>
      </c>
      <c r="M1939" s="6" t="str">
        <f>IF(Table2[[#This Row],[Tag]]="1",Table2[[#This Row],[Charging]]*Table2[[#This Row],[Cost (kWh)]],"")</f>
        <v/>
      </c>
    </row>
    <row r="1940" spans="3:13" x14ac:dyDescent="0.2">
      <c r="C1940" s="1" t="s">
        <v>28</v>
      </c>
      <c r="D1940" s="5">
        <v>19</v>
      </c>
      <c r="E1940" s="5">
        <v>13</v>
      </c>
      <c r="F1940" s="12">
        <v>0</v>
      </c>
      <c r="G1940" s="5" t="s">
        <v>2139</v>
      </c>
      <c r="H1940" s="5">
        <v>58.5</v>
      </c>
      <c r="I1940" s="5" t="s">
        <v>2139</v>
      </c>
      <c r="J1940" s="6">
        <v>0.22486</v>
      </c>
      <c r="K1940" s="6" t="str">
        <f>IF(Table2[[#This Row],[Charging]]&gt;0,"1","0")</f>
        <v>0</v>
      </c>
      <c r="L1940" s="6" t="str">
        <f>IF(Table2[[#This Row],[Tag]]="1",Table2[[#This Row],[Cost (kWh)]],"")</f>
        <v/>
      </c>
      <c r="M1940" s="6" t="str">
        <f>IF(Table2[[#This Row],[Tag]]="1",Table2[[#This Row],[Charging]]*Table2[[#This Row],[Cost (kWh)]],"")</f>
        <v/>
      </c>
    </row>
    <row r="1941" spans="3:13" x14ac:dyDescent="0.2">
      <c r="C1941" s="1" t="s">
        <v>28</v>
      </c>
      <c r="D1941" s="5">
        <v>19</v>
      </c>
      <c r="E1941" s="5">
        <v>14</v>
      </c>
      <c r="F1941" s="12">
        <v>0</v>
      </c>
      <c r="G1941" s="5" t="s">
        <v>2139</v>
      </c>
      <c r="H1941" s="5">
        <v>58.5</v>
      </c>
      <c r="I1941" s="5" t="s">
        <v>2139</v>
      </c>
      <c r="J1941" s="6">
        <v>0.23685</v>
      </c>
      <c r="K1941" s="6" t="str">
        <f>IF(Table2[[#This Row],[Charging]]&gt;0,"1","0")</f>
        <v>0</v>
      </c>
      <c r="L1941" s="6" t="str">
        <f>IF(Table2[[#This Row],[Tag]]="1",Table2[[#This Row],[Cost (kWh)]],"")</f>
        <v/>
      </c>
      <c r="M1941" s="6" t="str">
        <f>IF(Table2[[#This Row],[Tag]]="1",Table2[[#This Row],[Charging]]*Table2[[#This Row],[Cost (kWh)]],"")</f>
        <v/>
      </c>
    </row>
    <row r="1942" spans="3:13" x14ac:dyDescent="0.2">
      <c r="C1942" s="1" t="s">
        <v>28</v>
      </c>
      <c r="D1942" s="5">
        <v>19</v>
      </c>
      <c r="E1942" s="5">
        <v>15</v>
      </c>
      <c r="F1942" s="12">
        <v>0</v>
      </c>
      <c r="G1942" s="5" t="s">
        <v>2139</v>
      </c>
      <c r="H1942" s="5">
        <v>58.5</v>
      </c>
      <c r="I1942" s="5" t="s">
        <v>2139</v>
      </c>
      <c r="J1942" s="6">
        <v>0.2374</v>
      </c>
      <c r="K1942" s="6" t="str">
        <f>IF(Table2[[#This Row],[Charging]]&gt;0,"1","0")</f>
        <v>0</v>
      </c>
      <c r="L1942" s="6" t="str">
        <f>IF(Table2[[#This Row],[Tag]]="1",Table2[[#This Row],[Cost (kWh)]],"")</f>
        <v/>
      </c>
      <c r="M1942" s="6" t="str">
        <f>IF(Table2[[#This Row],[Tag]]="1",Table2[[#This Row],[Charging]]*Table2[[#This Row],[Cost (kWh)]],"")</f>
        <v/>
      </c>
    </row>
    <row r="1943" spans="3:13" x14ac:dyDescent="0.2">
      <c r="C1943" s="1" t="s">
        <v>28</v>
      </c>
      <c r="D1943" s="5">
        <v>19</v>
      </c>
      <c r="E1943" s="5">
        <v>16</v>
      </c>
      <c r="F1943" s="12">
        <v>0</v>
      </c>
      <c r="G1943" s="5" t="s">
        <v>2139</v>
      </c>
      <c r="H1943" s="5">
        <v>58.5</v>
      </c>
      <c r="I1943" s="5" t="s">
        <v>2139</v>
      </c>
      <c r="J1943" s="6">
        <v>0.2223</v>
      </c>
      <c r="K1943" s="6" t="str">
        <f>IF(Table2[[#This Row],[Charging]]&gt;0,"1","0")</f>
        <v>0</v>
      </c>
      <c r="L1943" s="6" t="str">
        <f>IF(Table2[[#This Row],[Tag]]="1",Table2[[#This Row],[Cost (kWh)]],"")</f>
        <v/>
      </c>
      <c r="M1943" s="6" t="str">
        <f>IF(Table2[[#This Row],[Tag]]="1",Table2[[#This Row],[Charging]]*Table2[[#This Row],[Cost (kWh)]],"")</f>
        <v/>
      </c>
    </row>
    <row r="1944" spans="3:13" x14ac:dyDescent="0.2">
      <c r="C1944" s="1" t="s">
        <v>28</v>
      </c>
      <c r="D1944" s="5">
        <v>19</v>
      </c>
      <c r="E1944" s="5">
        <v>17</v>
      </c>
      <c r="F1944" s="12">
        <v>0</v>
      </c>
      <c r="G1944" s="5" t="s">
        <v>2141</v>
      </c>
      <c r="H1944" s="5">
        <v>53</v>
      </c>
      <c r="I1944" s="5" t="s">
        <v>2139</v>
      </c>
      <c r="J1944" s="6">
        <v>0.25722</v>
      </c>
      <c r="K1944" s="6" t="str">
        <f>IF(Table2[[#This Row],[Charging]]&gt;0,"1","0")</f>
        <v>0</v>
      </c>
      <c r="L1944" s="6" t="str">
        <f>IF(Table2[[#This Row],[Tag]]="1",Table2[[#This Row],[Cost (kWh)]],"")</f>
        <v/>
      </c>
      <c r="M1944" s="6" t="str">
        <f>IF(Table2[[#This Row],[Tag]]="1",Table2[[#This Row],[Charging]]*Table2[[#This Row],[Cost (kWh)]],"")</f>
        <v/>
      </c>
    </row>
    <row r="1945" spans="3:13" x14ac:dyDescent="0.2">
      <c r="C1945" s="1" t="s">
        <v>28</v>
      </c>
      <c r="D1945" s="5">
        <v>19</v>
      </c>
      <c r="E1945" s="5">
        <v>18</v>
      </c>
      <c r="F1945" s="12">
        <v>0</v>
      </c>
      <c r="G1945" s="5" t="s">
        <v>2139</v>
      </c>
      <c r="H1945" s="5">
        <v>53</v>
      </c>
      <c r="I1945" s="5" t="s">
        <v>2140</v>
      </c>
      <c r="J1945" s="6">
        <v>0.36120000000000002</v>
      </c>
      <c r="K1945" s="6" t="str">
        <f>IF(Table2[[#This Row],[Charging]]&gt;0,"1","0")</f>
        <v>0</v>
      </c>
      <c r="L1945" s="6" t="str">
        <f>IF(Table2[[#This Row],[Tag]]="1",Table2[[#This Row],[Cost (kWh)]],"")</f>
        <v/>
      </c>
      <c r="M1945" s="6" t="str">
        <f>IF(Table2[[#This Row],[Tag]]="1",Table2[[#This Row],[Charging]]*Table2[[#This Row],[Cost (kWh)]],"")</f>
        <v/>
      </c>
    </row>
    <row r="1946" spans="3:13" x14ac:dyDescent="0.2">
      <c r="C1946" s="1" t="s">
        <v>28</v>
      </c>
      <c r="D1946" s="5">
        <v>19</v>
      </c>
      <c r="E1946" s="5">
        <v>19</v>
      </c>
      <c r="F1946" s="12">
        <v>0</v>
      </c>
      <c r="G1946" s="5" t="s">
        <v>2139</v>
      </c>
      <c r="H1946" s="5">
        <v>53</v>
      </c>
      <c r="I1946" s="5" t="s">
        <v>2140</v>
      </c>
      <c r="J1946" s="6">
        <v>0.39750999999999997</v>
      </c>
      <c r="K1946" s="6" t="str">
        <f>IF(Table2[[#This Row],[Charging]]&gt;0,"1","0")</f>
        <v>0</v>
      </c>
      <c r="L1946" s="6" t="str">
        <f>IF(Table2[[#This Row],[Tag]]="1",Table2[[#This Row],[Cost (kWh)]],"")</f>
        <v/>
      </c>
      <c r="M1946" s="6" t="str">
        <f>IF(Table2[[#This Row],[Tag]]="1",Table2[[#This Row],[Charging]]*Table2[[#This Row],[Cost (kWh)]],"")</f>
        <v/>
      </c>
    </row>
    <row r="1947" spans="3:13" x14ac:dyDescent="0.2">
      <c r="C1947" s="1" t="s">
        <v>28</v>
      </c>
      <c r="D1947" s="5">
        <v>19</v>
      </c>
      <c r="E1947" s="5">
        <v>20</v>
      </c>
      <c r="F1947" s="12">
        <v>0</v>
      </c>
      <c r="G1947" s="5" t="s">
        <v>2139</v>
      </c>
      <c r="H1947" s="5">
        <v>53</v>
      </c>
      <c r="I1947" s="5" t="s">
        <v>2140</v>
      </c>
      <c r="J1947" s="6">
        <v>0.42835000000000001</v>
      </c>
      <c r="K1947" s="6" t="str">
        <f>IF(Table2[[#This Row],[Charging]]&gt;0,"1","0")</f>
        <v>0</v>
      </c>
      <c r="L1947" s="6" t="str">
        <f>IF(Table2[[#This Row],[Tag]]="1",Table2[[#This Row],[Cost (kWh)]],"")</f>
        <v/>
      </c>
      <c r="M1947" s="6" t="str">
        <f>IF(Table2[[#This Row],[Tag]]="1",Table2[[#This Row],[Charging]]*Table2[[#This Row],[Cost (kWh)]],"")</f>
        <v/>
      </c>
    </row>
    <row r="1948" spans="3:13" x14ac:dyDescent="0.2">
      <c r="C1948" s="1" t="s">
        <v>28</v>
      </c>
      <c r="D1948" s="5">
        <v>19</v>
      </c>
      <c r="E1948" s="5">
        <v>21</v>
      </c>
      <c r="F1948" s="12">
        <v>0</v>
      </c>
      <c r="G1948" s="5" t="s">
        <v>2139</v>
      </c>
      <c r="H1948" s="5">
        <v>53</v>
      </c>
      <c r="I1948" s="5" t="s">
        <v>2140</v>
      </c>
      <c r="J1948" s="6">
        <v>0.40977999999999998</v>
      </c>
      <c r="K1948" s="6" t="str">
        <f>IF(Table2[[#This Row],[Charging]]&gt;0,"1","0")</f>
        <v>0</v>
      </c>
      <c r="L1948" s="6" t="str">
        <f>IF(Table2[[#This Row],[Tag]]="1",Table2[[#This Row],[Cost (kWh)]],"")</f>
        <v/>
      </c>
      <c r="M1948" s="6" t="str">
        <f>IF(Table2[[#This Row],[Tag]]="1",Table2[[#This Row],[Charging]]*Table2[[#This Row],[Cost (kWh)]],"")</f>
        <v/>
      </c>
    </row>
    <row r="1949" spans="3:13" x14ac:dyDescent="0.2">
      <c r="C1949" s="1" t="s">
        <v>28</v>
      </c>
      <c r="D1949" s="5">
        <v>19</v>
      </c>
      <c r="E1949" s="5">
        <v>22</v>
      </c>
      <c r="F1949" s="12">
        <v>0</v>
      </c>
      <c r="G1949" s="5" t="s">
        <v>2139</v>
      </c>
      <c r="H1949" s="5">
        <v>53</v>
      </c>
      <c r="I1949" s="5" t="s">
        <v>2140</v>
      </c>
      <c r="J1949" s="6">
        <v>0.38141999999999998</v>
      </c>
      <c r="K1949" s="6" t="str">
        <f>IF(Table2[[#This Row],[Charging]]&gt;0,"1","0")</f>
        <v>0</v>
      </c>
      <c r="L1949" s="6" t="str">
        <f>IF(Table2[[#This Row],[Tag]]="1",Table2[[#This Row],[Cost (kWh)]],"")</f>
        <v/>
      </c>
      <c r="M1949" s="6" t="str">
        <f>IF(Table2[[#This Row],[Tag]]="1",Table2[[#This Row],[Charging]]*Table2[[#This Row],[Cost (kWh)]],"")</f>
        <v/>
      </c>
    </row>
    <row r="1950" spans="3:13" x14ac:dyDescent="0.2">
      <c r="C1950" s="1" t="s">
        <v>28</v>
      </c>
      <c r="D1950" s="5">
        <v>19</v>
      </c>
      <c r="E1950" s="5">
        <v>23</v>
      </c>
      <c r="F1950" s="12">
        <v>0</v>
      </c>
      <c r="G1950" s="5" t="s">
        <v>2139</v>
      </c>
      <c r="H1950" s="5">
        <v>53</v>
      </c>
      <c r="I1950" s="5" t="s">
        <v>2140</v>
      </c>
      <c r="J1950" s="6">
        <v>0.35364000000000001</v>
      </c>
      <c r="K1950" s="6" t="str">
        <f>IF(Table2[[#This Row],[Charging]]&gt;0,"1","0")</f>
        <v>0</v>
      </c>
      <c r="L1950" s="6" t="str">
        <f>IF(Table2[[#This Row],[Tag]]="1",Table2[[#This Row],[Cost (kWh)]],"")</f>
        <v/>
      </c>
      <c r="M1950" s="6" t="str">
        <f>IF(Table2[[#This Row],[Tag]]="1",Table2[[#This Row],[Charging]]*Table2[[#This Row],[Cost (kWh)]],"")</f>
        <v/>
      </c>
    </row>
    <row r="1951" spans="3:13" x14ac:dyDescent="0.2">
      <c r="C1951" s="1" t="s">
        <v>28</v>
      </c>
      <c r="D1951" s="5">
        <v>19</v>
      </c>
      <c r="E1951" s="5">
        <v>24</v>
      </c>
      <c r="F1951" s="12">
        <v>0</v>
      </c>
      <c r="G1951" s="5" t="s">
        <v>2139</v>
      </c>
      <c r="H1951" s="5">
        <v>53</v>
      </c>
      <c r="I1951" s="5" t="s">
        <v>2140</v>
      </c>
      <c r="J1951" s="6">
        <v>0.30556</v>
      </c>
      <c r="K1951" s="6" t="str">
        <f>IF(Table2[[#This Row],[Charging]]&gt;0,"1","0")</f>
        <v>0</v>
      </c>
      <c r="L1951" s="6" t="str">
        <f>IF(Table2[[#This Row],[Tag]]="1",Table2[[#This Row],[Cost (kWh)]],"")</f>
        <v/>
      </c>
      <c r="M1951" s="6" t="str">
        <f>IF(Table2[[#This Row],[Tag]]="1",Table2[[#This Row],[Charging]]*Table2[[#This Row],[Cost (kWh)]],"")</f>
        <v/>
      </c>
    </row>
    <row r="1952" spans="3:13" x14ac:dyDescent="0.2">
      <c r="C1952" s="1" t="s">
        <v>28</v>
      </c>
      <c r="D1952" s="5">
        <v>20</v>
      </c>
      <c r="E1952" s="5" t="s">
        <v>2</v>
      </c>
      <c r="F1952" s="12">
        <v>0</v>
      </c>
      <c r="G1952" s="5" t="s">
        <v>2139</v>
      </c>
      <c r="H1952" s="5">
        <v>53</v>
      </c>
      <c r="I1952" s="5" t="s">
        <v>2140</v>
      </c>
      <c r="J1952" s="6">
        <v>0.27013999999999999</v>
      </c>
      <c r="K1952" s="6" t="str">
        <f>IF(Table2[[#This Row],[Charging]]&gt;0,"1","0")</f>
        <v>0</v>
      </c>
      <c r="L1952" s="6" t="str">
        <f>IF(Table2[[#This Row],[Tag]]="1",Table2[[#This Row],[Cost (kWh)]],"")</f>
        <v/>
      </c>
      <c r="M1952" s="6" t="str">
        <f>IF(Table2[[#This Row],[Tag]]="1",Table2[[#This Row],[Charging]]*Table2[[#This Row],[Cost (kWh)]],"")</f>
        <v/>
      </c>
    </row>
    <row r="1953" spans="3:13" x14ac:dyDescent="0.2">
      <c r="C1953" s="10" t="s">
        <v>28</v>
      </c>
      <c r="D1953" s="11">
        <v>20</v>
      </c>
      <c r="E1953" s="11" t="s">
        <v>3</v>
      </c>
      <c r="F1953" s="12">
        <v>3.8</v>
      </c>
      <c r="G1953" s="5" t="s">
        <v>2139</v>
      </c>
      <c r="H1953" s="5">
        <v>56.8</v>
      </c>
      <c r="I1953" s="5" t="s">
        <v>2140</v>
      </c>
      <c r="J1953" s="6">
        <v>0.26787</v>
      </c>
      <c r="K1953" s="6" t="str">
        <f>IF(Table2[[#This Row],[Charging]]&gt;0,"1","0")</f>
        <v>1</v>
      </c>
      <c r="L1953" s="6">
        <f>IF(Table2[[#This Row],[Tag]]="1",Table2[[#This Row],[Cost (kWh)]],"")</f>
        <v>0.26787</v>
      </c>
      <c r="M1953" s="6">
        <f>IF(Table2[[#This Row],[Tag]]="1",Table2[[#This Row],[Charging]]*Table2[[#This Row],[Cost (kWh)]],"")</f>
        <v>1.017906</v>
      </c>
    </row>
    <row r="1954" spans="3:13" x14ac:dyDescent="0.2">
      <c r="C1954" s="1" t="s">
        <v>28</v>
      </c>
      <c r="D1954" s="5">
        <v>20</v>
      </c>
      <c r="E1954" s="5" t="s">
        <v>4</v>
      </c>
      <c r="F1954" s="12">
        <v>0</v>
      </c>
      <c r="G1954" s="5" t="s">
        <v>2139</v>
      </c>
      <c r="H1954" s="5">
        <v>56.8</v>
      </c>
      <c r="I1954" s="5" t="s">
        <v>2140</v>
      </c>
      <c r="J1954" s="6">
        <v>0.28361999999999998</v>
      </c>
      <c r="K1954" s="6" t="str">
        <f>IF(Table2[[#This Row],[Charging]]&gt;0,"1","0")</f>
        <v>0</v>
      </c>
      <c r="L1954" s="6" t="str">
        <f>IF(Table2[[#This Row],[Tag]]="1",Table2[[#This Row],[Cost (kWh)]],"")</f>
        <v/>
      </c>
      <c r="M1954" s="6" t="str">
        <f>IF(Table2[[#This Row],[Tag]]="1",Table2[[#This Row],[Charging]]*Table2[[#This Row],[Cost (kWh)]],"")</f>
        <v/>
      </c>
    </row>
    <row r="1955" spans="3:13" x14ac:dyDescent="0.2">
      <c r="C1955" s="1" t="s">
        <v>28</v>
      </c>
      <c r="D1955" s="5">
        <v>20</v>
      </c>
      <c r="E1955" s="5" t="s">
        <v>5</v>
      </c>
      <c r="F1955" s="12">
        <v>0</v>
      </c>
      <c r="G1955" s="5" t="s">
        <v>2139</v>
      </c>
      <c r="H1955" s="5">
        <v>56.8</v>
      </c>
      <c r="I1955" s="5" t="s">
        <v>2140</v>
      </c>
      <c r="J1955" s="6">
        <v>0.27087</v>
      </c>
      <c r="K1955" s="6" t="str">
        <f>IF(Table2[[#This Row],[Charging]]&gt;0,"1","0")</f>
        <v>0</v>
      </c>
      <c r="L1955" s="6" t="str">
        <f>IF(Table2[[#This Row],[Tag]]="1",Table2[[#This Row],[Cost (kWh)]],"")</f>
        <v/>
      </c>
      <c r="M1955" s="6" t="str">
        <f>IF(Table2[[#This Row],[Tag]]="1",Table2[[#This Row],[Charging]]*Table2[[#This Row],[Cost (kWh)]],"")</f>
        <v/>
      </c>
    </row>
    <row r="1956" spans="3:13" x14ac:dyDescent="0.2">
      <c r="C1956" s="1" t="s">
        <v>28</v>
      </c>
      <c r="D1956" s="5">
        <v>20</v>
      </c>
      <c r="E1956" s="5" t="s">
        <v>6</v>
      </c>
      <c r="F1956" s="12">
        <v>0</v>
      </c>
      <c r="G1956" s="5" t="s">
        <v>2139</v>
      </c>
      <c r="H1956" s="5">
        <v>56.8</v>
      </c>
      <c r="I1956" s="5" t="s">
        <v>2140</v>
      </c>
      <c r="J1956" s="6">
        <v>0.26841999999999999</v>
      </c>
      <c r="K1956" s="6" t="str">
        <f>IF(Table2[[#This Row],[Charging]]&gt;0,"1","0")</f>
        <v>0</v>
      </c>
      <c r="L1956" s="6" t="str">
        <f>IF(Table2[[#This Row],[Tag]]="1",Table2[[#This Row],[Cost (kWh)]],"")</f>
        <v/>
      </c>
      <c r="M1956" s="6" t="str">
        <f>IF(Table2[[#This Row],[Tag]]="1",Table2[[#This Row],[Charging]]*Table2[[#This Row],[Cost (kWh)]],"")</f>
        <v/>
      </c>
    </row>
    <row r="1957" spans="3:13" x14ac:dyDescent="0.2">
      <c r="C1957" s="1" t="s">
        <v>28</v>
      </c>
      <c r="D1957" s="5">
        <v>20</v>
      </c>
      <c r="E1957" s="5" t="s">
        <v>7</v>
      </c>
      <c r="F1957" s="12">
        <v>0</v>
      </c>
      <c r="G1957" s="5" t="s">
        <v>2139</v>
      </c>
      <c r="H1957" s="5">
        <v>56.8</v>
      </c>
      <c r="I1957" s="5" t="s">
        <v>2140</v>
      </c>
      <c r="J1957" s="6">
        <v>0.30204999999999999</v>
      </c>
      <c r="K1957" s="6" t="str">
        <f>IF(Table2[[#This Row],[Charging]]&gt;0,"1","0")</f>
        <v>0</v>
      </c>
      <c r="L1957" s="6" t="str">
        <f>IF(Table2[[#This Row],[Tag]]="1",Table2[[#This Row],[Cost (kWh)]],"")</f>
        <v/>
      </c>
      <c r="M1957" s="6" t="str">
        <f>IF(Table2[[#This Row],[Tag]]="1",Table2[[#This Row],[Charging]]*Table2[[#This Row],[Cost (kWh)]],"")</f>
        <v/>
      </c>
    </row>
    <row r="1958" spans="3:13" x14ac:dyDescent="0.2">
      <c r="C1958" s="1" t="s">
        <v>28</v>
      </c>
      <c r="D1958" s="5">
        <v>20</v>
      </c>
      <c r="E1958" s="5" t="s">
        <v>8</v>
      </c>
      <c r="F1958" s="12">
        <v>0</v>
      </c>
      <c r="G1958" s="5" t="s">
        <v>2139</v>
      </c>
      <c r="H1958" s="5">
        <v>56.8</v>
      </c>
      <c r="I1958" s="5" t="s">
        <v>2140</v>
      </c>
      <c r="J1958" s="6">
        <v>0.35893000000000003</v>
      </c>
      <c r="K1958" s="6" t="str">
        <f>IF(Table2[[#This Row],[Charging]]&gt;0,"1","0")</f>
        <v>0</v>
      </c>
      <c r="L1958" s="6" t="str">
        <f>IF(Table2[[#This Row],[Tag]]="1",Table2[[#This Row],[Cost (kWh)]],"")</f>
        <v/>
      </c>
      <c r="M1958" s="6" t="str">
        <f>IF(Table2[[#This Row],[Tag]]="1",Table2[[#This Row],[Charging]]*Table2[[#This Row],[Cost (kWh)]],"")</f>
        <v/>
      </c>
    </row>
    <row r="1959" spans="3:13" x14ac:dyDescent="0.2">
      <c r="C1959" s="1" t="s">
        <v>28</v>
      </c>
      <c r="D1959" s="5">
        <v>20</v>
      </c>
      <c r="E1959" s="5" t="s">
        <v>9</v>
      </c>
      <c r="F1959" s="12">
        <v>0</v>
      </c>
      <c r="G1959" s="5" t="s">
        <v>2141</v>
      </c>
      <c r="H1959" s="5">
        <v>51.3</v>
      </c>
      <c r="I1959" s="5" t="s">
        <v>2139</v>
      </c>
      <c r="J1959" s="6">
        <v>0.41031000000000001</v>
      </c>
      <c r="K1959" s="6" t="str">
        <f>IF(Table2[[#This Row],[Charging]]&gt;0,"1","0")</f>
        <v>0</v>
      </c>
      <c r="L1959" s="6" t="str">
        <f>IF(Table2[[#This Row],[Tag]]="1",Table2[[#This Row],[Cost (kWh)]],"")</f>
        <v/>
      </c>
      <c r="M1959" s="6" t="str">
        <f>IF(Table2[[#This Row],[Tag]]="1",Table2[[#This Row],[Charging]]*Table2[[#This Row],[Cost (kWh)]],"")</f>
        <v/>
      </c>
    </row>
    <row r="1960" spans="3:13" x14ac:dyDescent="0.2">
      <c r="C1960" s="1" t="s">
        <v>28</v>
      </c>
      <c r="D1960" s="5">
        <v>20</v>
      </c>
      <c r="E1960" s="5" t="s">
        <v>10</v>
      </c>
      <c r="F1960" s="12">
        <v>0</v>
      </c>
      <c r="G1960" s="5" t="s">
        <v>2139</v>
      </c>
      <c r="H1960" s="5">
        <v>51.3</v>
      </c>
      <c r="I1960" s="5" t="s">
        <v>2139</v>
      </c>
      <c r="J1960" s="6">
        <v>0.42709999999999998</v>
      </c>
      <c r="K1960" s="6" t="str">
        <f>IF(Table2[[#This Row],[Charging]]&gt;0,"1","0")</f>
        <v>0</v>
      </c>
      <c r="L1960" s="6" t="str">
        <f>IF(Table2[[#This Row],[Tag]]="1",Table2[[#This Row],[Cost (kWh)]],"")</f>
        <v/>
      </c>
      <c r="M1960" s="6" t="str">
        <f>IF(Table2[[#This Row],[Tag]]="1",Table2[[#This Row],[Charging]]*Table2[[#This Row],[Cost (kWh)]],"")</f>
        <v/>
      </c>
    </row>
    <row r="1961" spans="3:13" x14ac:dyDescent="0.2">
      <c r="C1961" s="1" t="s">
        <v>28</v>
      </c>
      <c r="D1961" s="5">
        <v>20</v>
      </c>
      <c r="E1961" s="5">
        <v>10</v>
      </c>
      <c r="F1961" s="12">
        <v>0</v>
      </c>
      <c r="G1961" s="5" t="s">
        <v>2139</v>
      </c>
      <c r="H1961" s="5">
        <v>51.3</v>
      </c>
      <c r="I1961" s="5" t="s">
        <v>2139</v>
      </c>
      <c r="J1961" s="6">
        <v>0.41193000000000002</v>
      </c>
      <c r="K1961" s="6" t="str">
        <f>IF(Table2[[#This Row],[Charging]]&gt;0,"1","0")</f>
        <v>0</v>
      </c>
      <c r="L1961" s="6" t="str">
        <f>IF(Table2[[#This Row],[Tag]]="1",Table2[[#This Row],[Cost (kWh)]],"")</f>
        <v/>
      </c>
      <c r="M1961" s="6" t="str">
        <f>IF(Table2[[#This Row],[Tag]]="1",Table2[[#This Row],[Charging]]*Table2[[#This Row],[Cost (kWh)]],"")</f>
        <v/>
      </c>
    </row>
    <row r="1962" spans="3:13" x14ac:dyDescent="0.2">
      <c r="C1962" s="1" t="s">
        <v>28</v>
      </c>
      <c r="D1962" s="5">
        <v>20</v>
      </c>
      <c r="E1962" s="5">
        <v>11</v>
      </c>
      <c r="F1962" s="12">
        <v>0</v>
      </c>
      <c r="G1962" s="5" t="s">
        <v>2139</v>
      </c>
      <c r="H1962" s="5">
        <v>51.3</v>
      </c>
      <c r="I1962" s="5" t="s">
        <v>2139</v>
      </c>
      <c r="J1962" s="6">
        <v>0.37938</v>
      </c>
      <c r="K1962" s="6" t="str">
        <f>IF(Table2[[#This Row],[Charging]]&gt;0,"1","0")</f>
        <v>0</v>
      </c>
      <c r="L1962" s="6" t="str">
        <f>IF(Table2[[#This Row],[Tag]]="1",Table2[[#This Row],[Cost (kWh)]],"")</f>
        <v/>
      </c>
      <c r="M1962" s="6" t="str">
        <f>IF(Table2[[#This Row],[Tag]]="1",Table2[[#This Row],[Charging]]*Table2[[#This Row],[Cost (kWh)]],"")</f>
        <v/>
      </c>
    </row>
    <row r="1963" spans="3:13" x14ac:dyDescent="0.2">
      <c r="C1963" s="1" t="s">
        <v>28</v>
      </c>
      <c r="D1963" s="5">
        <v>20</v>
      </c>
      <c r="E1963" s="5">
        <v>12</v>
      </c>
      <c r="F1963" s="12">
        <v>0</v>
      </c>
      <c r="G1963" s="5" t="s">
        <v>2139</v>
      </c>
      <c r="H1963" s="5">
        <v>51.3</v>
      </c>
      <c r="I1963" s="5" t="s">
        <v>2139</v>
      </c>
      <c r="J1963" s="6">
        <v>0.36448000000000003</v>
      </c>
      <c r="K1963" s="6" t="str">
        <f>IF(Table2[[#This Row],[Charging]]&gt;0,"1","0")</f>
        <v>0</v>
      </c>
      <c r="L1963" s="6" t="str">
        <f>IF(Table2[[#This Row],[Tag]]="1",Table2[[#This Row],[Cost (kWh)]],"")</f>
        <v/>
      </c>
      <c r="M1963" s="6" t="str">
        <f>IF(Table2[[#This Row],[Tag]]="1",Table2[[#This Row],[Charging]]*Table2[[#This Row],[Cost (kWh)]],"")</f>
        <v/>
      </c>
    </row>
    <row r="1964" spans="3:13" x14ac:dyDescent="0.2">
      <c r="C1964" s="1" t="s">
        <v>28</v>
      </c>
      <c r="D1964" s="5">
        <v>20</v>
      </c>
      <c r="E1964" s="5">
        <v>13</v>
      </c>
      <c r="F1964" s="12">
        <v>0</v>
      </c>
      <c r="G1964" s="5" t="s">
        <v>2139</v>
      </c>
      <c r="H1964" s="5">
        <v>51.3</v>
      </c>
      <c r="I1964" s="5" t="s">
        <v>2139</v>
      </c>
      <c r="J1964" s="6">
        <v>0.36549999999999999</v>
      </c>
      <c r="K1964" s="6" t="str">
        <f>IF(Table2[[#This Row],[Charging]]&gt;0,"1","0")</f>
        <v>0</v>
      </c>
      <c r="L1964" s="6" t="str">
        <f>IF(Table2[[#This Row],[Tag]]="1",Table2[[#This Row],[Cost (kWh)]],"")</f>
        <v/>
      </c>
      <c r="M1964" s="6" t="str">
        <f>IF(Table2[[#This Row],[Tag]]="1",Table2[[#This Row],[Charging]]*Table2[[#This Row],[Cost (kWh)]],"")</f>
        <v/>
      </c>
    </row>
    <row r="1965" spans="3:13" x14ac:dyDescent="0.2">
      <c r="C1965" s="1" t="s">
        <v>28</v>
      </c>
      <c r="D1965" s="5">
        <v>20</v>
      </c>
      <c r="E1965" s="5">
        <v>14</v>
      </c>
      <c r="F1965" s="12">
        <v>0</v>
      </c>
      <c r="G1965" s="5" t="s">
        <v>2139</v>
      </c>
      <c r="H1965" s="5">
        <v>51.3</v>
      </c>
      <c r="I1965" s="5" t="s">
        <v>2139</v>
      </c>
      <c r="J1965" s="6">
        <v>0.36547000000000002</v>
      </c>
      <c r="K1965" s="6" t="str">
        <f>IF(Table2[[#This Row],[Charging]]&gt;0,"1","0")</f>
        <v>0</v>
      </c>
      <c r="L1965" s="6" t="str">
        <f>IF(Table2[[#This Row],[Tag]]="1",Table2[[#This Row],[Cost (kWh)]],"")</f>
        <v/>
      </c>
      <c r="M1965" s="6" t="str">
        <f>IF(Table2[[#This Row],[Tag]]="1",Table2[[#This Row],[Charging]]*Table2[[#This Row],[Cost (kWh)]],"")</f>
        <v/>
      </c>
    </row>
    <row r="1966" spans="3:13" x14ac:dyDescent="0.2">
      <c r="C1966" s="1" t="s">
        <v>28</v>
      </c>
      <c r="D1966" s="5">
        <v>20</v>
      </c>
      <c r="E1966" s="5">
        <v>15</v>
      </c>
      <c r="F1966" s="12">
        <v>0</v>
      </c>
      <c r="G1966" s="5" t="s">
        <v>2139</v>
      </c>
      <c r="H1966" s="5">
        <v>51.3</v>
      </c>
      <c r="I1966" s="5" t="s">
        <v>2139</v>
      </c>
      <c r="J1966" s="6">
        <v>0.36345</v>
      </c>
      <c r="K1966" s="6" t="str">
        <f>IF(Table2[[#This Row],[Charging]]&gt;0,"1","0")</f>
        <v>0</v>
      </c>
      <c r="L1966" s="6" t="str">
        <f>IF(Table2[[#This Row],[Tag]]="1",Table2[[#This Row],[Cost (kWh)]],"")</f>
        <v/>
      </c>
      <c r="M1966" s="6" t="str">
        <f>IF(Table2[[#This Row],[Tag]]="1",Table2[[#This Row],[Charging]]*Table2[[#This Row],[Cost (kWh)]],"")</f>
        <v/>
      </c>
    </row>
    <row r="1967" spans="3:13" x14ac:dyDescent="0.2">
      <c r="C1967" s="1" t="s">
        <v>28</v>
      </c>
      <c r="D1967" s="5">
        <v>20</v>
      </c>
      <c r="E1967" s="5">
        <v>16</v>
      </c>
      <c r="F1967" s="12">
        <v>0</v>
      </c>
      <c r="G1967" s="5" t="s">
        <v>2139</v>
      </c>
      <c r="H1967" s="5">
        <v>51.3</v>
      </c>
      <c r="I1967" s="5" t="s">
        <v>2139</v>
      </c>
      <c r="J1967" s="6">
        <v>0.36443999999999999</v>
      </c>
      <c r="K1967" s="6" t="str">
        <f>IF(Table2[[#This Row],[Charging]]&gt;0,"1","0")</f>
        <v>0</v>
      </c>
      <c r="L1967" s="6" t="str">
        <f>IF(Table2[[#This Row],[Tag]]="1",Table2[[#This Row],[Cost (kWh)]],"")</f>
        <v/>
      </c>
      <c r="M1967" s="6" t="str">
        <f>IF(Table2[[#This Row],[Tag]]="1",Table2[[#This Row],[Charging]]*Table2[[#This Row],[Cost (kWh)]],"")</f>
        <v/>
      </c>
    </row>
    <row r="1968" spans="3:13" x14ac:dyDescent="0.2">
      <c r="C1968" s="1" t="s">
        <v>28</v>
      </c>
      <c r="D1968" s="5">
        <v>20</v>
      </c>
      <c r="E1968" s="5">
        <v>17</v>
      </c>
      <c r="F1968" s="12">
        <v>0</v>
      </c>
      <c r="G1968" s="5" t="s">
        <v>2141</v>
      </c>
      <c r="H1968" s="5">
        <v>45.8</v>
      </c>
      <c r="I1968" s="5" t="s">
        <v>2139</v>
      </c>
      <c r="J1968" s="6">
        <v>0.36990000000000001</v>
      </c>
      <c r="K1968" s="6" t="str">
        <f>IF(Table2[[#This Row],[Charging]]&gt;0,"1","0")</f>
        <v>0</v>
      </c>
      <c r="L1968" s="6" t="str">
        <f>IF(Table2[[#This Row],[Tag]]="1",Table2[[#This Row],[Cost (kWh)]],"")</f>
        <v/>
      </c>
      <c r="M1968" s="6" t="str">
        <f>IF(Table2[[#This Row],[Tag]]="1",Table2[[#This Row],[Charging]]*Table2[[#This Row],[Cost (kWh)]],"")</f>
        <v/>
      </c>
    </row>
    <row r="1969" spans="3:13" x14ac:dyDescent="0.2">
      <c r="C1969" s="1" t="s">
        <v>28</v>
      </c>
      <c r="D1969" s="5">
        <v>20</v>
      </c>
      <c r="E1969" s="5">
        <v>18</v>
      </c>
      <c r="F1969" s="12">
        <v>0</v>
      </c>
      <c r="G1969" s="5" t="s">
        <v>2139</v>
      </c>
      <c r="H1969" s="5">
        <v>45.8</v>
      </c>
      <c r="I1969" s="5" t="s">
        <v>2140</v>
      </c>
      <c r="J1969" s="6">
        <v>0.41169</v>
      </c>
      <c r="K1969" s="6" t="str">
        <f>IF(Table2[[#This Row],[Charging]]&gt;0,"1","0")</f>
        <v>0</v>
      </c>
      <c r="L1969" s="6" t="str">
        <f>IF(Table2[[#This Row],[Tag]]="1",Table2[[#This Row],[Cost (kWh)]],"")</f>
        <v/>
      </c>
      <c r="M1969" s="6" t="str">
        <f>IF(Table2[[#This Row],[Tag]]="1",Table2[[#This Row],[Charging]]*Table2[[#This Row],[Cost (kWh)]],"")</f>
        <v/>
      </c>
    </row>
    <row r="1970" spans="3:13" x14ac:dyDescent="0.2">
      <c r="C1970" s="1" t="s">
        <v>28</v>
      </c>
      <c r="D1970" s="5">
        <v>20</v>
      </c>
      <c r="E1970" s="5">
        <v>19</v>
      </c>
      <c r="F1970" s="12">
        <v>0</v>
      </c>
      <c r="G1970" s="5" t="s">
        <v>2139</v>
      </c>
      <c r="H1970" s="5">
        <v>45.8</v>
      </c>
      <c r="I1970" s="5" t="s">
        <v>2140</v>
      </c>
      <c r="J1970" s="6">
        <v>0.45451000000000003</v>
      </c>
      <c r="K1970" s="6" t="str">
        <f>IF(Table2[[#This Row],[Charging]]&gt;0,"1","0")</f>
        <v>0</v>
      </c>
      <c r="L1970" s="6" t="str">
        <f>IF(Table2[[#This Row],[Tag]]="1",Table2[[#This Row],[Cost (kWh)]],"")</f>
        <v/>
      </c>
      <c r="M1970" s="6" t="str">
        <f>IF(Table2[[#This Row],[Tag]]="1",Table2[[#This Row],[Charging]]*Table2[[#This Row],[Cost (kWh)]],"")</f>
        <v/>
      </c>
    </row>
    <row r="1971" spans="3:13" x14ac:dyDescent="0.2">
      <c r="C1971" s="1" t="s">
        <v>28</v>
      </c>
      <c r="D1971" s="5">
        <v>20</v>
      </c>
      <c r="E1971" s="5">
        <v>20</v>
      </c>
      <c r="F1971" s="12">
        <v>0</v>
      </c>
      <c r="G1971" s="5" t="s">
        <v>2139</v>
      </c>
      <c r="H1971" s="5">
        <v>45.8</v>
      </c>
      <c r="I1971" s="5" t="s">
        <v>2140</v>
      </c>
      <c r="J1971" s="6">
        <v>0.48516999999999999</v>
      </c>
      <c r="K1971" s="6" t="str">
        <f>IF(Table2[[#This Row],[Charging]]&gt;0,"1","0")</f>
        <v>0</v>
      </c>
      <c r="L1971" s="6" t="str">
        <f>IF(Table2[[#This Row],[Tag]]="1",Table2[[#This Row],[Cost (kWh)]],"")</f>
        <v/>
      </c>
      <c r="M1971" s="6" t="str">
        <f>IF(Table2[[#This Row],[Tag]]="1",Table2[[#This Row],[Charging]]*Table2[[#This Row],[Cost (kWh)]],"")</f>
        <v/>
      </c>
    </row>
    <row r="1972" spans="3:13" x14ac:dyDescent="0.2">
      <c r="C1972" s="1" t="s">
        <v>28</v>
      </c>
      <c r="D1972" s="5">
        <v>20</v>
      </c>
      <c r="E1972" s="5">
        <v>21</v>
      </c>
      <c r="F1972" s="12">
        <v>0</v>
      </c>
      <c r="G1972" s="5" t="s">
        <v>2139</v>
      </c>
      <c r="H1972" s="5">
        <v>45.8</v>
      </c>
      <c r="I1972" s="5" t="s">
        <v>2140</v>
      </c>
      <c r="J1972" s="6">
        <v>0.47996</v>
      </c>
      <c r="K1972" s="6" t="str">
        <f>IF(Table2[[#This Row],[Charging]]&gt;0,"1","0")</f>
        <v>0</v>
      </c>
      <c r="L1972" s="6" t="str">
        <f>IF(Table2[[#This Row],[Tag]]="1",Table2[[#This Row],[Cost (kWh)]],"")</f>
        <v/>
      </c>
      <c r="M1972" s="6" t="str">
        <f>IF(Table2[[#This Row],[Tag]]="1",Table2[[#This Row],[Charging]]*Table2[[#This Row],[Cost (kWh)]],"")</f>
        <v/>
      </c>
    </row>
    <row r="1973" spans="3:13" x14ac:dyDescent="0.2">
      <c r="C1973" s="1" t="s">
        <v>28</v>
      </c>
      <c r="D1973" s="5">
        <v>20</v>
      </c>
      <c r="E1973" s="5">
        <v>22</v>
      </c>
      <c r="F1973" s="12">
        <v>0</v>
      </c>
      <c r="G1973" s="5" t="s">
        <v>2139</v>
      </c>
      <c r="H1973" s="5">
        <v>45.8</v>
      </c>
      <c r="I1973" s="5" t="s">
        <v>2140</v>
      </c>
      <c r="J1973" s="6">
        <v>0.41959000000000002</v>
      </c>
      <c r="K1973" s="6" t="str">
        <f>IF(Table2[[#This Row],[Charging]]&gt;0,"1","0")</f>
        <v>0</v>
      </c>
      <c r="L1973" s="6" t="str">
        <f>IF(Table2[[#This Row],[Tag]]="1",Table2[[#This Row],[Cost (kWh)]],"")</f>
        <v/>
      </c>
      <c r="M1973" s="6" t="str">
        <f>IF(Table2[[#This Row],[Tag]]="1",Table2[[#This Row],[Charging]]*Table2[[#This Row],[Cost (kWh)]],"")</f>
        <v/>
      </c>
    </row>
    <row r="1974" spans="3:13" x14ac:dyDescent="0.2">
      <c r="C1974" s="1" t="s">
        <v>28</v>
      </c>
      <c r="D1974" s="5">
        <v>20</v>
      </c>
      <c r="E1974" s="5">
        <v>23</v>
      </c>
      <c r="F1974" s="12">
        <v>0</v>
      </c>
      <c r="G1974" s="5" t="s">
        <v>2139</v>
      </c>
      <c r="H1974" s="5">
        <v>45.8</v>
      </c>
      <c r="I1974" s="5" t="s">
        <v>2140</v>
      </c>
      <c r="J1974" s="6">
        <v>0.38819999999999999</v>
      </c>
      <c r="K1974" s="6" t="str">
        <f>IF(Table2[[#This Row],[Charging]]&gt;0,"1","0")</f>
        <v>0</v>
      </c>
      <c r="L1974" s="6" t="str">
        <f>IF(Table2[[#This Row],[Tag]]="1",Table2[[#This Row],[Cost (kWh)]],"")</f>
        <v/>
      </c>
      <c r="M1974" s="6" t="str">
        <f>IF(Table2[[#This Row],[Tag]]="1",Table2[[#This Row],[Charging]]*Table2[[#This Row],[Cost (kWh)]],"")</f>
        <v/>
      </c>
    </row>
    <row r="1975" spans="3:13" x14ac:dyDescent="0.2">
      <c r="C1975" s="1" t="s">
        <v>28</v>
      </c>
      <c r="D1975" s="5">
        <v>20</v>
      </c>
      <c r="E1975" s="5">
        <v>24</v>
      </c>
      <c r="F1975" s="12">
        <v>0</v>
      </c>
      <c r="G1975" s="5" t="s">
        <v>2139</v>
      </c>
      <c r="H1975" s="5">
        <v>45.8</v>
      </c>
      <c r="I1975" s="5" t="s">
        <v>2140</v>
      </c>
      <c r="J1975" s="6">
        <v>0.35377999999999998</v>
      </c>
      <c r="K1975" s="6" t="str">
        <f>IF(Table2[[#This Row],[Charging]]&gt;0,"1","0")</f>
        <v>0</v>
      </c>
      <c r="L1975" s="6" t="str">
        <f>IF(Table2[[#This Row],[Tag]]="1",Table2[[#This Row],[Cost (kWh)]],"")</f>
        <v/>
      </c>
      <c r="M1975" s="6" t="str">
        <f>IF(Table2[[#This Row],[Tag]]="1",Table2[[#This Row],[Charging]]*Table2[[#This Row],[Cost (kWh)]],"")</f>
        <v/>
      </c>
    </row>
    <row r="1976" spans="3:13" x14ac:dyDescent="0.2">
      <c r="C1976" s="1" t="s">
        <v>28</v>
      </c>
      <c r="D1976" s="5">
        <v>21</v>
      </c>
      <c r="E1976" s="5" t="s">
        <v>2</v>
      </c>
      <c r="F1976" s="12">
        <v>0</v>
      </c>
      <c r="G1976" s="5" t="s">
        <v>2139</v>
      </c>
      <c r="H1976" s="5">
        <v>45.8</v>
      </c>
      <c r="I1976" s="5" t="s">
        <v>2140</v>
      </c>
      <c r="J1976" s="6">
        <v>0.33734999999999998</v>
      </c>
      <c r="K1976" s="6" t="str">
        <f>IF(Table2[[#This Row],[Charging]]&gt;0,"1","0")</f>
        <v>0</v>
      </c>
      <c r="L1976" s="6" t="str">
        <f>IF(Table2[[#This Row],[Tag]]="1",Table2[[#This Row],[Cost (kWh)]],"")</f>
        <v/>
      </c>
      <c r="M1976" s="6" t="str">
        <f>IF(Table2[[#This Row],[Tag]]="1",Table2[[#This Row],[Charging]]*Table2[[#This Row],[Cost (kWh)]],"")</f>
        <v/>
      </c>
    </row>
    <row r="1977" spans="3:13" x14ac:dyDescent="0.2">
      <c r="C1977" s="1" t="s">
        <v>28</v>
      </c>
      <c r="D1977" s="5">
        <v>21</v>
      </c>
      <c r="E1977" s="5" t="s">
        <v>3</v>
      </c>
      <c r="F1977" s="12">
        <v>0</v>
      </c>
      <c r="G1977" s="5" t="s">
        <v>2139</v>
      </c>
      <c r="H1977" s="5">
        <v>45.8</v>
      </c>
      <c r="I1977" s="5" t="s">
        <v>2140</v>
      </c>
      <c r="J1977" s="6">
        <v>0.30917</v>
      </c>
      <c r="K1977" s="6" t="str">
        <f>IF(Table2[[#This Row],[Charging]]&gt;0,"1","0")</f>
        <v>0</v>
      </c>
      <c r="L1977" s="6" t="str">
        <f>IF(Table2[[#This Row],[Tag]]="1",Table2[[#This Row],[Cost (kWh)]],"")</f>
        <v/>
      </c>
      <c r="M1977" s="6" t="str">
        <f>IF(Table2[[#This Row],[Tag]]="1",Table2[[#This Row],[Charging]]*Table2[[#This Row],[Cost (kWh)]],"")</f>
        <v/>
      </c>
    </row>
    <row r="1978" spans="3:13" x14ac:dyDescent="0.2">
      <c r="C1978" s="1" t="s">
        <v>28</v>
      </c>
      <c r="D1978" s="5">
        <v>21</v>
      </c>
      <c r="E1978" s="5" t="s">
        <v>4</v>
      </c>
      <c r="F1978" s="12">
        <v>0</v>
      </c>
      <c r="G1978" s="5" t="s">
        <v>2139</v>
      </c>
      <c r="H1978" s="5">
        <v>45.8</v>
      </c>
      <c r="I1978" s="5" t="s">
        <v>2140</v>
      </c>
      <c r="J1978" s="6">
        <v>0.30848999999999999</v>
      </c>
      <c r="K1978" s="6" t="str">
        <f>IF(Table2[[#This Row],[Charging]]&gt;0,"1","0")</f>
        <v>0</v>
      </c>
      <c r="L1978" s="6" t="str">
        <f>IF(Table2[[#This Row],[Tag]]="1",Table2[[#This Row],[Cost (kWh)]],"")</f>
        <v/>
      </c>
      <c r="M1978" s="6" t="str">
        <f>IF(Table2[[#This Row],[Tag]]="1",Table2[[#This Row],[Charging]]*Table2[[#This Row],[Cost (kWh)]],"")</f>
        <v/>
      </c>
    </row>
    <row r="1979" spans="3:13" x14ac:dyDescent="0.2">
      <c r="C1979" s="1" t="s">
        <v>28</v>
      </c>
      <c r="D1979" s="5">
        <v>21</v>
      </c>
      <c r="E1979" s="5" t="s">
        <v>5</v>
      </c>
      <c r="F1979" s="12">
        <v>0</v>
      </c>
      <c r="G1979" s="5" t="s">
        <v>2139</v>
      </c>
      <c r="H1979" s="5">
        <v>45.8</v>
      </c>
      <c r="I1979" s="5" t="s">
        <v>2140</v>
      </c>
      <c r="J1979" s="6">
        <v>0.30852000000000002</v>
      </c>
      <c r="K1979" s="6" t="str">
        <f>IF(Table2[[#This Row],[Charging]]&gt;0,"1","0")</f>
        <v>0</v>
      </c>
      <c r="L1979" s="6" t="str">
        <f>IF(Table2[[#This Row],[Tag]]="1",Table2[[#This Row],[Cost (kWh)]],"")</f>
        <v/>
      </c>
      <c r="M1979" s="6" t="str">
        <f>IF(Table2[[#This Row],[Tag]]="1",Table2[[#This Row],[Charging]]*Table2[[#This Row],[Cost (kWh)]],"")</f>
        <v/>
      </c>
    </row>
    <row r="1980" spans="3:13" x14ac:dyDescent="0.2">
      <c r="C1980" s="1" t="s">
        <v>28</v>
      </c>
      <c r="D1980" s="5">
        <v>21</v>
      </c>
      <c r="E1980" s="5" t="s">
        <v>6</v>
      </c>
      <c r="F1980" s="12">
        <v>0</v>
      </c>
      <c r="G1980" s="5" t="s">
        <v>2139</v>
      </c>
      <c r="H1980" s="5">
        <v>45.8</v>
      </c>
      <c r="I1980" s="5" t="s">
        <v>2140</v>
      </c>
      <c r="J1980" s="6">
        <v>0.30679000000000001</v>
      </c>
      <c r="K1980" s="6" t="str">
        <f>IF(Table2[[#This Row],[Charging]]&gt;0,"1","0")</f>
        <v>0</v>
      </c>
      <c r="L1980" s="6" t="str">
        <f>IF(Table2[[#This Row],[Tag]]="1",Table2[[#This Row],[Cost (kWh)]],"")</f>
        <v/>
      </c>
      <c r="M1980" s="6" t="str">
        <f>IF(Table2[[#This Row],[Tag]]="1",Table2[[#This Row],[Charging]]*Table2[[#This Row],[Cost (kWh)]],"")</f>
        <v/>
      </c>
    </row>
    <row r="1981" spans="3:13" x14ac:dyDescent="0.2">
      <c r="C1981" s="1" t="s">
        <v>28</v>
      </c>
      <c r="D1981" s="5">
        <v>21</v>
      </c>
      <c r="E1981" s="5" t="s">
        <v>7</v>
      </c>
      <c r="F1981" s="12">
        <v>0</v>
      </c>
      <c r="G1981" s="5" t="s">
        <v>2139</v>
      </c>
      <c r="H1981" s="5">
        <v>45.8</v>
      </c>
      <c r="I1981" s="5" t="s">
        <v>2140</v>
      </c>
      <c r="J1981" s="6">
        <v>0.35883999999999999</v>
      </c>
      <c r="K1981" s="6" t="str">
        <f>IF(Table2[[#This Row],[Charging]]&gt;0,"1","0")</f>
        <v>0</v>
      </c>
      <c r="L1981" s="6" t="str">
        <f>IF(Table2[[#This Row],[Tag]]="1",Table2[[#This Row],[Cost (kWh)]],"")</f>
        <v/>
      </c>
      <c r="M1981" s="6" t="str">
        <f>IF(Table2[[#This Row],[Tag]]="1",Table2[[#This Row],[Charging]]*Table2[[#This Row],[Cost (kWh)]],"")</f>
        <v/>
      </c>
    </row>
    <row r="1982" spans="3:13" x14ac:dyDescent="0.2">
      <c r="C1982" s="1" t="s">
        <v>28</v>
      </c>
      <c r="D1982" s="5">
        <v>21</v>
      </c>
      <c r="E1982" s="5" t="s">
        <v>8</v>
      </c>
      <c r="F1982" s="12">
        <v>0</v>
      </c>
      <c r="G1982" s="5" t="s">
        <v>2139</v>
      </c>
      <c r="H1982" s="5">
        <v>45.8</v>
      </c>
      <c r="I1982" s="5" t="s">
        <v>2140</v>
      </c>
      <c r="J1982" s="6">
        <v>0.41676000000000002</v>
      </c>
      <c r="K1982" s="6" t="str">
        <f>IF(Table2[[#This Row],[Charging]]&gt;0,"1","0")</f>
        <v>0</v>
      </c>
      <c r="L1982" s="6" t="str">
        <f>IF(Table2[[#This Row],[Tag]]="1",Table2[[#This Row],[Cost (kWh)]],"")</f>
        <v/>
      </c>
      <c r="M1982" s="6" t="str">
        <f>IF(Table2[[#This Row],[Tag]]="1",Table2[[#This Row],[Charging]]*Table2[[#This Row],[Cost (kWh)]],"")</f>
        <v/>
      </c>
    </row>
    <row r="1983" spans="3:13" x14ac:dyDescent="0.2">
      <c r="C1983" s="1" t="s">
        <v>28</v>
      </c>
      <c r="D1983" s="5">
        <v>21</v>
      </c>
      <c r="E1983" s="5" t="s">
        <v>9</v>
      </c>
      <c r="F1983" s="12">
        <v>0</v>
      </c>
      <c r="G1983" s="5" t="s">
        <v>2141</v>
      </c>
      <c r="H1983" s="5">
        <v>40.299999999999997</v>
      </c>
      <c r="I1983" s="5" t="s">
        <v>2139</v>
      </c>
      <c r="J1983" s="6">
        <v>0.48870999999999998</v>
      </c>
      <c r="K1983" s="6" t="str">
        <f>IF(Table2[[#This Row],[Charging]]&gt;0,"1","0")</f>
        <v>0</v>
      </c>
      <c r="L1983" s="6" t="str">
        <f>IF(Table2[[#This Row],[Tag]]="1",Table2[[#This Row],[Cost (kWh)]],"")</f>
        <v/>
      </c>
      <c r="M1983" s="6" t="str">
        <f>IF(Table2[[#This Row],[Tag]]="1",Table2[[#This Row],[Charging]]*Table2[[#This Row],[Cost (kWh)]],"")</f>
        <v/>
      </c>
    </row>
    <row r="1984" spans="3:13" x14ac:dyDescent="0.2">
      <c r="C1984" s="1" t="s">
        <v>28</v>
      </c>
      <c r="D1984" s="5">
        <v>21</v>
      </c>
      <c r="E1984" s="5" t="s">
        <v>10</v>
      </c>
      <c r="F1984" s="12">
        <v>0</v>
      </c>
      <c r="G1984" s="5" t="s">
        <v>2139</v>
      </c>
      <c r="H1984" s="5">
        <v>40.299999999999997</v>
      </c>
      <c r="I1984" s="5" t="s">
        <v>2139</v>
      </c>
      <c r="J1984" s="6">
        <v>0.49991000000000002</v>
      </c>
      <c r="K1984" s="6" t="str">
        <f>IF(Table2[[#This Row],[Charging]]&gt;0,"1","0")</f>
        <v>0</v>
      </c>
      <c r="L1984" s="6" t="str">
        <f>IF(Table2[[#This Row],[Tag]]="1",Table2[[#This Row],[Cost (kWh)]],"")</f>
        <v/>
      </c>
      <c r="M1984" s="6" t="str">
        <f>IF(Table2[[#This Row],[Tag]]="1",Table2[[#This Row],[Charging]]*Table2[[#This Row],[Cost (kWh)]],"")</f>
        <v/>
      </c>
    </row>
    <row r="1985" spans="3:13" x14ac:dyDescent="0.2">
      <c r="C1985" s="1" t="s">
        <v>28</v>
      </c>
      <c r="D1985" s="5">
        <v>21</v>
      </c>
      <c r="E1985" s="5">
        <v>10</v>
      </c>
      <c r="F1985" s="12">
        <v>0</v>
      </c>
      <c r="G1985" s="5" t="s">
        <v>2139</v>
      </c>
      <c r="H1985" s="5">
        <v>40.299999999999997</v>
      </c>
      <c r="I1985" s="5" t="s">
        <v>2139</v>
      </c>
      <c r="J1985" s="6">
        <v>0.42709999999999998</v>
      </c>
      <c r="K1985" s="6" t="str">
        <f>IF(Table2[[#This Row],[Charging]]&gt;0,"1","0")</f>
        <v>0</v>
      </c>
      <c r="L1985" s="6" t="str">
        <f>IF(Table2[[#This Row],[Tag]]="1",Table2[[#This Row],[Cost (kWh)]],"")</f>
        <v/>
      </c>
      <c r="M1985" s="6" t="str">
        <f>IF(Table2[[#This Row],[Tag]]="1",Table2[[#This Row],[Charging]]*Table2[[#This Row],[Cost (kWh)]],"")</f>
        <v/>
      </c>
    </row>
    <row r="1986" spans="3:13" x14ac:dyDescent="0.2">
      <c r="C1986" s="1" t="s">
        <v>28</v>
      </c>
      <c r="D1986" s="5">
        <v>21</v>
      </c>
      <c r="E1986" s="5">
        <v>11</v>
      </c>
      <c r="F1986" s="12">
        <v>0</v>
      </c>
      <c r="G1986" s="5" t="s">
        <v>2139</v>
      </c>
      <c r="H1986" s="5">
        <v>40.299999999999997</v>
      </c>
      <c r="I1986" s="5" t="s">
        <v>2139</v>
      </c>
      <c r="J1986" s="6">
        <v>0.36960999999999999</v>
      </c>
      <c r="K1986" s="6" t="str">
        <f>IF(Table2[[#This Row],[Charging]]&gt;0,"1","0")</f>
        <v>0</v>
      </c>
      <c r="L1986" s="6" t="str">
        <f>IF(Table2[[#This Row],[Tag]]="1",Table2[[#This Row],[Cost (kWh)]],"")</f>
        <v/>
      </c>
      <c r="M1986" s="6" t="str">
        <f>IF(Table2[[#This Row],[Tag]]="1",Table2[[#This Row],[Charging]]*Table2[[#This Row],[Cost (kWh)]],"")</f>
        <v/>
      </c>
    </row>
    <row r="1987" spans="3:13" x14ac:dyDescent="0.2">
      <c r="C1987" s="1" t="s">
        <v>28</v>
      </c>
      <c r="D1987" s="5">
        <v>21</v>
      </c>
      <c r="E1987" s="5">
        <v>12</v>
      </c>
      <c r="F1987" s="12">
        <v>0</v>
      </c>
      <c r="G1987" s="5" t="s">
        <v>2139</v>
      </c>
      <c r="H1987" s="5">
        <v>40.299999999999997</v>
      </c>
      <c r="I1987" s="5" t="s">
        <v>2139</v>
      </c>
      <c r="J1987" s="6">
        <v>0.33190999999999998</v>
      </c>
      <c r="K1987" s="6" t="str">
        <f>IF(Table2[[#This Row],[Charging]]&gt;0,"1","0")</f>
        <v>0</v>
      </c>
      <c r="L1987" s="6" t="str">
        <f>IF(Table2[[#This Row],[Tag]]="1",Table2[[#This Row],[Cost (kWh)]],"")</f>
        <v/>
      </c>
      <c r="M1987" s="6" t="str">
        <f>IF(Table2[[#This Row],[Tag]]="1",Table2[[#This Row],[Charging]]*Table2[[#This Row],[Cost (kWh)]],"")</f>
        <v/>
      </c>
    </row>
    <row r="1988" spans="3:13" x14ac:dyDescent="0.2">
      <c r="C1988" s="1" t="s">
        <v>28</v>
      </c>
      <c r="D1988" s="5">
        <v>21</v>
      </c>
      <c r="E1988" s="5">
        <v>13</v>
      </c>
      <c r="F1988" s="12">
        <v>0</v>
      </c>
      <c r="G1988" s="5" t="s">
        <v>2139</v>
      </c>
      <c r="H1988" s="5">
        <v>40.299999999999997</v>
      </c>
      <c r="I1988" s="5" t="s">
        <v>2139</v>
      </c>
      <c r="J1988" s="6">
        <v>0.30792000000000003</v>
      </c>
      <c r="K1988" s="6" t="str">
        <f>IF(Table2[[#This Row],[Charging]]&gt;0,"1","0")</f>
        <v>0</v>
      </c>
      <c r="L1988" s="6" t="str">
        <f>IF(Table2[[#This Row],[Tag]]="1",Table2[[#This Row],[Cost (kWh)]],"")</f>
        <v/>
      </c>
      <c r="M1988" s="6" t="str">
        <f>IF(Table2[[#This Row],[Tag]]="1",Table2[[#This Row],[Charging]]*Table2[[#This Row],[Cost (kWh)]],"")</f>
        <v/>
      </c>
    </row>
    <row r="1989" spans="3:13" x14ac:dyDescent="0.2">
      <c r="C1989" s="1" t="s">
        <v>28</v>
      </c>
      <c r="D1989" s="5">
        <v>21</v>
      </c>
      <c r="E1989" s="5">
        <v>14</v>
      </c>
      <c r="F1989" s="12">
        <v>0</v>
      </c>
      <c r="G1989" s="5" t="s">
        <v>2139</v>
      </c>
      <c r="H1989" s="5">
        <v>40.299999999999997</v>
      </c>
      <c r="I1989" s="5" t="s">
        <v>2139</v>
      </c>
      <c r="J1989" s="6">
        <v>0.31192999999999999</v>
      </c>
      <c r="K1989" s="6" t="str">
        <f>IF(Table2[[#This Row],[Charging]]&gt;0,"1","0")</f>
        <v>0</v>
      </c>
      <c r="L1989" s="6" t="str">
        <f>IF(Table2[[#This Row],[Tag]]="1",Table2[[#This Row],[Cost (kWh)]],"")</f>
        <v/>
      </c>
      <c r="M1989" s="6" t="str">
        <f>IF(Table2[[#This Row],[Tag]]="1",Table2[[#This Row],[Charging]]*Table2[[#This Row],[Cost (kWh)]],"")</f>
        <v/>
      </c>
    </row>
    <row r="1990" spans="3:13" x14ac:dyDescent="0.2">
      <c r="C1990" s="1" t="s">
        <v>28</v>
      </c>
      <c r="D1990" s="5">
        <v>21</v>
      </c>
      <c r="E1990" s="5">
        <v>15</v>
      </c>
      <c r="F1990" s="12">
        <v>0</v>
      </c>
      <c r="G1990" s="5" t="s">
        <v>2139</v>
      </c>
      <c r="H1990" s="5">
        <v>40.299999999999997</v>
      </c>
      <c r="I1990" s="5" t="s">
        <v>2139</v>
      </c>
      <c r="J1990" s="6">
        <v>0.32135000000000002</v>
      </c>
      <c r="K1990" s="6" t="str">
        <f>IF(Table2[[#This Row],[Charging]]&gt;0,"1","0")</f>
        <v>0</v>
      </c>
      <c r="L1990" s="6" t="str">
        <f>IF(Table2[[#This Row],[Tag]]="1",Table2[[#This Row],[Cost (kWh)]],"")</f>
        <v/>
      </c>
      <c r="M1990" s="6" t="str">
        <f>IF(Table2[[#This Row],[Tag]]="1",Table2[[#This Row],[Charging]]*Table2[[#This Row],[Cost (kWh)]],"")</f>
        <v/>
      </c>
    </row>
    <row r="1991" spans="3:13" x14ac:dyDescent="0.2">
      <c r="C1991" s="1" t="s">
        <v>28</v>
      </c>
      <c r="D1991" s="5">
        <v>21</v>
      </c>
      <c r="E1991" s="5">
        <v>16</v>
      </c>
      <c r="F1991" s="12">
        <v>0</v>
      </c>
      <c r="G1991" s="5" t="s">
        <v>2139</v>
      </c>
      <c r="H1991" s="5">
        <v>40.299999999999997</v>
      </c>
      <c r="I1991" s="5" t="s">
        <v>2139</v>
      </c>
      <c r="J1991" s="6">
        <v>0.35004000000000002</v>
      </c>
      <c r="K1991" s="6" t="str">
        <f>IF(Table2[[#This Row],[Charging]]&gt;0,"1","0")</f>
        <v>0</v>
      </c>
      <c r="L1991" s="6" t="str">
        <f>IF(Table2[[#This Row],[Tag]]="1",Table2[[#This Row],[Cost (kWh)]],"")</f>
        <v/>
      </c>
      <c r="M1991" s="6" t="str">
        <f>IF(Table2[[#This Row],[Tag]]="1",Table2[[#This Row],[Charging]]*Table2[[#This Row],[Cost (kWh)]],"")</f>
        <v/>
      </c>
    </row>
    <row r="1992" spans="3:13" x14ac:dyDescent="0.2">
      <c r="C1992" s="1" t="s">
        <v>28</v>
      </c>
      <c r="D1992" s="5">
        <v>21</v>
      </c>
      <c r="E1992" s="5">
        <v>17</v>
      </c>
      <c r="F1992" s="12">
        <v>0</v>
      </c>
      <c r="G1992" s="5" t="s">
        <v>2141</v>
      </c>
      <c r="H1992" s="5">
        <v>34.799999999999997</v>
      </c>
      <c r="I1992" s="5" t="s">
        <v>2139</v>
      </c>
      <c r="J1992" s="6">
        <v>0.38342999999999999</v>
      </c>
      <c r="K1992" s="6" t="str">
        <f>IF(Table2[[#This Row],[Charging]]&gt;0,"1","0")</f>
        <v>0</v>
      </c>
      <c r="L1992" s="6" t="str">
        <f>IF(Table2[[#This Row],[Tag]]="1",Table2[[#This Row],[Cost (kWh)]],"")</f>
        <v/>
      </c>
      <c r="M1992" s="6" t="str">
        <f>IF(Table2[[#This Row],[Tag]]="1",Table2[[#This Row],[Charging]]*Table2[[#This Row],[Cost (kWh)]],"")</f>
        <v/>
      </c>
    </row>
    <row r="1993" spans="3:13" x14ac:dyDescent="0.2">
      <c r="C1993" s="1" t="s">
        <v>28</v>
      </c>
      <c r="D1993" s="5">
        <v>21</v>
      </c>
      <c r="E1993" s="5">
        <v>18</v>
      </c>
      <c r="F1993" s="12">
        <v>0</v>
      </c>
      <c r="G1993" s="5" t="s">
        <v>2139</v>
      </c>
      <c r="H1993" s="5">
        <v>34.799999999999997</v>
      </c>
      <c r="I1993" s="5" t="s">
        <v>2140</v>
      </c>
      <c r="J1993" s="6">
        <v>0.40673999999999999</v>
      </c>
      <c r="K1993" s="6" t="str">
        <f>IF(Table2[[#This Row],[Charging]]&gt;0,"1","0")</f>
        <v>0</v>
      </c>
      <c r="L1993" s="6" t="str">
        <f>IF(Table2[[#This Row],[Tag]]="1",Table2[[#This Row],[Cost (kWh)]],"")</f>
        <v/>
      </c>
      <c r="M1993" s="6" t="str">
        <f>IF(Table2[[#This Row],[Tag]]="1",Table2[[#This Row],[Charging]]*Table2[[#This Row],[Cost (kWh)]],"")</f>
        <v/>
      </c>
    </row>
    <row r="1994" spans="3:13" x14ac:dyDescent="0.2">
      <c r="C1994" s="1" t="s">
        <v>28</v>
      </c>
      <c r="D1994" s="5">
        <v>21</v>
      </c>
      <c r="E1994" s="5">
        <v>19</v>
      </c>
      <c r="F1994" s="12">
        <v>0</v>
      </c>
      <c r="G1994" s="5" t="s">
        <v>2139</v>
      </c>
      <c r="H1994" s="5">
        <v>34.799999999999997</v>
      </c>
      <c r="I1994" s="5" t="s">
        <v>2140</v>
      </c>
      <c r="J1994" s="6">
        <v>0.45543</v>
      </c>
      <c r="K1994" s="6" t="str">
        <f>IF(Table2[[#This Row],[Charging]]&gt;0,"1","0")</f>
        <v>0</v>
      </c>
      <c r="L1994" s="6" t="str">
        <f>IF(Table2[[#This Row],[Tag]]="1",Table2[[#This Row],[Cost (kWh)]],"")</f>
        <v/>
      </c>
      <c r="M1994" s="6" t="str">
        <f>IF(Table2[[#This Row],[Tag]]="1",Table2[[#This Row],[Charging]]*Table2[[#This Row],[Cost (kWh)]],"")</f>
        <v/>
      </c>
    </row>
    <row r="1995" spans="3:13" x14ac:dyDescent="0.2">
      <c r="C1995" s="1" t="s">
        <v>28</v>
      </c>
      <c r="D1995" s="5">
        <v>21</v>
      </c>
      <c r="E1995" s="5">
        <v>20</v>
      </c>
      <c r="F1995" s="12">
        <v>0</v>
      </c>
      <c r="G1995" s="5" t="s">
        <v>2139</v>
      </c>
      <c r="H1995" s="5">
        <v>34.799999999999997</v>
      </c>
      <c r="I1995" s="5" t="s">
        <v>2140</v>
      </c>
      <c r="J1995" s="6">
        <v>0.47217999999999999</v>
      </c>
      <c r="K1995" s="6" t="str">
        <f>IF(Table2[[#This Row],[Charging]]&gt;0,"1","0")</f>
        <v>0</v>
      </c>
      <c r="L1995" s="6" t="str">
        <f>IF(Table2[[#This Row],[Tag]]="1",Table2[[#This Row],[Cost (kWh)]],"")</f>
        <v/>
      </c>
      <c r="M1995" s="6" t="str">
        <f>IF(Table2[[#This Row],[Tag]]="1",Table2[[#This Row],[Charging]]*Table2[[#This Row],[Cost (kWh)]],"")</f>
        <v/>
      </c>
    </row>
    <row r="1996" spans="3:13" x14ac:dyDescent="0.2">
      <c r="C1996" s="1" t="s">
        <v>28</v>
      </c>
      <c r="D1996" s="5">
        <v>21</v>
      </c>
      <c r="E1996" s="5">
        <v>21</v>
      </c>
      <c r="F1996" s="12">
        <v>0</v>
      </c>
      <c r="G1996" s="5" t="s">
        <v>2139</v>
      </c>
      <c r="H1996" s="5">
        <v>34.799999999999997</v>
      </c>
      <c r="I1996" s="5" t="s">
        <v>2140</v>
      </c>
      <c r="J1996" s="6">
        <v>0.44531999999999999</v>
      </c>
      <c r="K1996" s="6" t="str">
        <f>IF(Table2[[#This Row],[Charging]]&gt;0,"1","0")</f>
        <v>0</v>
      </c>
      <c r="L1996" s="6" t="str">
        <f>IF(Table2[[#This Row],[Tag]]="1",Table2[[#This Row],[Cost (kWh)]],"")</f>
        <v/>
      </c>
      <c r="M1996" s="6" t="str">
        <f>IF(Table2[[#This Row],[Tag]]="1",Table2[[#This Row],[Charging]]*Table2[[#This Row],[Cost (kWh)]],"")</f>
        <v/>
      </c>
    </row>
    <row r="1997" spans="3:13" x14ac:dyDescent="0.2">
      <c r="C1997" s="1" t="s">
        <v>28</v>
      </c>
      <c r="D1997" s="5">
        <v>21</v>
      </c>
      <c r="E1997" s="5">
        <v>22</v>
      </c>
      <c r="F1997" s="12">
        <v>0</v>
      </c>
      <c r="G1997" s="5" t="s">
        <v>2139</v>
      </c>
      <c r="H1997" s="5">
        <v>34.799999999999997</v>
      </c>
      <c r="I1997" s="5" t="s">
        <v>2140</v>
      </c>
      <c r="J1997" s="6">
        <v>0.40294000000000002</v>
      </c>
      <c r="K1997" s="6" t="str">
        <f>IF(Table2[[#This Row],[Charging]]&gt;0,"1","0")</f>
        <v>0</v>
      </c>
      <c r="L1997" s="6" t="str">
        <f>IF(Table2[[#This Row],[Tag]]="1",Table2[[#This Row],[Cost (kWh)]],"")</f>
        <v/>
      </c>
      <c r="M1997" s="6" t="str">
        <f>IF(Table2[[#This Row],[Tag]]="1",Table2[[#This Row],[Charging]]*Table2[[#This Row],[Cost (kWh)]],"")</f>
        <v/>
      </c>
    </row>
    <row r="1998" spans="3:13" x14ac:dyDescent="0.2">
      <c r="C1998" s="1" t="s">
        <v>28</v>
      </c>
      <c r="D1998" s="5">
        <v>21</v>
      </c>
      <c r="E1998" s="5">
        <v>23</v>
      </c>
      <c r="F1998" s="12">
        <v>0</v>
      </c>
      <c r="G1998" s="5" t="s">
        <v>2139</v>
      </c>
      <c r="H1998" s="5">
        <v>34.799999999999997</v>
      </c>
      <c r="I1998" s="5" t="s">
        <v>2140</v>
      </c>
      <c r="J1998" s="6">
        <v>0.36892000000000003</v>
      </c>
      <c r="K1998" s="6" t="str">
        <f>IF(Table2[[#This Row],[Charging]]&gt;0,"1","0")</f>
        <v>0</v>
      </c>
      <c r="L1998" s="6" t="str">
        <f>IF(Table2[[#This Row],[Tag]]="1",Table2[[#This Row],[Cost (kWh)]],"")</f>
        <v/>
      </c>
      <c r="M1998" s="6" t="str">
        <f>IF(Table2[[#This Row],[Tag]]="1",Table2[[#This Row],[Charging]]*Table2[[#This Row],[Cost (kWh)]],"")</f>
        <v/>
      </c>
    </row>
    <row r="1999" spans="3:13" x14ac:dyDescent="0.2">
      <c r="C1999" s="1" t="s">
        <v>28</v>
      </c>
      <c r="D1999" s="5">
        <v>21</v>
      </c>
      <c r="E1999" s="5">
        <v>24</v>
      </c>
      <c r="F1999" s="12">
        <v>0</v>
      </c>
      <c r="G1999" s="5" t="s">
        <v>2139</v>
      </c>
      <c r="H1999" s="5">
        <v>34.799999999999997</v>
      </c>
      <c r="I1999" s="5" t="s">
        <v>2140</v>
      </c>
      <c r="J1999" s="6">
        <v>0.35975000000000001</v>
      </c>
      <c r="K1999" s="6" t="str">
        <f>IF(Table2[[#This Row],[Charging]]&gt;0,"1","0")</f>
        <v>0</v>
      </c>
      <c r="L1999" s="6" t="str">
        <f>IF(Table2[[#This Row],[Tag]]="1",Table2[[#This Row],[Cost (kWh)]],"")</f>
        <v/>
      </c>
      <c r="M1999" s="6" t="str">
        <f>IF(Table2[[#This Row],[Tag]]="1",Table2[[#This Row],[Charging]]*Table2[[#This Row],[Cost (kWh)]],"")</f>
        <v/>
      </c>
    </row>
    <row r="2000" spans="3:13" x14ac:dyDescent="0.2">
      <c r="C2000" s="1" t="s">
        <v>28</v>
      </c>
      <c r="D2000" s="5">
        <v>22</v>
      </c>
      <c r="E2000" s="5" t="s">
        <v>2</v>
      </c>
      <c r="F2000" s="12">
        <v>0</v>
      </c>
      <c r="G2000" s="5" t="s">
        <v>2139</v>
      </c>
      <c r="H2000" s="5">
        <v>34.799999999999997</v>
      </c>
      <c r="I2000" s="5" t="s">
        <v>2140</v>
      </c>
      <c r="J2000" s="6">
        <v>0.37408999999999998</v>
      </c>
      <c r="K2000" s="6" t="str">
        <f>IF(Table2[[#This Row],[Charging]]&gt;0,"1","0")</f>
        <v>0</v>
      </c>
      <c r="L2000" s="6" t="str">
        <f>IF(Table2[[#This Row],[Tag]]="1",Table2[[#This Row],[Cost (kWh)]],"")</f>
        <v/>
      </c>
      <c r="M2000" s="6" t="str">
        <f>IF(Table2[[#This Row],[Tag]]="1",Table2[[#This Row],[Charging]]*Table2[[#This Row],[Cost (kWh)]],"")</f>
        <v/>
      </c>
    </row>
    <row r="2001" spans="3:13" x14ac:dyDescent="0.2">
      <c r="C2001" s="1" t="s">
        <v>28</v>
      </c>
      <c r="D2001" s="5">
        <v>22</v>
      </c>
      <c r="E2001" s="5" t="s">
        <v>3</v>
      </c>
      <c r="F2001" s="12">
        <v>0</v>
      </c>
      <c r="G2001" s="5" t="s">
        <v>2139</v>
      </c>
      <c r="H2001" s="5">
        <v>34.799999999999997</v>
      </c>
      <c r="I2001" s="5" t="s">
        <v>2140</v>
      </c>
      <c r="J2001" s="6">
        <v>0.34955000000000003</v>
      </c>
      <c r="K2001" s="6" t="str">
        <f>IF(Table2[[#This Row],[Charging]]&gt;0,"1","0")</f>
        <v>0</v>
      </c>
      <c r="L2001" s="6" t="str">
        <f>IF(Table2[[#This Row],[Tag]]="1",Table2[[#This Row],[Cost (kWh)]],"")</f>
        <v/>
      </c>
      <c r="M2001" s="6" t="str">
        <f>IF(Table2[[#This Row],[Tag]]="1",Table2[[#This Row],[Charging]]*Table2[[#This Row],[Cost (kWh)]],"")</f>
        <v/>
      </c>
    </row>
    <row r="2002" spans="3:13" x14ac:dyDescent="0.2">
      <c r="C2002" s="1" t="s">
        <v>28</v>
      </c>
      <c r="D2002" s="5">
        <v>22</v>
      </c>
      <c r="E2002" s="5" t="s">
        <v>4</v>
      </c>
      <c r="F2002" s="12">
        <v>0</v>
      </c>
      <c r="G2002" s="5" t="s">
        <v>2139</v>
      </c>
      <c r="H2002" s="5">
        <v>34.799999999999997</v>
      </c>
      <c r="I2002" s="5" t="s">
        <v>2140</v>
      </c>
      <c r="J2002" s="6">
        <v>0.33994000000000002</v>
      </c>
      <c r="K2002" s="6" t="str">
        <f>IF(Table2[[#This Row],[Charging]]&gt;0,"1","0")</f>
        <v>0</v>
      </c>
      <c r="L2002" s="6" t="str">
        <f>IF(Table2[[#This Row],[Tag]]="1",Table2[[#This Row],[Cost (kWh)]],"")</f>
        <v/>
      </c>
      <c r="M2002" s="6" t="str">
        <f>IF(Table2[[#This Row],[Tag]]="1",Table2[[#This Row],[Charging]]*Table2[[#This Row],[Cost (kWh)]],"")</f>
        <v/>
      </c>
    </row>
    <row r="2003" spans="3:13" x14ac:dyDescent="0.2">
      <c r="C2003" s="1" t="s">
        <v>28</v>
      </c>
      <c r="D2003" s="5">
        <v>22</v>
      </c>
      <c r="E2003" s="5" t="s">
        <v>5</v>
      </c>
      <c r="F2003" s="12">
        <v>0</v>
      </c>
      <c r="G2003" s="5" t="s">
        <v>2139</v>
      </c>
      <c r="H2003" s="5">
        <v>34.799999999999997</v>
      </c>
      <c r="I2003" s="5" t="s">
        <v>2140</v>
      </c>
      <c r="J2003" s="6">
        <v>0.32022</v>
      </c>
      <c r="K2003" s="6" t="str">
        <f>IF(Table2[[#This Row],[Charging]]&gt;0,"1","0")</f>
        <v>0</v>
      </c>
      <c r="L2003" s="6" t="str">
        <f>IF(Table2[[#This Row],[Tag]]="1",Table2[[#This Row],[Cost (kWh)]],"")</f>
        <v/>
      </c>
      <c r="M2003" s="6" t="str">
        <f>IF(Table2[[#This Row],[Tag]]="1",Table2[[#This Row],[Charging]]*Table2[[#This Row],[Cost (kWh)]],"")</f>
        <v/>
      </c>
    </row>
    <row r="2004" spans="3:13" x14ac:dyDescent="0.2">
      <c r="C2004" s="1" t="s">
        <v>28</v>
      </c>
      <c r="D2004" s="5">
        <v>22</v>
      </c>
      <c r="E2004" s="5" t="s">
        <v>6</v>
      </c>
      <c r="F2004" s="12">
        <v>0</v>
      </c>
      <c r="G2004" s="5" t="s">
        <v>2139</v>
      </c>
      <c r="H2004" s="5">
        <v>34.799999999999997</v>
      </c>
      <c r="I2004" s="5" t="s">
        <v>2140</v>
      </c>
      <c r="J2004" s="6">
        <v>0.32990000000000003</v>
      </c>
      <c r="K2004" s="6" t="str">
        <f>IF(Table2[[#This Row],[Charging]]&gt;0,"1","0")</f>
        <v>0</v>
      </c>
      <c r="L2004" s="6" t="str">
        <f>IF(Table2[[#This Row],[Tag]]="1",Table2[[#This Row],[Cost (kWh)]],"")</f>
        <v/>
      </c>
      <c r="M2004" s="6" t="str">
        <f>IF(Table2[[#This Row],[Tag]]="1",Table2[[#This Row],[Charging]]*Table2[[#This Row],[Cost (kWh)]],"")</f>
        <v/>
      </c>
    </row>
    <row r="2005" spans="3:13" x14ac:dyDescent="0.2">
      <c r="C2005" s="1" t="s">
        <v>28</v>
      </c>
      <c r="D2005" s="5">
        <v>22</v>
      </c>
      <c r="E2005" s="5" t="s">
        <v>7</v>
      </c>
      <c r="F2005" s="12">
        <v>0</v>
      </c>
      <c r="G2005" s="5" t="s">
        <v>2139</v>
      </c>
      <c r="H2005" s="5">
        <v>34.799999999999997</v>
      </c>
      <c r="I2005" s="5" t="s">
        <v>2140</v>
      </c>
      <c r="J2005" s="6">
        <v>0.37323000000000001</v>
      </c>
      <c r="K2005" s="6" t="str">
        <f>IF(Table2[[#This Row],[Charging]]&gt;0,"1","0")</f>
        <v>0</v>
      </c>
      <c r="L2005" s="6" t="str">
        <f>IF(Table2[[#This Row],[Tag]]="1",Table2[[#This Row],[Cost (kWh)]],"")</f>
        <v/>
      </c>
      <c r="M2005" s="6" t="str">
        <f>IF(Table2[[#This Row],[Tag]]="1",Table2[[#This Row],[Charging]]*Table2[[#This Row],[Cost (kWh)]],"")</f>
        <v/>
      </c>
    </row>
    <row r="2006" spans="3:13" x14ac:dyDescent="0.2">
      <c r="C2006" s="1" t="s">
        <v>28</v>
      </c>
      <c r="D2006" s="5">
        <v>22</v>
      </c>
      <c r="E2006" s="5" t="s">
        <v>8</v>
      </c>
      <c r="F2006" s="12">
        <v>0</v>
      </c>
      <c r="G2006" s="5" t="s">
        <v>2139</v>
      </c>
      <c r="H2006" s="5">
        <v>34.799999999999997</v>
      </c>
      <c r="I2006" s="5" t="s">
        <v>2140</v>
      </c>
      <c r="J2006" s="6">
        <v>0.40969</v>
      </c>
      <c r="K2006" s="6" t="str">
        <f>IF(Table2[[#This Row],[Charging]]&gt;0,"1","0")</f>
        <v>0</v>
      </c>
      <c r="L2006" s="6" t="str">
        <f>IF(Table2[[#This Row],[Tag]]="1",Table2[[#This Row],[Cost (kWh)]],"")</f>
        <v/>
      </c>
      <c r="M2006" s="6" t="str">
        <f>IF(Table2[[#This Row],[Tag]]="1",Table2[[#This Row],[Charging]]*Table2[[#This Row],[Cost (kWh)]],"")</f>
        <v/>
      </c>
    </row>
    <row r="2007" spans="3:13" x14ac:dyDescent="0.2">
      <c r="C2007" s="1" t="s">
        <v>28</v>
      </c>
      <c r="D2007" s="5">
        <v>22</v>
      </c>
      <c r="E2007" s="5" t="s">
        <v>9</v>
      </c>
      <c r="F2007" s="12">
        <v>0</v>
      </c>
      <c r="G2007" s="5" t="s">
        <v>2141</v>
      </c>
      <c r="H2007" s="5">
        <v>29.3</v>
      </c>
      <c r="I2007" s="5" t="s">
        <v>2139</v>
      </c>
      <c r="J2007" s="6">
        <v>0.46964</v>
      </c>
      <c r="K2007" s="6" t="str">
        <f>IF(Table2[[#This Row],[Charging]]&gt;0,"1","0")</f>
        <v>0</v>
      </c>
      <c r="L2007" s="6" t="str">
        <f>IF(Table2[[#This Row],[Tag]]="1",Table2[[#This Row],[Cost (kWh)]],"")</f>
        <v/>
      </c>
      <c r="M2007" s="6" t="str">
        <f>IF(Table2[[#This Row],[Tag]]="1",Table2[[#This Row],[Charging]]*Table2[[#This Row],[Cost (kWh)]],"")</f>
        <v/>
      </c>
    </row>
    <row r="2008" spans="3:13" x14ac:dyDescent="0.2">
      <c r="C2008" s="1" t="s">
        <v>28</v>
      </c>
      <c r="D2008" s="5">
        <v>22</v>
      </c>
      <c r="E2008" s="5" t="s">
        <v>10</v>
      </c>
      <c r="F2008" s="12">
        <v>0</v>
      </c>
      <c r="G2008" s="5" t="s">
        <v>2139</v>
      </c>
      <c r="H2008" s="5">
        <v>29.3</v>
      </c>
      <c r="I2008" s="5" t="s">
        <v>2139</v>
      </c>
      <c r="J2008" s="6">
        <v>0.47505999999999998</v>
      </c>
      <c r="K2008" s="6" t="str">
        <f>IF(Table2[[#This Row],[Charging]]&gt;0,"1","0")</f>
        <v>0</v>
      </c>
      <c r="L2008" s="6" t="str">
        <f>IF(Table2[[#This Row],[Tag]]="1",Table2[[#This Row],[Cost (kWh)]],"")</f>
        <v/>
      </c>
      <c r="M2008" s="6" t="str">
        <f>IF(Table2[[#This Row],[Tag]]="1",Table2[[#This Row],[Charging]]*Table2[[#This Row],[Cost (kWh)]],"")</f>
        <v/>
      </c>
    </row>
    <row r="2009" spans="3:13" x14ac:dyDescent="0.2">
      <c r="C2009" s="1" t="s">
        <v>28</v>
      </c>
      <c r="D2009" s="5">
        <v>22</v>
      </c>
      <c r="E2009" s="5">
        <v>10</v>
      </c>
      <c r="F2009" s="12">
        <v>0</v>
      </c>
      <c r="G2009" s="5" t="s">
        <v>2139</v>
      </c>
      <c r="H2009" s="5">
        <v>29.3</v>
      </c>
      <c r="I2009" s="5" t="s">
        <v>2139</v>
      </c>
      <c r="J2009" s="6">
        <v>0.38788</v>
      </c>
      <c r="K2009" s="6" t="str">
        <f>IF(Table2[[#This Row],[Charging]]&gt;0,"1","0")</f>
        <v>0</v>
      </c>
      <c r="L2009" s="6" t="str">
        <f>IF(Table2[[#This Row],[Tag]]="1",Table2[[#This Row],[Cost (kWh)]],"")</f>
        <v/>
      </c>
      <c r="M2009" s="6" t="str">
        <f>IF(Table2[[#This Row],[Tag]]="1",Table2[[#This Row],[Charging]]*Table2[[#This Row],[Cost (kWh)]],"")</f>
        <v/>
      </c>
    </row>
    <row r="2010" spans="3:13" x14ac:dyDescent="0.2">
      <c r="C2010" s="1" t="s">
        <v>28</v>
      </c>
      <c r="D2010" s="5">
        <v>22</v>
      </c>
      <c r="E2010" s="5">
        <v>11</v>
      </c>
      <c r="F2010" s="12">
        <v>0</v>
      </c>
      <c r="G2010" s="5" t="s">
        <v>2139</v>
      </c>
      <c r="H2010" s="5">
        <v>29.3</v>
      </c>
      <c r="I2010" s="5" t="s">
        <v>2139</v>
      </c>
      <c r="J2010" s="6">
        <v>0.35138000000000003</v>
      </c>
      <c r="K2010" s="6" t="str">
        <f>IF(Table2[[#This Row],[Charging]]&gt;0,"1","0")</f>
        <v>0</v>
      </c>
      <c r="L2010" s="6" t="str">
        <f>IF(Table2[[#This Row],[Tag]]="1",Table2[[#This Row],[Cost (kWh)]],"")</f>
        <v/>
      </c>
      <c r="M2010" s="6" t="str">
        <f>IF(Table2[[#This Row],[Tag]]="1",Table2[[#This Row],[Charging]]*Table2[[#This Row],[Cost (kWh)]],"")</f>
        <v/>
      </c>
    </row>
    <row r="2011" spans="3:13" x14ac:dyDescent="0.2">
      <c r="C2011" s="1" t="s">
        <v>28</v>
      </c>
      <c r="D2011" s="5">
        <v>22</v>
      </c>
      <c r="E2011" s="5">
        <v>12</v>
      </c>
      <c r="F2011" s="12">
        <v>0</v>
      </c>
      <c r="G2011" s="5" t="s">
        <v>2139</v>
      </c>
      <c r="H2011" s="5">
        <v>29.3</v>
      </c>
      <c r="I2011" s="5" t="s">
        <v>2139</v>
      </c>
      <c r="J2011" s="6">
        <v>0.31062000000000001</v>
      </c>
      <c r="K2011" s="6" t="str">
        <f>IF(Table2[[#This Row],[Charging]]&gt;0,"1","0")</f>
        <v>0</v>
      </c>
      <c r="L2011" s="6" t="str">
        <f>IF(Table2[[#This Row],[Tag]]="1",Table2[[#This Row],[Cost (kWh)]],"")</f>
        <v/>
      </c>
      <c r="M2011" s="6" t="str">
        <f>IF(Table2[[#This Row],[Tag]]="1",Table2[[#This Row],[Charging]]*Table2[[#This Row],[Cost (kWh)]],"")</f>
        <v/>
      </c>
    </row>
    <row r="2012" spans="3:13" x14ac:dyDescent="0.2">
      <c r="C2012" s="1" t="s">
        <v>28</v>
      </c>
      <c r="D2012" s="5">
        <v>22</v>
      </c>
      <c r="E2012" s="5">
        <v>13</v>
      </c>
      <c r="F2012" s="12">
        <v>0</v>
      </c>
      <c r="G2012" s="5" t="s">
        <v>2139</v>
      </c>
      <c r="H2012" s="5">
        <v>29.3</v>
      </c>
      <c r="I2012" s="5" t="s">
        <v>2139</v>
      </c>
      <c r="J2012" s="6">
        <v>0.30377999999999999</v>
      </c>
      <c r="K2012" s="6" t="str">
        <f>IF(Table2[[#This Row],[Charging]]&gt;0,"1","0")</f>
        <v>0</v>
      </c>
      <c r="L2012" s="6" t="str">
        <f>IF(Table2[[#This Row],[Tag]]="1",Table2[[#This Row],[Cost (kWh)]],"")</f>
        <v/>
      </c>
      <c r="M2012" s="6" t="str">
        <f>IF(Table2[[#This Row],[Tag]]="1",Table2[[#This Row],[Charging]]*Table2[[#This Row],[Cost (kWh)]],"")</f>
        <v/>
      </c>
    </row>
    <row r="2013" spans="3:13" x14ac:dyDescent="0.2">
      <c r="C2013" s="1" t="s">
        <v>28</v>
      </c>
      <c r="D2013" s="5">
        <v>22</v>
      </c>
      <c r="E2013" s="5">
        <v>14</v>
      </c>
      <c r="F2013" s="12">
        <v>0</v>
      </c>
      <c r="G2013" s="5" t="s">
        <v>2139</v>
      </c>
      <c r="H2013" s="5">
        <v>29.3</v>
      </c>
      <c r="I2013" s="5" t="s">
        <v>2139</v>
      </c>
      <c r="J2013" s="6">
        <v>0.29128999999999999</v>
      </c>
      <c r="K2013" s="6" t="str">
        <f>IF(Table2[[#This Row],[Charging]]&gt;0,"1","0")</f>
        <v>0</v>
      </c>
      <c r="L2013" s="6" t="str">
        <f>IF(Table2[[#This Row],[Tag]]="1",Table2[[#This Row],[Cost (kWh)]],"")</f>
        <v/>
      </c>
      <c r="M2013" s="6" t="str">
        <f>IF(Table2[[#This Row],[Tag]]="1",Table2[[#This Row],[Charging]]*Table2[[#This Row],[Cost (kWh)]],"")</f>
        <v/>
      </c>
    </row>
    <row r="2014" spans="3:13" x14ac:dyDescent="0.2">
      <c r="C2014" s="1" t="s">
        <v>28</v>
      </c>
      <c r="D2014" s="5">
        <v>22</v>
      </c>
      <c r="E2014" s="5">
        <v>15</v>
      </c>
      <c r="F2014" s="12">
        <v>0</v>
      </c>
      <c r="G2014" s="5" t="s">
        <v>2139</v>
      </c>
      <c r="H2014" s="5">
        <v>29.3</v>
      </c>
      <c r="I2014" s="5" t="s">
        <v>2139</v>
      </c>
      <c r="J2014" s="6">
        <v>0.31908999999999998</v>
      </c>
      <c r="K2014" s="6" t="str">
        <f>IF(Table2[[#This Row],[Charging]]&gt;0,"1","0")</f>
        <v>0</v>
      </c>
      <c r="L2014" s="6" t="str">
        <f>IF(Table2[[#This Row],[Tag]]="1",Table2[[#This Row],[Cost (kWh)]],"")</f>
        <v/>
      </c>
      <c r="M2014" s="6" t="str">
        <f>IF(Table2[[#This Row],[Tag]]="1",Table2[[#This Row],[Charging]]*Table2[[#This Row],[Cost (kWh)]],"")</f>
        <v/>
      </c>
    </row>
    <row r="2015" spans="3:13" x14ac:dyDescent="0.2">
      <c r="C2015" s="1" t="s">
        <v>28</v>
      </c>
      <c r="D2015" s="5">
        <v>22</v>
      </c>
      <c r="E2015" s="5">
        <v>16</v>
      </c>
      <c r="F2015" s="12">
        <v>0</v>
      </c>
      <c r="G2015" s="5" t="s">
        <v>2139</v>
      </c>
      <c r="H2015" s="5">
        <v>29.3</v>
      </c>
      <c r="I2015" s="5" t="s">
        <v>2139</v>
      </c>
      <c r="J2015" s="6">
        <v>0.35499999999999998</v>
      </c>
      <c r="K2015" s="6" t="str">
        <f>IF(Table2[[#This Row],[Charging]]&gt;0,"1","0")</f>
        <v>0</v>
      </c>
      <c r="L2015" s="6" t="str">
        <f>IF(Table2[[#This Row],[Tag]]="1",Table2[[#This Row],[Cost (kWh)]],"")</f>
        <v/>
      </c>
      <c r="M2015" s="6" t="str">
        <f>IF(Table2[[#This Row],[Tag]]="1",Table2[[#This Row],[Charging]]*Table2[[#This Row],[Cost (kWh)]],"")</f>
        <v/>
      </c>
    </row>
    <row r="2016" spans="3:13" x14ac:dyDescent="0.2">
      <c r="C2016" s="1" t="s">
        <v>28</v>
      </c>
      <c r="D2016" s="5">
        <v>22</v>
      </c>
      <c r="E2016" s="5">
        <v>17</v>
      </c>
      <c r="F2016" s="12">
        <v>0</v>
      </c>
      <c r="G2016" s="5" t="s">
        <v>2141</v>
      </c>
      <c r="H2016" s="5">
        <v>23.8</v>
      </c>
      <c r="I2016" s="5" t="s">
        <v>2139</v>
      </c>
      <c r="J2016" s="6">
        <v>0.37064999999999998</v>
      </c>
      <c r="K2016" s="6" t="str">
        <f>IF(Table2[[#This Row],[Charging]]&gt;0,"1","0")</f>
        <v>0</v>
      </c>
      <c r="L2016" s="6" t="str">
        <f>IF(Table2[[#This Row],[Tag]]="1",Table2[[#This Row],[Cost (kWh)]],"")</f>
        <v/>
      </c>
      <c r="M2016" s="6" t="str">
        <f>IF(Table2[[#This Row],[Tag]]="1",Table2[[#This Row],[Charging]]*Table2[[#This Row],[Cost (kWh)]],"")</f>
        <v/>
      </c>
    </row>
    <row r="2017" spans="3:13" x14ac:dyDescent="0.2">
      <c r="C2017" s="1" t="s">
        <v>28</v>
      </c>
      <c r="D2017" s="5">
        <v>22</v>
      </c>
      <c r="E2017" s="5">
        <v>18</v>
      </c>
      <c r="F2017" s="12">
        <v>0</v>
      </c>
      <c r="G2017" s="5" t="s">
        <v>2139</v>
      </c>
      <c r="H2017" s="5">
        <v>23.8</v>
      </c>
      <c r="I2017" s="5" t="s">
        <v>2140</v>
      </c>
      <c r="J2017" s="6">
        <v>0.40887000000000001</v>
      </c>
      <c r="K2017" s="6" t="str">
        <f>IF(Table2[[#This Row],[Charging]]&gt;0,"1","0")</f>
        <v>0</v>
      </c>
      <c r="L2017" s="6" t="str">
        <f>IF(Table2[[#This Row],[Tag]]="1",Table2[[#This Row],[Cost (kWh)]],"")</f>
        <v/>
      </c>
      <c r="M2017" s="6" t="str">
        <f>IF(Table2[[#This Row],[Tag]]="1",Table2[[#This Row],[Charging]]*Table2[[#This Row],[Cost (kWh)]],"")</f>
        <v/>
      </c>
    </row>
    <row r="2018" spans="3:13" x14ac:dyDescent="0.2">
      <c r="C2018" s="1" t="s">
        <v>28</v>
      </c>
      <c r="D2018" s="5">
        <v>22</v>
      </c>
      <c r="E2018" s="5">
        <v>19</v>
      </c>
      <c r="F2018" s="12">
        <v>0</v>
      </c>
      <c r="G2018" s="5" t="s">
        <v>2139</v>
      </c>
      <c r="H2018" s="5">
        <v>23.8</v>
      </c>
      <c r="I2018" s="5" t="s">
        <v>2140</v>
      </c>
      <c r="J2018" s="6">
        <v>0.40901999999999999</v>
      </c>
      <c r="K2018" s="6" t="str">
        <f>IF(Table2[[#This Row],[Charging]]&gt;0,"1","0")</f>
        <v>0</v>
      </c>
      <c r="L2018" s="6" t="str">
        <f>IF(Table2[[#This Row],[Tag]]="1",Table2[[#This Row],[Cost (kWh)]],"")</f>
        <v/>
      </c>
      <c r="M2018" s="6" t="str">
        <f>IF(Table2[[#This Row],[Tag]]="1",Table2[[#This Row],[Charging]]*Table2[[#This Row],[Cost (kWh)]],"")</f>
        <v/>
      </c>
    </row>
    <row r="2019" spans="3:13" x14ac:dyDescent="0.2">
      <c r="C2019" s="1" t="s">
        <v>28</v>
      </c>
      <c r="D2019" s="5">
        <v>22</v>
      </c>
      <c r="E2019" s="5">
        <v>20</v>
      </c>
      <c r="F2019" s="12">
        <v>0</v>
      </c>
      <c r="G2019" s="5" t="s">
        <v>2139</v>
      </c>
      <c r="H2019" s="5">
        <v>23.8</v>
      </c>
      <c r="I2019" s="5" t="s">
        <v>2140</v>
      </c>
      <c r="J2019" s="6">
        <v>0.40599000000000002</v>
      </c>
      <c r="K2019" s="6" t="str">
        <f>IF(Table2[[#This Row],[Charging]]&gt;0,"1","0")</f>
        <v>0</v>
      </c>
      <c r="L2019" s="6" t="str">
        <f>IF(Table2[[#This Row],[Tag]]="1",Table2[[#This Row],[Cost (kWh)]],"")</f>
        <v/>
      </c>
      <c r="M2019" s="6" t="str">
        <f>IF(Table2[[#This Row],[Tag]]="1",Table2[[#This Row],[Charging]]*Table2[[#This Row],[Cost (kWh)]],"")</f>
        <v/>
      </c>
    </row>
    <row r="2020" spans="3:13" x14ac:dyDescent="0.2">
      <c r="C2020" s="1" t="s">
        <v>28</v>
      </c>
      <c r="D2020" s="5">
        <v>22</v>
      </c>
      <c r="E2020" s="5">
        <v>21</v>
      </c>
      <c r="F2020" s="12">
        <v>0</v>
      </c>
      <c r="G2020" s="5" t="s">
        <v>2139</v>
      </c>
      <c r="H2020" s="5">
        <v>23.8</v>
      </c>
      <c r="I2020" s="5" t="s">
        <v>2140</v>
      </c>
      <c r="J2020" s="6">
        <v>0.40443000000000001</v>
      </c>
      <c r="K2020" s="6" t="str">
        <f>IF(Table2[[#This Row],[Charging]]&gt;0,"1","0")</f>
        <v>0</v>
      </c>
      <c r="L2020" s="6" t="str">
        <f>IF(Table2[[#This Row],[Tag]]="1",Table2[[#This Row],[Cost (kWh)]],"")</f>
        <v/>
      </c>
      <c r="M2020" s="6" t="str">
        <f>IF(Table2[[#This Row],[Tag]]="1",Table2[[#This Row],[Charging]]*Table2[[#This Row],[Cost (kWh)]],"")</f>
        <v/>
      </c>
    </row>
    <row r="2021" spans="3:13" x14ac:dyDescent="0.2">
      <c r="C2021" s="1" t="s">
        <v>28</v>
      </c>
      <c r="D2021" s="5">
        <v>22</v>
      </c>
      <c r="E2021" s="5">
        <v>22</v>
      </c>
      <c r="F2021" s="12">
        <v>0</v>
      </c>
      <c r="G2021" s="5" t="s">
        <v>2139</v>
      </c>
      <c r="H2021" s="5">
        <v>23.8</v>
      </c>
      <c r="I2021" s="5" t="s">
        <v>2140</v>
      </c>
      <c r="J2021" s="6">
        <v>0.38407000000000002</v>
      </c>
      <c r="K2021" s="6" t="str">
        <f>IF(Table2[[#This Row],[Charging]]&gt;0,"1","0")</f>
        <v>0</v>
      </c>
      <c r="L2021" s="6" t="str">
        <f>IF(Table2[[#This Row],[Tag]]="1",Table2[[#This Row],[Cost (kWh)]],"")</f>
        <v/>
      </c>
      <c r="M2021" s="6" t="str">
        <f>IF(Table2[[#This Row],[Tag]]="1",Table2[[#This Row],[Charging]]*Table2[[#This Row],[Cost (kWh)]],"")</f>
        <v/>
      </c>
    </row>
    <row r="2022" spans="3:13" x14ac:dyDescent="0.2">
      <c r="C2022" s="1" t="s">
        <v>28</v>
      </c>
      <c r="D2022" s="5">
        <v>22</v>
      </c>
      <c r="E2022" s="5">
        <v>23</v>
      </c>
      <c r="F2022" s="12">
        <v>0</v>
      </c>
      <c r="G2022" s="5" t="s">
        <v>2139</v>
      </c>
      <c r="H2022" s="5">
        <v>23.8</v>
      </c>
      <c r="I2022" s="5" t="s">
        <v>2140</v>
      </c>
      <c r="J2022" s="6">
        <v>0.37992999999999999</v>
      </c>
      <c r="K2022" s="6" t="str">
        <f>IF(Table2[[#This Row],[Charging]]&gt;0,"1","0")</f>
        <v>0</v>
      </c>
      <c r="L2022" s="6" t="str">
        <f>IF(Table2[[#This Row],[Tag]]="1",Table2[[#This Row],[Cost (kWh)]],"")</f>
        <v/>
      </c>
      <c r="M2022" s="6" t="str">
        <f>IF(Table2[[#This Row],[Tag]]="1",Table2[[#This Row],[Charging]]*Table2[[#This Row],[Cost (kWh)]],"")</f>
        <v/>
      </c>
    </row>
    <row r="2023" spans="3:13" x14ac:dyDescent="0.2">
      <c r="C2023" s="1" t="s">
        <v>28</v>
      </c>
      <c r="D2023" s="5">
        <v>22</v>
      </c>
      <c r="E2023" s="5">
        <v>24</v>
      </c>
      <c r="F2023" s="12">
        <v>0</v>
      </c>
      <c r="G2023" s="5" t="s">
        <v>2139</v>
      </c>
      <c r="H2023" s="5">
        <v>23.8</v>
      </c>
      <c r="I2023" s="5" t="s">
        <v>2140</v>
      </c>
      <c r="J2023" s="6">
        <v>0.36770999999999998</v>
      </c>
      <c r="K2023" s="6" t="str">
        <f>IF(Table2[[#This Row],[Charging]]&gt;0,"1","0")</f>
        <v>0</v>
      </c>
      <c r="L2023" s="6" t="str">
        <f>IF(Table2[[#This Row],[Tag]]="1",Table2[[#This Row],[Cost (kWh)]],"")</f>
        <v/>
      </c>
      <c r="M2023" s="6" t="str">
        <f>IF(Table2[[#This Row],[Tag]]="1",Table2[[#This Row],[Charging]]*Table2[[#This Row],[Cost (kWh)]],"")</f>
        <v/>
      </c>
    </row>
    <row r="2024" spans="3:13" x14ac:dyDescent="0.2">
      <c r="C2024" s="1" t="s">
        <v>28</v>
      </c>
      <c r="D2024" s="5">
        <v>23</v>
      </c>
      <c r="E2024" s="5" t="s">
        <v>2</v>
      </c>
      <c r="F2024" s="12">
        <v>0</v>
      </c>
      <c r="G2024" s="5" t="s">
        <v>2139</v>
      </c>
      <c r="H2024" s="5">
        <v>23.8</v>
      </c>
      <c r="I2024" s="5" t="s">
        <v>2140</v>
      </c>
      <c r="J2024" s="6">
        <v>0.34233000000000002</v>
      </c>
      <c r="K2024" s="6" t="str">
        <f>IF(Table2[[#This Row],[Charging]]&gt;0,"1","0")</f>
        <v>0</v>
      </c>
      <c r="L2024" s="6" t="str">
        <f>IF(Table2[[#This Row],[Tag]]="1",Table2[[#This Row],[Cost (kWh)]],"")</f>
        <v/>
      </c>
      <c r="M2024" s="6" t="str">
        <f>IF(Table2[[#This Row],[Tag]]="1",Table2[[#This Row],[Charging]]*Table2[[#This Row],[Cost (kWh)]],"")</f>
        <v/>
      </c>
    </row>
    <row r="2025" spans="3:13" x14ac:dyDescent="0.2">
      <c r="C2025" s="1" t="s">
        <v>28</v>
      </c>
      <c r="D2025" s="5">
        <v>23</v>
      </c>
      <c r="E2025" s="5" t="s">
        <v>3</v>
      </c>
      <c r="F2025" s="12">
        <v>0</v>
      </c>
      <c r="G2025" s="5" t="s">
        <v>2139</v>
      </c>
      <c r="H2025" s="5">
        <v>23.8</v>
      </c>
      <c r="I2025" s="5" t="s">
        <v>2140</v>
      </c>
      <c r="J2025" s="6">
        <v>0.31093999999999999</v>
      </c>
      <c r="K2025" s="6" t="str">
        <f>IF(Table2[[#This Row],[Charging]]&gt;0,"1","0")</f>
        <v>0</v>
      </c>
      <c r="L2025" s="6" t="str">
        <f>IF(Table2[[#This Row],[Tag]]="1",Table2[[#This Row],[Cost (kWh)]],"")</f>
        <v/>
      </c>
      <c r="M2025" s="6" t="str">
        <f>IF(Table2[[#This Row],[Tag]]="1",Table2[[#This Row],[Charging]]*Table2[[#This Row],[Cost (kWh)]],"")</f>
        <v/>
      </c>
    </row>
    <row r="2026" spans="3:13" x14ac:dyDescent="0.2">
      <c r="C2026" s="1" t="s">
        <v>28</v>
      </c>
      <c r="D2026" s="5">
        <v>23</v>
      </c>
      <c r="E2026" s="5" t="s">
        <v>4</v>
      </c>
      <c r="F2026" s="12">
        <v>0</v>
      </c>
      <c r="G2026" s="5" t="s">
        <v>2139</v>
      </c>
      <c r="H2026" s="5">
        <v>23.8</v>
      </c>
      <c r="I2026" s="5" t="s">
        <v>2140</v>
      </c>
      <c r="J2026" s="6">
        <v>0.30351</v>
      </c>
      <c r="K2026" s="6" t="str">
        <f>IF(Table2[[#This Row],[Charging]]&gt;0,"1","0")</f>
        <v>0</v>
      </c>
      <c r="L2026" s="6" t="str">
        <f>IF(Table2[[#This Row],[Tag]]="1",Table2[[#This Row],[Cost (kWh)]],"")</f>
        <v/>
      </c>
      <c r="M2026" s="6" t="str">
        <f>IF(Table2[[#This Row],[Tag]]="1",Table2[[#This Row],[Charging]]*Table2[[#This Row],[Cost (kWh)]],"")</f>
        <v/>
      </c>
    </row>
    <row r="2027" spans="3:13" x14ac:dyDescent="0.2">
      <c r="C2027" s="1" t="s">
        <v>28</v>
      </c>
      <c r="D2027" s="5">
        <v>23</v>
      </c>
      <c r="E2027" s="5" t="s">
        <v>5</v>
      </c>
      <c r="F2027" s="12">
        <v>0</v>
      </c>
      <c r="G2027" s="5" t="s">
        <v>2139</v>
      </c>
      <c r="H2027" s="5">
        <v>23.8</v>
      </c>
      <c r="I2027" s="5" t="s">
        <v>2140</v>
      </c>
      <c r="J2027" s="6">
        <v>0.29176999999999997</v>
      </c>
      <c r="K2027" s="6" t="str">
        <f>IF(Table2[[#This Row],[Charging]]&gt;0,"1","0")</f>
        <v>0</v>
      </c>
      <c r="L2027" s="6" t="str">
        <f>IF(Table2[[#This Row],[Tag]]="1",Table2[[#This Row],[Cost (kWh)]],"")</f>
        <v/>
      </c>
      <c r="M2027" s="6" t="str">
        <f>IF(Table2[[#This Row],[Tag]]="1",Table2[[#This Row],[Charging]]*Table2[[#This Row],[Cost (kWh)]],"")</f>
        <v/>
      </c>
    </row>
    <row r="2028" spans="3:13" x14ac:dyDescent="0.2">
      <c r="C2028" s="1" t="s">
        <v>28</v>
      </c>
      <c r="D2028" s="5">
        <v>23</v>
      </c>
      <c r="E2028" s="5" t="s">
        <v>6</v>
      </c>
      <c r="F2028" s="12">
        <v>0</v>
      </c>
      <c r="G2028" s="5" t="s">
        <v>2139</v>
      </c>
      <c r="H2028" s="5">
        <v>23.8</v>
      </c>
      <c r="I2028" s="5" t="s">
        <v>2140</v>
      </c>
      <c r="J2028" s="6">
        <v>0.30197000000000002</v>
      </c>
      <c r="K2028" s="6" t="str">
        <f>IF(Table2[[#This Row],[Charging]]&gt;0,"1","0")</f>
        <v>0</v>
      </c>
      <c r="L2028" s="6" t="str">
        <f>IF(Table2[[#This Row],[Tag]]="1",Table2[[#This Row],[Cost (kWh)]],"")</f>
        <v/>
      </c>
      <c r="M2028" s="6" t="str">
        <f>IF(Table2[[#This Row],[Tag]]="1",Table2[[#This Row],[Charging]]*Table2[[#This Row],[Cost (kWh)]],"")</f>
        <v/>
      </c>
    </row>
    <row r="2029" spans="3:13" x14ac:dyDescent="0.2">
      <c r="C2029" s="1" t="s">
        <v>28</v>
      </c>
      <c r="D2029" s="5">
        <v>23</v>
      </c>
      <c r="E2029" s="5" t="s">
        <v>7</v>
      </c>
      <c r="F2029" s="12">
        <v>0</v>
      </c>
      <c r="G2029" s="5" t="s">
        <v>2139</v>
      </c>
      <c r="H2029" s="5">
        <v>23.8</v>
      </c>
      <c r="I2029" s="5" t="s">
        <v>2140</v>
      </c>
      <c r="J2029" s="6">
        <v>0.34595999999999999</v>
      </c>
      <c r="K2029" s="6" t="str">
        <f>IF(Table2[[#This Row],[Charging]]&gt;0,"1","0")</f>
        <v>0</v>
      </c>
      <c r="L2029" s="6" t="str">
        <f>IF(Table2[[#This Row],[Tag]]="1",Table2[[#This Row],[Cost (kWh)]],"")</f>
        <v/>
      </c>
      <c r="M2029" s="6" t="str">
        <f>IF(Table2[[#This Row],[Tag]]="1",Table2[[#This Row],[Charging]]*Table2[[#This Row],[Cost (kWh)]],"")</f>
        <v/>
      </c>
    </row>
    <row r="2030" spans="3:13" x14ac:dyDescent="0.2">
      <c r="C2030" s="1" t="s">
        <v>28</v>
      </c>
      <c r="D2030" s="5">
        <v>23</v>
      </c>
      <c r="E2030" s="5" t="s">
        <v>8</v>
      </c>
      <c r="F2030" s="12">
        <v>0</v>
      </c>
      <c r="G2030" s="5" t="s">
        <v>2139</v>
      </c>
      <c r="H2030" s="5">
        <v>23.8</v>
      </c>
      <c r="I2030" s="5" t="s">
        <v>2140</v>
      </c>
      <c r="J2030" s="6">
        <v>0.36031000000000002</v>
      </c>
      <c r="K2030" s="6" t="str">
        <f>IF(Table2[[#This Row],[Charging]]&gt;0,"1","0")</f>
        <v>0</v>
      </c>
      <c r="L2030" s="6" t="str">
        <f>IF(Table2[[#This Row],[Tag]]="1",Table2[[#This Row],[Cost (kWh)]],"")</f>
        <v/>
      </c>
      <c r="M2030" s="6" t="str">
        <f>IF(Table2[[#This Row],[Tag]]="1",Table2[[#This Row],[Charging]]*Table2[[#This Row],[Cost (kWh)]],"")</f>
        <v/>
      </c>
    </row>
    <row r="2031" spans="3:13" x14ac:dyDescent="0.2">
      <c r="C2031" s="1" t="s">
        <v>28</v>
      </c>
      <c r="D2031" s="5">
        <v>23</v>
      </c>
      <c r="E2031" s="5" t="s">
        <v>9</v>
      </c>
      <c r="F2031" s="12">
        <v>0</v>
      </c>
      <c r="G2031" s="5" t="s">
        <v>2141</v>
      </c>
      <c r="H2031" s="5">
        <v>18.3</v>
      </c>
      <c r="I2031" s="5" t="s">
        <v>2139</v>
      </c>
      <c r="J2031" s="6">
        <v>0.38596000000000003</v>
      </c>
      <c r="K2031" s="6" t="str">
        <f>IF(Table2[[#This Row],[Charging]]&gt;0,"1","0")</f>
        <v>0</v>
      </c>
      <c r="L2031" s="6" t="str">
        <f>IF(Table2[[#This Row],[Tag]]="1",Table2[[#This Row],[Cost (kWh)]],"")</f>
        <v/>
      </c>
      <c r="M2031" s="6" t="str">
        <f>IF(Table2[[#This Row],[Tag]]="1",Table2[[#This Row],[Charging]]*Table2[[#This Row],[Cost (kWh)]],"")</f>
        <v/>
      </c>
    </row>
    <row r="2032" spans="3:13" x14ac:dyDescent="0.2">
      <c r="C2032" s="1" t="s">
        <v>28</v>
      </c>
      <c r="D2032" s="5">
        <v>23</v>
      </c>
      <c r="E2032" s="5" t="s">
        <v>10</v>
      </c>
      <c r="F2032" s="12">
        <v>0</v>
      </c>
      <c r="G2032" s="5" t="s">
        <v>2139</v>
      </c>
      <c r="H2032" s="5">
        <v>18.3</v>
      </c>
      <c r="I2032" s="5" t="s">
        <v>2139</v>
      </c>
      <c r="J2032" s="6">
        <v>0.40046999999999999</v>
      </c>
      <c r="K2032" s="6" t="str">
        <f>IF(Table2[[#This Row],[Charging]]&gt;0,"1","0")</f>
        <v>0</v>
      </c>
      <c r="L2032" s="6" t="str">
        <f>IF(Table2[[#This Row],[Tag]]="1",Table2[[#This Row],[Cost (kWh)]],"")</f>
        <v/>
      </c>
      <c r="M2032" s="6" t="str">
        <f>IF(Table2[[#This Row],[Tag]]="1",Table2[[#This Row],[Charging]]*Table2[[#This Row],[Cost (kWh)]],"")</f>
        <v/>
      </c>
    </row>
    <row r="2033" spans="3:13" x14ac:dyDescent="0.2">
      <c r="C2033" s="1" t="s">
        <v>28</v>
      </c>
      <c r="D2033" s="5">
        <v>23</v>
      </c>
      <c r="E2033" s="5">
        <v>10</v>
      </c>
      <c r="F2033" s="12">
        <v>0</v>
      </c>
      <c r="G2033" s="5" t="s">
        <v>2139</v>
      </c>
      <c r="H2033" s="5">
        <v>18.3</v>
      </c>
      <c r="I2033" s="5" t="s">
        <v>2139</v>
      </c>
      <c r="J2033" s="6">
        <v>0.37457000000000001</v>
      </c>
      <c r="K2033" s="6" t="str">
        <f>IF(Table2[[#This Row],[Charging]]&gt;0,"1","0")</f>
        <v>0</v>
      </c>
      <c r="L2033" s="6" t="str">
        <f>IF(Table2[[#This Row],[Tag]]="1",Table2[[#This Row],[Cost (kWh)]],"")</f>
        <v/>
      </c>
      <c r="M2033" s="6" t="str">
        <f>IF(Table2[[#This Row],[Tag]]="1",Table2[[#This Row],[Charging]]*Table2[[#This Row],[Cost (kWh)]],"")</f>
        <v/>
      </c>
    </row>
    <row r="2034" spans="3:13" x14ac:dyDescent="0.2">
      <c r="C2034" s="1" t="s">
        <v>28</v>
      </c>
      <c r="D2034" s="5">
        <v>23</v>
      </c>
      <c r="E2034" s="5">
        <v>11</v>
      </c>
      <c r="F2034" s="12">
        <v>0</v>
      </c>
      <c r="G2034" s="5" t="s">
        <v>2139</v>
      </c>
      <c r="H2034" s="5">
        <v>18.3</v>
      </c>
      <c r="I2034" s="5" t="s">
        <v>2139</v>
      </c>
      <c r="J2034" s="6">
        <v>0.36214000000000002</v>
      </c>
      <c r="K2034" s="6" t="str">
        <f>IF(Table2[[#This Row],[Charging]]&gt;0,"1","0")</f>
        <v>0</v>
      </c>
      <c r="L2034" s="6" t="str">
        <f>IF(Table2[[#This Row],[Tag]]="1",Table2[[#This Row],[Cost (kWh)]],"")</f>
        <v/>
      </c>
      <c r="M2034" s="6" t="str">
        <f>IF(Table2[[#This Row],[Tag]]="1",Table2[[#This Row],[Charging]]*Table2[[#This Row],[Cost (kWh)]],"")</f>
        <v/>
      </c>
    </row>
    <row r="2035" spans="3:13" x14ac:dyDescent="0.2">
      <c r="C2035" s="1" t="s">
        <v>28</v>
      </c>
      <c r="D2035" s="5">
        <v>23</v>
      </c>
      <c r="E2035" s="5">
        <v>12</v>
      </c>
      <c r="F2035" s="12">
        <v>0</v>
      </c>
      <c r="G2035" s="5" t="s">
        <v>2139</v>
      </c>
      <c r="H2035" s="5">
        <v>18.3</v>
      </c>
      <c r="I2035" s="5" t="s">
        <v>2139</v>
      </c>
      <c r="J2035" s="6">
        <v>0.35025000000000001</v>
      </c>
      <c r="K2035" s="6" t="str">
        <f>IF(Table2[[#This Row],[Charging]]&gt;0,"1","0")</f>
        <v>0</v>
      </c>
      <c r="L2035" s="6" t="str">
        <f>IF(Table2[[#This Row],[Tag]]="1",Table2[[#This Row],[Cost (kWh)]],"")</f>
        <v/>
      </c>
      <c r="M2035" s="6" t="str">
        <f>IF(Table2[[#This Row],[Tag]]="1",Table2[[#This Row],[Charging]]*Table2[[#This Row],[Cost (kWh)]],"")</f>
        <v/>
      </c>
    </row>
    <row r="2036" spans="3:13" x14ac:dyDescent="0.2">
      <c r="C2036" s="1" t="s">
        <v>28</v>
      </c>
      <c r="D2036" s="5">
        <v>23</v>
      </c>
      <c r="E2036" s="5">
        <v>13</v>
      </c>
      <c r="F2036" s="12">
        <v>0</v>
      </c>
      <c r="G2036" s="5" t="s">
        <v>2139</v>
      </c>
      <c r="H2036" s="5">
        <v>18.3</v>
      </c>
      <c r="I2036" s="5" t="s">
        <v>2139</v>
      </c>
      <c r="J2036" s="6">
        <v>0.34204000000000001</v>
      </c>
      <c r="K2036" s="6" t="str">
        <f>IF(Table2[[#This Row],[Charging]]&gt;0,"1","0")</f>
        <v>0</v>
      </c>
      <c r="L2036" s="6" t="str">
        <f>IF(Table2[[#This Row],[Tag]]="1",Table2[[#This Row],[Cost (kWh)]],"")</f>
        <v/>
      </c>
      <c r="M2036" s="6" t="str">
        <f>IF(Table2[[#This Row],[Tag]]="1",Table2[[#This Row],[Charging]]*Table2[[#This Row],[Cost (kWh)]],"")</f>
        <v/>
      </c>
    </row>
    <row r="2037" spans="3:13" x14ac:dyDescent="0.2">
      <c r="C2037" s="1" t="s">
        <v>28</v>
      </c>
      <c r="D2037" s="5">
        <v>23</v>
      </c>
      <c r="E2037" s="5">
        <v>14</v>
      </c>
      <c r="F2037" s="12">
        <v>0</v>
      </c>
      <c r="G2037" s="5" t="s">
        <v>2139</v>
      </c>
      <c r="H2037" s="5">
        <v>18.3</v>
      </c>
      <c r="I2037" s="5" t="s">
        <v>2139</v>
      </c>
      <c r="J2037" s="6">
        <v>0.33011000000000001</v>
      </c>
      <c r="K2037" s="6" t="str">
        <f>IF(Table2[[#This Row],[Charging]]&gt;0,"1","0")</f>
        <v>0</v>
      </c>
      <c r="L2037" s="6" t="str">
        <f>IF(Table2[[#This Row],[Tag]]="1",Table2[[#This Row],[Cost (kWh)]],"")</f>
        <v/>
      </c>
      <c r="M2037" s="6" t="str">
        <f>IF(Table2[[#This Row],[Tag]]="1",Table2[[#This Row],[Charging]]*Table2[[#This Row],[Cost (kWh)]],"")</f>
        <v/>
      </c>
    </row>
    <row r="2038" spans="3:13" x14ac:dyDescent="0.2">
      <c r="C2038" s="1" t="s">
        <v>28</v>
      </c>
      <c r="D2038" s="5">
        <v>23</v>
      </c>
      <c r="E2038" s="5">
        <v>15</v>
      </c>
      <c r="F2038" s="12">
        <v>0</v>
      </c>
      <c r="G2038" s="5" t="s">
        <v>2139</v>
      </c>
      <c r="H2038" s="5">
        <v>18.3</v>
      </c>
      <c r="I2038" s="5" t="s">
        <v>2139</v>
      </c>
      <c r="J2038" s="6">
        <v>0.33531</v>
      </c>
      <c r="K2038" s="6" t="str">
        <f>IF(Table2[[#This Row],[Charging]]&gt;0,"1","0")</f>
        <v>0</v>
      </c>
      <c r="L2038" s="6" t="str">
        <f>IF(Table2[[#This Row],[Tag]]="1",Table2[[#This Row],[Cost (kWh)]],"")</f>
        <v/>
      </c>
      <c r="M2038" s="6" t="str">
        <f>IF(Table2[[#This Row],[Tag]]="1",Table2[[#This Row],[Charging]]*Table2[[#This Row],[Cost (kWh)]],"")</f>
        <v/>
      </c>
    </row>
    <row r="2039" spans="3:13" x14ac:dyDescent="0.2">
      <c r="C2039" s="1" t="s">
        <v>28</v>
      </c>
      <c r="D2039" s="5">
        <v>23</v>
      </c>
      <c r="E2039" s="5">
        <v>16</v>
      </c>
      <c r="F2039" s="12">
        <v>0</v>
      </c>
      <c r="G2039" s="5" t="s">
        <v>2139</v>
      </c>
      <c r="H2039" s="5">
        <v>18.3</v>
      </c>
      <c r="I2039" s="5" t="s">
        <v>2139</v>
      </c>
      <c r="J2039" s="6">
        <v>0.34133999999999998</v>
      </c>
      <c r="K2039" s="6" t="str">
        <f>IF(Table2[[#This Row],[Charging]]&gt;0,"1","0")</f>
        <v>0</v>
      </c>
      <c r="L2039" s="6" t="str">
        <f>IF(Table2[[#This Row],[Tag]]="1",Table2[[#This Row],[Cost (kWh)]],"")</f>
        <v/>
      </c>
      <c r="M2039" s="6" t="str">
        <f>IF(Table2[[#This Row],[Tag]]="1",Table2[[#This Row],[Charging]]*Table2[[#This Row],[Cost (kWh)]],"")</f>
        <v/>
      </c>
    </row>
    <row r="2040" spans="3:13" x14ac:dyDescent="0.2">
      <c r="C2040" s="1" t="s">
        <v>28</v>
      </c>
      <c r="D2040" s="5">
        <v>23</v>
      </c>
      <c r="E2040" s="5">
        <v>17</v>
      </c>
      <c r="F2040" s="12">
        <v>0</v>
      </c>
      <c r="G2040" s="5" t="s">
        <v>2141</v>
      </c>
      <c r="H2040" s="5">
        <v>12.8</v>
      </c>
      <c r="I2040" s="5" t="s">
        <v>2139</v>
      </c>
      <c r="J2040" s="6">
        <v>0.36059999999999998</v>
      </c>
      <c r="K2040" s="6" t="str">
        <f>IF(Table2[[#This Row],[Charging]]&gt;0,"1","0")</f>
        <v>0</v>
      </c>
      <c r="L2040" s="6" t="str">
        <f>IF(Table2[[#This Row],[Tag]]="1",Table2[[#This Row],[Cost (kWh)]],"")</f>
        <v/>
      </c>
      <c r="M2040" s="6" t="str">
        <f>IF(Table2[[#This Row],[Tag]]="1",Table2[[#This Row],[Charging]]*Table2[[#This Row],[Cost (kWh)]],"")</f>
        <v/>
      </c>
    </row>
    <row r="2041" spans="3:13" x14ac:dyDescent="0.2">
      <c r="C2041" s="1" t="s">
        <v>28</v>
      </c>
      <c r="D2041" s="5">
        <v>23</v>
      </c>
      <c r="E2041" s="5">
        <v>18</v>
      </c>
      <c r="F2041" s="12">
        <v>0</v>
      </c>
      <c r="G2041" s="5" t="s">
        <v>2139</v>
      </c>
      <c r="H2041" s="5">
        <v>12.8</v>
      </c>
      <c r="I2041" s="5" t="s">
        <v>2140</v>
      </c>
      <c r="J2041" s="6">
        <v>0.36452000000000001</v>
      </c>
      <c r="K2041" s="6" t="str">
        <f>IF(Table2[[#This Row],[Charging]]&gt;0,"1","0")</f>
        <v>0</v>
      </c>
      <c r="L2041" s="6" t="str">
        <f>IF(Table2[[#This Row],[Tag]]="1",Table2[[#This Row],[Cost (kWh)]],"")</f>
        <v/>
      </c>
      <c r="M2041" s="6" t="str">
        <f>IF(Table2[[#This Row],[Tag]]="1",Table2[[#This Row],[Charging]]*Table2[[#This Row],[Cost (kWh)]],"")</f>
        <v/>
      </c>
    </row>
    <row r="2042" spans="3:13" x14ac:dyDescent="0.2">
      <c r="C2042" s="1" t="s">
        <v>28</v>
      </c>
      <c r="D2042" s="5">
        <v>23</v>
      </c>
      <c r="E2042" s="5">
        <v>19</v>
      </c>
      <c r="F2042" s="12">
        <v>0</v>
      </c>
      <c r="G2042" s="5" t="s">
        <v>2139</v>
      </c>
      <c r="H2042" s="5">
        <v>12.8</v>
      </c>
      <c r="I2042" s="5" t="s">
        <v>2140</v>
      </c>
      <c r="J2042" s="6">
        <v>0.37695000000000001</v>
      </c>
      <c r="K2042" s="6" t="str">
        <f>IF(Table2[[#This Row],[Charging]]&gt;0,"1","0")</f>
        <v>0</v>
      </c>
      <c r="L2042" s="6" t="str">
        <f>IF(Table2[[#This Row],[Tag]]="1",Table2[[#This Row],[Cost (kWh)]],"")</f>
        <v/>
      </c>
      <c r="M2042" s="6" t="str">
        <f>IF(Table2[[#This Row],[Tag]]="1",Table2[[#This Row],[Charging]]*Table2[[#This Row],[Cost (kWh)]],"")</f>
        <v/>
      </c>
    </row>
    <row r="2043" spans="3:13" x14ac:dyDescent="0.2">
      <c r="C2043" s="1" t="s">
        <v>28</v>
      </c>
      <c r="D2043" s="5">
        <v>23</v>
      </c>
      <c r="E2043" s="5">
        <v>20</v>
      </c>
      <c r="F2043" s="12">
        <v>0</v>
      </c>
      <c r="G2043" s="5" t="s">
        <v>2139</v>
      </c>
      <c r="H2043" s="5">
        <v>12.8</v>
      </c>
      <c r="I2043" s="5" t="s">
        <v>2140</v>
      </c>
      <c r="J2043" s="6">
        <v>0.38593</v>
      </c>
      <c r="K2043" s="6" t="str">
        <f>IF(Table2[[#This Row],[Charging]]&gt;0,"1","0")</f>
        <v>0</v>
      </c>
      <c r="L2043" s="6" t="str">
        <f>IF(Table2[[#This Row],[Tag]]="1",Table2[[#This Row],[Cost (kWh)]],"")</f>
        <v/>
      </c>
      <c r="M2043" s="6" t="str">
        <f>IF(Table2[[#This Row],[Tag]]="1",Table2[[#This Row],[Charging]]*Table2[[#This Row],[Cost (kWh)]],"")</f>
        <v/>
      </c>
    </row>
    <row r="2044" spans="3:13" x14ac:dyDescent="0.2">
      <c r="C2044" s="1" t="s">
        <v>28</v>
      </c>
      <c r="D2044" s="5">
        <v>23</v>
      </c>
      <c r="E2044" s="5">
        <v>21</v>
      </c>
      <c r="F2044" s="12">
        <v>0</v>
      </c>
      <c r="G2044" s="5" t="s">
        <v>2139</v>
      </c>
      <c r="H2044" s="5">
        <v>12.8</v>
      </c>
      <c r="I2044" s="5" t="s">
        <v>2140</v>
      </c>
      <c r="J2044" s="6">
        <v>0.38593</v>
      </c>
      <c r="K2044" s="6" t="str">
        <f>IF(Table2[[#This Row],[Charging]]&gt;0,"1","0")</f>
        <v>0</v>
      </c>
      <c r="L2044" s="6" t="str">
        <f>IF(Table2[[#This Row],[Tag]]="1",Table2[[#This Row],[Cost (kWh)]],"")</f>
        <v/>
      </c>
      <c r="M2044" s="6" t="str">
        <f>IF(Table2[[#This Row],[Tag]]="1",Table2[[#This Row],[Charging]]*Table2[[#This Row],[Cost (kWh)]],"")</f>
        <v/>
      </c>
    </row>
    <row r="2045" spans="3:13" x14ac:dyDescent="0.2">
      <c r="C2045" s="1" t="s">
        <v>28</v>
      </c>
      <c r="D2045" s="5">
        <v>23</v>
      </c>
      <c r="E2045" s="5">
        <v>22</v>
      </c>
      <c r="F2045" s="12">
        <v>0</v>
      </c>
      <c r="G2045" s="5" t="s">
        <v>2139</v>
      </c>
      <c r="H2045" s="5">
        <v>12.8</v>
      </c>
      <c r="I2045" s="5" t="s">
        <v>2140</v>
      </c>
      <c r="J2045" s="6">
        <v>0.37040000000000001</v>
      </c>
      <c r="K2045" s="6" t="str">
        <f>IF(Table2[[#This Row],[Charging]]&gt;0,"1","0")</f>
        <v>0</v>
      </c>
      <c r="L2045" s="6" t="str">
        <f>IF(Table2[[#This Row],[Tag]]="1",Table2[[#This Row],[Cost (kWh)]],"")</f>
        <v/>
      </c>
      <c r="M2045" s="6" t="str">
        <f>IF(Table2[[#This Row],[Tag]]="1",Table2[[#This Row],[Charging]]*Table2[[#This Row],[Cost (kWh)]],"")</f>
        <v/>
      </c>
    </row>
    <row r="2046" spans="3:13" x14ac:dyDescent="0.2">
      <c r="C2046" s="1" t="s">
        <v>28</v>
      </c>
      <c r="D2046" s="5">
        <v>23</v>
      </c>
      <c r="E2046" s="5">
        <v>23</v>
      </c>
      <c r="F2046" s="12">
        <v>0</v>
      </c>
      <c r="G2046" s="5" t="s">
        <v>2139</v>
      </c>
      <c r="H2046" s="5">
        <v>12.8</v>
      </c>
      <c r="I2046" s="5" t="s">
        <v>2140</v>
      </c>
      <c r="J2046" s="6">
        <v>0.36720000000000003</v>
      </c>
      <c r="K2046" s="6" t="str">
        <f>IF(Table2[[#This Row],[Charging]]&gt;0,"1","0")</f>
        <v>0</v>
      </c>
      <c r="L2046" s="6" t="str">
        <f>IF(Table2[[#This Row],[Tag]]="1",Table2[[#This Row],[Cost (kWh)]],"")</f>
        <v/>
      </c>
      <c r="M2046" s="6" t="str">
        <f>IF(Table2[[#This Row],[Tag]]="1",Table2[[#This Row],[Charging]]*Table2[[#This Row],[Cost (kWh)]],"")</f>
        <v/>
      </c>
    </row>
    <row r="2047" spans="3:13" x14ac:dyDescent="0.2">
      <c r="C2047" s="1" t="s">
        <v>28</v>
      </c>
      <c r="D2047" s="5">
        <v>23</v>
      </c>
      <c r="E2047" s="5">
        <v>24</v>
      </c>
      <c r="F2047" s="12">
        <v>0</v>
      </c>
      <c r="G2047" s="5" t="s">
        <v>2139</v>
      </c>
      <c r="H2047" s="5">
        <v>12.8</v>
      </c>
      <c r="I2047" s="5" t="s">
        <v>2140</v>
      </c>
      <c r="J2047" s="6">
        <v>0.35111999999999999</v>
      </c>
      <c r="K2047" s="6" t="str">
        <f>IF(Table2[[#This Row],[Charging]]&gt;0,"1","0")</f>
        <v>0</v>
      </c>
      <c r="L2047" s="6" t="str">
        <f>IF(Table2[[#This Row],[Tag]]="1",Table2[[#This Row],[Cost (kWh)]],"")</f>
        <v/>
      </c>
      <c r="M2047" s="6" t="str">
        <f>IF(Table2[[#This Row],[Tag]]="1",Table2[[#This Row],[Charging]]*Table2[[#This Row],[Cost (kWh)]],"")</f>
        <v/>
      </c>
    </row>
    <row r="2048" spans="3:13" x14ac:dyDescent="0.2">
      <c r="C2048" s="1" t="s">
        <v>28</v>
      </c>
      <c r="D2048" s="5">
        <v>24</v>
      </c>
      <c r="E2048" s="5" t="s">
        <v>2</v>
      </c>
      <c r="F2048" s="12">
        <v>0</v>
      </c>
      <c r="G2048" s="5" t="s">
        <v>2139</v>
      </c>
      <c r="H2048" s="5">
        <v>12.8</v>
      </c>
      <c r="I2048" s="5" t="s">
        <v>2140</v>
      </c>
      <c r="J2048" s="6">
        <v>0.35432999999999998</v>
      </c>
      <c r="K2048" s="6" t="str">
        <f>IF(Table2[[#This Row],[Charging]]&gt;0,"1","0")</f>
        <v>0</v>
      </c>
      <c r="L2048" s="6" t="str">
        <f>IF(Table2[[#This Row],[Tag]]="1",Table2[[#This Row],[Cost (kWh)]],"")</f>
        <v/>
      </c>
      <c r="M2048" s="6" t="str">
        <f>IF(Table2[[#This Row],[Tag]]="1",Table2[[#This Row],[Charging]]*Table2[[#This Row],[Cost (kWh)]],"")</f>
        <v/>
      </c>
    </row>
    <row r="2049" spans="3:13" x14ac:dyDescent="0.2">
      <c r="C2049" s="1" t="s">
        <v>28</v>
      </c>
      <c r="D2049" s="5">
        <v>24</v>
      </c>
      <c r="E2049" s="5" t="s">
        <v>3</v>
      </c>
      <c r="F2049" s="12">
        <v>0</v>
      </c>
      <c r="G2049" s="5" t="s">
        <v>2139</v>
      </c>
      <c r="H2049" s="5">
        <v>12.8</v>
      </c>
      <c r="I2049" s="5" t="s">
        <v>2140</v>
      </c>
      <c r="J2049" s="6">
        <v>0.34534999999999999</v>
      </c>
      <c r="K2049" s="6" t="str">
        <f>IF(Table2[[#This Row],[Charging]]&gt;0,"1","0")</f>
        <v>0</v>
      </c>
      <c r="L2049" s="6" t="str">
        <f>IF(Table2[[#This Row],[Tag]]="1",Table2[[#This Row],[Cost (kWh)]],"")</f>
        <v/>
      </c>
      <c r="M2049" s="6" t="str">
        <f>IF(Table2[[#This Row],[Tag]]="1",Table2[[#This Row],[Charging]]*Table2[[#This Row],[Cost (kWh)]],"")</f>
        <v/>
      </c>
    </row>
    <row r="2050" spans="3:13" x14ac:dyDescent="0.2">
      <c r="C2050" s="1" t="s">
        <v>28</v>
      </c>
      <c r="D2050" s="5">
        <v>24</v>
      </c>
      <c r="E2050" s="5" t="s">
        <v>4</v>
      </c>
      <c r="F2050" s="12">
        <v>0</v>
      </c>
      <c r="G2050" s="5" t="s">
        <v>2139</v>
      </c>
      <c r="H2050" s="5">
        <v>12.8</v>
      </c>
      <c r="I2050" s="5" t="s">
        <v>2140</v>
      </c>
      <c r="J2050" s="6">
        <v>0.30442999999999998</v>
      </c>
      <c r="K2050" s="6" t="str">
        <f>IF(Table2[[#This Row],[Charging]]&gt;0,"1","0")</f>
        <v>0</v>
      </c>
      <c r="L2050" s="6" t="str">
        <f>IF(Table2[[#This Row],[Tag]]="1",Table2[[#This Row],[Cost (kWh)]],"")</f>
        <v/>
      </c>
      <c r="M2050" s="6" t="str">
        <f>IF(Table2[[#This Row],[Tag]]="1",Table2[[#This Row],[Charging]]*Table2[[#This Row],[Cost (kWh)]],"")</f>
        <v/>
      </c>
    </row>
    <row r="2051" spans="3:13" x14ac:dyDescent="0.2">
      <c r="C2051" s="1" t="s">
        <v>28</v>
      </c>
      <c r="D2051" s="5">
        <v>24</v>
      </c>
      <c r="E2051" s="5" t="s">
        <v>5</v>
      </c>
      <c r="F2051" s="12">
        <v>0</v>
      </c>
      <c r="G2051" s="5" t="s">
        <v>2139</v>
      </c>
      <c r="H2051" s="5">
        <v>12.8</v>
      </c>
      <c r="I2051" s="5" t="s">
        <v>2140</v>
      </c>
      <c r="J2051" s="6">
        <v>0.29831999999999997</v>
      </c>
      <c r="K2051" s="6" t="str">
        <f>IF(Table2[[#This Row],[Charging]]&gt;0,"1","0")</f>
        <v>0</v>
      </c>
      <c r="L2051" s="6" t="str">
        <f>IF(Table2[[#This Row],[Tag]]="1",Table2[[#This Row],[Cost (kWh)]],"")</f>
        <v/>
      </c>
      <c r="M2051" s="6" t="str">
        <f>IF(Table2[[#This Row],[Tag]]="1",Table2[[#This Row],[Charging]]*Table2[[#This Row],[Cost (kWh)]],"")</f>
        <v/>
      </c>
    </row>
    <row r="2052" spans="3:13" x14ac:dyDescent="0.2">
      <c r="C2052" s="1" t="s">
        <v>28</v>
      </c>
      <c r="D2052" s="5">
        <v>24</v>
      </c>
      <c r="E2052" s="5" t="s">
        <v>6</v>
      </c>
      <c r="F2052" s="12">
        <v>0</v>
      </c>
      <c r="G2052" s="5" t="s">
        <v>2139</v>
      </c>
      <c r="H2052" s="5">
        <v>12.8</v>
      </c>
      <c r="I2052" s="5" t="s">
        <v>2140</v>
      </c>
      <c r="J2052" s="6">
        <v>0.29741000000000001</v>
      </c>
      <c r="K2052" s="6" t="str">
        <f>IF(Table2[[#This Row],[Charging]]&gt;0,"1","0")</f>
        <v>0</v>
      </c>
      <c r="L2052" s="6" t="str">
        <f>IF(Table2[[#This Row],[Tag]]="1",Table2[[#This Row],[Cost (kWh)]],"")</f>
        <v/>
      </c>
      <c r="M2052" s="6" t="str">
        <f>IF(Table2[[#This Row],[Tag]]="1",Table2[[#This Row],[Charging]]*Table2[[#This Row],[Cost (kWh)]],"")</f>
        <v/>
      </c>
    </row>
    <row r="2053" spans="3:13" x14ac:dyDescent="0.2">
      <c r="C2053" s="1" t="s">
        <v>28</v>
      </c>
      <c r="D2053" s="5">
        <v>24</v>
      </c>
      <c r="E2053" s="5" t="s">
        <v>7</v>
      </c>
      <c r="F2053" s="12">
        <v>0</v>
      </c>
      <c r="G2053" s="5" t="s">
        <v>2139</v>
      </c>
      <c r="H2053" s="5">
        <v>12.8</v>
      </c>
      <c r="I2053" s="5" t="s">
        <v>2140</v>
      </c>
      <c r="J2053" s="6">
        <v>0.30531000000000003</v>
      </c>
      <c r="K2053" s="6" t="str">
        <f>IF(Table2[[#This Row],[Charging]]&gt;0,"1","0")</f>
        <v>0</v>
      </c>
      <c r="L2053" s="6" t="str">
        <f>IF(Table2[[#This Row],[Tag]]="1",Table2[[#This Row],[Cost (kWh)]],"")</f>
        <v/>
      </c>
      <c r="M2053" s="6" t="str">
        <f>IF(Table2[[#This Row],[Tag]]="1",Table2[[#This Row],[Charging]]*Table2[[#This Row],[Cost (kWh)]],"")</f>
        <v/>
      </c>
    </row>
    <row r="2054" spans="3:13" x14ac:dyDescent="0.2">
      <c r="C2054" s="1" t="s">
        <v>28</v>
      </c>
      <c r="D2054" s="5">
        <v>24</v>
      </c>
      <c r="E2054" s="5" t="s">
        <v>8</v>
      </c>
      <c r="F2054" s="12">
        <v>0</v>
      </c>
      <c r="G2054" s="5" t="s">
        <v>2139</v>
      </c>
      <c r="H2054" s="5">
        <v>12.8</v>
      </c>
      <c r="I2054" s="5" t="s">
        <v>2140</v>
      </c>
      <c r="J2054" s="6">
        <v>0.34222000000000002</v>
      </c>
      <c r="K2054" s="6" t="str">
        <f>IF(Table2[[#This Row],[Charging]]&gt;0,"1","0")</f>
        <v>0</v>
      </c>
      <c r="L2054" s="6" t="str">
        <f>IF(Table2[[#This Row],[Tag]]="1",Table2[[#This Row],[Cost (kWh)]],"")</f>
        <v/>
      </c>
      <c r="M2054" s="6" t="str">
        <f>IF(Table2[[#This Row],[Tag]]="1",Table2[[#This Row],[Charging]]*Table2[[#This Row],[Cost (kWh)]],"")</f>
        <v/>
      </c>
    </row>
    <row r="2055" spans="3:13" x14ac:dyDescent="0.2">
      <c r="C2055" s="1" t="s">
        <v>28</v>
      </c>
      <c r="D2055" s="5">
        <v>24</v>
      </c>
      <c r="E2055" s="5" t="s">
        <v>9</v>
      </c>
      <c r="F2055" s="12">
        <v>0</v>
      </c>
      <c r="G2055" s="5" t="s">
        <v>2139</v>
      </c>
      <c r="H2055" s="5">
        <v>12.8</v>
      </c>
      <c r="I2055" s="5" t="s">
        <v>2140</v>
      </c>
      <c r="J2055" s="6">
        <v>0.35253000000000001</v>
      </c>
      <c r="K2055" s="6" t="str">
        <f>IF(Table2[[#This Row],[Charging]]&gt;0,"1","0")</f>
        <v>0</v>
      </c>
      <c r="L2055" s="6" t="str">
        <f>IF(Table2[[#This Row],[Tag]]="1",Table2[[#This Row],[Cost (kWh)]],"")</f>
        <v/>
      </c>
      <c r="M2055" s="6" t="str">
        <f>IF(Table2[[#This Row],[Tag]]="1",Table2[[#This Row],[Charging]]*Table2[[#This Row],[Cost (kWh)]],"")</f>
        <v/>
      </c>
    </row>
    <row r="2056" spans="3:13" x14ac:dyDescent="0.2">
      <c r="C2056" s="1" t="s">
        <v>28</v>
      </c>
      <c r="D2056" s="5">
        <v>24</v>
      </c>
      <c r="E2056" s="5" t="s">
        <v>10</v>
      </c>
      <c r="F2056" s="12">
        <v>0</v>
      </c>
      <c r="G2056" s="5" t="s">
        <v>2139</v>
      </c>
      <c r="H2056" s="5">
        <v>12.8</v>
      </c>
      <c r="I2056" s="5" t="s">
        <v>2140</v>
      </c>
      <c r="J2056" s="6">
        <v>0.35916999999999999</v>
      </c>
      <c r="K2056" s="6" t="str">
        <f>IF(Table2[[#This Row],[Charging]]&gt;0,"1","0")</f>
        <v>0</v>
      </c>
      <c r="L2056" s="6" t="str">
        <f>IF(Table2[[#This Row],[Tag]]="1",Table2[[#This Row],[Cost (kWh)]],"")</f>
        <v/>
      </c>
      <c r="M2056" s="6" t="str">
        <f>IF(Table2[[#This Row],[Tag]]="1",Table2[[#This Row],[Charging]]*Table2[[#This Row],[Cost (kWh)]],"")</f>
        <v/>
      </c>
    </row>
    <row r="2057" spans="3:13" x14ac:dyDescent="0.2">
      <c r="C2057" s="1" t="s">
        <v>28</v>
      </c>
      <c r="D2057" s="5">
        <v>24</v>
      </c>
      <c r="E2057" s="5">
        <v>10</v>
      </c>
      <c r="F2057" s="12">
        <v>0</v>
      </c>
      <c r="G2057" s="5" t="s">
        <v>2139</v>
      </c>
      <c r="H2057" s="5">
        <v>12.8</v>
      </c>
      <c r="I2057" s="5" t="s">
        <v>2140</v>
      </c>
      <c r="J2057" s="6">
        <v>0.36352000000000001</v>
      </c>
      <c r="K2057" s="6" t="str">
        <f>IF(Table2[[#This Row],[Charging]]&gt;0,"1","0")</f>
        <v>0</v>
      </c>
      <c r="L2057" s="6" t="str">
        <f>IF(Table2[[#This Row],[Tag]]="1",Table2[[#This Row],[Cost (kWh)]],"")</f>
        <v/>
      </c>
      <c r="M2057" s="6" t="str">
        <f>IF(Table2[[#This Row],[Tag]]="1",Table2[[#This Row],[Charging]]*Table2[[#This Row],[Cost (kWh)]],"")</f>
        <v/>
      </c>
    </row>
    <row r="2058" spans="3:13" x14ac:dyDescent="0.2">
      <c r="C2058" s="1" t="s">
        <v>28</v>
      </c>
      <c r="D2058" s="5">
        <v>24</v>
      </c>
      <c r="E2058" s="5">
        <v>11</v>
      </c>
      <c r="F2058" s="12">
        <v>0</v>
      </c>
      <c r="G2058" s="5" t="s">
        <v>2139</v>
      </c>
      <c r="H2058" s="5">
        <v>12.8</v>
      </c>
      <c r="I2058" s="5" t="s">
        <v>2140</v>
      </c>
      <c r="J2058" s="6">
        <v>0.35846</v>
      </c>
      <c r="K2058" s="6" t="str">
        <f>IF(Table2[[#This Row],[Charging]]&gt;0,"1","0")</f>
        <v>0</v>
      </c>
      <c r="L2058" s="6" t="str">
        <f>IF(Table2[[#This Row],[Tag]]="1",Table2[[#This Row],[Cost (kWh)]],"")</f>
        <v/>
      </c>
      <c r="M2058" s="6" t="str">
        <f>IF(Table2[[#This Row],[Tag]]="1",Table2[[#This Row],[Charging]]*Table2[[#This Row],[Cost (kWh)]],"")</f>
        <v/>
      </c>
    </row>
    <row r="2059" spans="3:13" x14ac:dyDescent="0.2">
      <c r="C2059" s="1" t="s">
        <v>28</v>
      </c>
      <c r="D2059" s="5">
        <v>24</v>
      </c>
      <c r="E2059" s="5">
        <v>12</v>
      </c>
      <c r="F2059" s="12">
        <v>0</v>
      </c>
      <c r="G2059" s="5" t="s">
        <v>2139</v>
      </c>
      <c r="H2059" s="5">
        <v>12.8</v>
      </c>
      <c r="I2059" s="5" t="s">
        <v>2140</v>
      </c>
      <c r="J2059" s="6">
        <v>0.35221999999999998</v>
      </c>
      <c r="K2059" s="6" t="str">
        <f>IF(Table2[[#This Row],[Charging]]&gt;0,"1","0")</f>
        <v>0</v>
      </c>
      <c r="L2059" s="6" t="str">
        <f>IF(Table2[[#This Row],[Tag]]="1",Table2[[#This Row],[Cost (kWh)]],"")</f>
        <v/>
      </c>
      <c r="M2059" s="6" t="str">
        <f>IF(Table2[[#This Row],[Tag]]="1",Table2[[#This Row],[Charging]]*Table2[[#This Row],[Cost (kWh)]],"")</f>
        <v/>
      </c>
    </row>
    <row r="2060" spans="3:13" x14ac:dyDescent="0.2">
      <c r="C2060" s="1" t="s">
        <v>28</v>
      </c>
      <c r="D2060" s="5">
        <v>24</v>
      </c>
      <c r="E2060" s="5">
        <v>13</v>
      </c>
      <c r="F2060" s="12">
        <v>0</v>
      </c>
      <c r="G2060" s="5" t="s">
        <v>2139</v>
      </c>
      <c r="H2060" s="5">
        <v>12.8</v>
      </c>
      <c r="I2060" s="5" t="s">
        <v>2140</v>
      </c>
      <c r="J2060" s="6">
        <v>0.34055999999999997</v>
      </c>
      <c r="K2060" s="6" t="str">
        <f>IF(Table2[[#This Row],[Charging]]&gt;0,"1","0")</f>
        <v>0</v>
      </c>
      <c r="L2060" s="6" t="str">
        <f>IF(Table2[[#This Row],[Tag]]="1",Table2[[#This Row],[Cost (kWh)]],"")</f>
        <v/>
      </c>
      <c r="M2060" s="6" t="str">
        <f>IF(Table2[[#This Row],[Tag]]="1",Table2[[#This Row],[Charging]]*Table2[[#This Row],[Cost (kWh)]],"")</f>
        <v/>
      </c>
    </row>
    <row r="2061" spans="3:13" x14ac:dyDescent="0.2">
      <c r="C2061" s="1" t="s">
        <v>28</v>
      </c>
      <c r="D2061" s="5">
        <v>24</v>
      </c>
      <c r="E2061" s="5">
        <v>14</v>
      </c>
      <c r="F2061" s="12">
        <v>0</v>
      </c>
      <c r="G2061" s="5" t="s">
        <v>2139</v>
      </c>
      <c r="H2061" s="5">
        <v>12.8</v>
      </c>
      <c r="I2061" s="5" t="s">
        <v>2140</v>
      </c>
      <c r="J2061" s="6">
        <v>0.30784</v>
      </c>
      <c r="K2061" s="6" t="str">
        <f>IF(Table2[[#This Row],[Charging]]&gt;0,"1","0")</f>
        <v>0</v>
      </c>
      <c r="L2061" s="6" t="str">
        <f>IF(Table2[[#This Row],[Tag]]="1",Table2[[#This Row],[Cost (kWh)]],"")</f>
        <v/>
      </c>
      <c r="M2061" s="6" t="str">
        <f>IF(Table2[[#This Row],[Tag]]="1",Table2[[#This Row],[Charging]]*Table2[[#This Row],[Cost (kWh)]],"")</f>
        <v/>
      </c>
    </row>
    <row r="2062" spans="3:13" x14ac:dyDescent="0.2">
      <c r="C2062" s="1" t="s">
        <v>28</v>
      </c>
      <c r="D2062" s="5">
        <v>24</v>
      </c>
      <c r="E2062" s="5">
        <v>15</v>
      </c>
      <c r="F2062" s="12">
        <v>0</v>
      </c>
      <c r="G2062" s="5" t="s">
        <v>2139</v>
      </c>
      <c r="H2062" s="5">
        <v>12.8</v>
      </c>
      <c r="I2062" s="5" t="s">
        <v>2140</v>
      </c>
      <c r="J2062" s="6">
        <v>0.30857000000000001</v>
      </c>
      <c r="K2062" s="6" t="str">
        <f>IF(Table2[[#This Row],[Charging]]&gt;0,"1","0")</f>
        <v>0</v>
      </c>
      <c r="L2062" s="6" t="str">
        <f>IF(Table2[[#This Row],[Tag]]="1",Table2[[#This Row],[Cost (kWh)]],"")</f>
        <v/>
      </c>
      <c r="M2062" s="6" t="str">
        <f>IF(Table2[[#This Row],[Tag]]="1",Table2[[#This Row],[Charging]]*Table2[[#This Row],[Cost (kWh)]],"")</f>
        <v/>
      </c>
    </row>
    <row r="2063" spans="3:13" x14ac:dyDescent="0.2">
      <c r="C2063" s="1" t="s">
        <v>28</v>
      </c>
      <c r="D2063" s="5">
        <v>24</v>
      </c>
      <c r="E2063" s="5">
        <v>16</v>
      </c>
      <c r="F2063" s="12">
        <v>0</v>
      </c>
      <c r="G2063" s="5" t="s">
        <v>2139</v>
      </c>
      <c r="H2063" s="5">
        <v>12.8</v>
      </c>
      <c r="I2063" s="5" t="s">
        <v>2140</v>
      </c>
      <c r="J2063" s="6">
        <v>0.32978000000000002</v>
      </c>
      <c r="K2063" s="6" t="str">
        <f>IF(Table2[[#This Row],[Charging]]&gt;0,"1","0")</f>
        <v>0</v>
      </c>
      <c r="L2063" s="6" t="str">
        <f>IF(Table2[[#This Row],[Tag]]="1",Table2[[#This Row],[Cost (kWh)]],"")</f>
        <v/>
      </c>
      <c r="M2063" s="6" t="str">
        <f>IF(Table2[[#This Row],[Tag]]="1",Table2[[#This Row],[Charging]]*Table2[[#This Row],[Cost (kWh)]],"")</f>
        <v/>
      </c>
    </row>
    <row r="2064" spans="3:13" x14ac:dyDescent="0.2">
      <c r="C2064" s="1" t="s">
        <v>28</v>
      </c>
      <c r="D2064" s="5">
        <v>24</v>
      </c>
      <c r="E2064" s="5">
        <v>17</v>
      </c>
      <c r="F2064" s="12">
        <v>0</v>
      </c>
      <c r="G2064" s="5" t="s">
        <v>2139</v>
      </c>
      <c r="H2064" s="5">
        <v>12.8</v>
      </c>
      <c r="I2064" s="5" t="s">
        <v>2140</v>
      </c>
      <c r="J2064" s="6">
        <v>0.34671000000000002</v>
      </c>
      <c r="K2064" s="6" t="str">
        <f>IF(Table2[[#This Row],[Charging]]&gt;0,"1","0")</f>
        <v>0</v>
      </c>
      <c r="L2064" s="6" t="str">
        <f>IF(Table2[[#This Row],[Tag]]="1",Table2[[#This Row],[Cost (kWh)]],"")</f>
        <v/>
      </c>
      <c r="M2064" s="6" t="str">
        <f>IF(Table2[[#This Row],[Tag]]="1",Table2[[#This Row],[Charging]]*Table2[[#This Row],[Cost (kWh)]],"")</f>
        <v/>
      </c>
    </row>
    <row r="2065" spans="3:13" x14ac:dyDescent="0.2">
      <c r="C2065" s="1" t="s">
        <v>28</v>
      </c>
      <c r="D2065" s="5">
        <v>24</v>
      </c>
      <c r="E2065" s="5">
        <v>18</v>
      </c>
      <c r="F2065" s="12">
        <v>0</v>
      </c>
      <c r="G2065" s="5" t="s">
        <v>2139</v>
      </c>
      <c r="H2065" s="5">
        <v>12.8</v>
      </c>
      <c r="I2065" s="5" t="s">
        <v>2140</v>
      </c>
      <c r="J2065" s="6">
        <v>0.35964000000000002</v>
      </c>
      <c r="K2065" s="6" t="str">
        <f>IF(Table2[[#This Row],[Charging]]&gt;0,"1","0")</f>
        <v>0</v>
      </c>
      <c r="L2065" s="6" t="str">
        <f>IF(Table2[[#This Row],[Tag]]="1",Table2[[#This Row],[Cost (kWh)]],"")</f>
        <v/>
      </c>
      <c r="M2065" s="6" t="str">
        <f>IF(Table2[[#This Row],[Tag]]="1",Table2[[#This Row],[Charging]]*Table2[[#This Row],[Cost (kWh)]],"")</f>
        <v/>
      </c>
    </row>
    <row r="2066" spans="3:13" x14ac:dyDescent="0.2">
      <c r="C2066" s="1" t="s">
        <v>28</v>
      </c>
      <c r="D2066" s="5">
        <v>24</v>
      </c>
      <c r="E2066" s="5">
        <v>19</v>
      </c>
      <c r="F2066" s="12">
        <v>0</v>
      </c>
      <c r="G2066" s="5" t="s">
        <v>2139</v>
      </c>
      <c r="H2066" s="5">
        <v>12.8</v>
      </c>
      <c r="I2066" s="5" t="s">
        <v>2140</v>
      </c>
      <c r="J2066" s="6">
        <v>0.37918000000000002</v>
      </c>
      <c r="K2066" s="6" t="str">
        <f>IF(Table2[[#This Row],[Charging]]&gt;0,"1","0")</f>
        <v>0</v>
      </c>
      <c r="L2066" s="6" t="str">
        <f>IF(Table2[[#This Row],[Tag]]="1",Table2[[#This Row],[Cost (kWh)]],"")</f>
        <v/>
      </c>
      <c r="M2066" s="6" t="str">
        <f>IF(Table2[[#This Row],[Tag]]="1",Table2[[#This Row],[Charging]]*Table2[[#This Row],[Cost (kWh)]],"")</f>
        <v/>
      </c>
    </row>
    <row r="2067" spans="3:13" x14ac:dyDescent="0.2">
      <c r="C2067" s="1" t="s">
        <v>28</v>
      </c>
      <c r="D2067" s="5">
        <v>24</v>
      </c>
      <c r="E2067" s="5">
        <v>20</v>
      </c>
      <c r="F2067" s="12">
        <v>0</v>
      </c>
      <c r="G2067" s="5" t="s">
        <v>2139</v>
      </c>
      <c r="H2067" s="5">
        <v>12.8</v>
      </c>
      <c r="I2067" s="5" t="s">
        <v>2140</v>
      </c>
      <c r="J2067" s="6">
        <v>0.39269999999999999</v>
      </c>
      <c r="K2067" s="6" t="str">
        <f>IF(Table2[[#This Row],[Charging]]&gt;0,"1","0")</f>
        <v>0</v>
      </c>
      <c r="L2067" s="6" t="str">
        <f>IF(Table2[[#This Row],[Tag]]="1",Table2[[#This Row],[Cost (kWh)]],"")</f>
        <v/>
      </c>
      <c r="M2067" s="6" t="str">
        <f>IF(Table2[[#This Row],[Tag]]="1",Table2[[#This Row],[Charging]]*Table2[[#This Row],[Cost (kWh)]],"")</f>
        <v/>
      </c>
    </row>
    <row r="2068" spans="3:13" x14ac:dyDescent="0.2">
      <c r="C2068" s="1" t="s">
        <v>28</v>
      </c>
      <c r="D2068" s="5">
        <v>24</v>
      </c>
      <c r="E2068" s="5">
        <v>21</v>
      </c>
      <c r="F2068" s="12">
        <v>0</v>
      </c>
      <c r="G2068" s="5" t="s">
        <v>2139</v>
      </c>
      <c r="H2068" s="5">
        <v>12.8</v>
      </c>
      <c r="I2068" s="5" t="s">
        <v>2140</v>
      </c>
      <c r="J2068" s="6">
        <v>0.38322000000000001</v>
      </c>
      <c r="K2068" s="6" t="str">
        <f>IF(Table2[[#This Row],[Charging]]&gt;0,"1","0")</f>
        <v>0</v>
      </c>
      <c r="L2068" s="6" t="str">
        <f>IF(Table2[[#This Row],[Tag]]="1",Table2[[#This Row],[Cost (kWh)]],"")</f>
        <v/>
      </c>
      <c r="M2068" s="6" t="str">
        <f>IF(Table2[[#This Row],[Tag]]="1",Table2[[#This Row],[Charging]]*Table2[[#This Row],[Cost (kWh)]],"")</f>
        <v/>
      </c>
    </row>
    <row r="2069" spans="3:13" x14ac:dyDescent="0.2">
      <c r="C2069" s="1" t="s">
        <v>28</v>
      </c>
      <c r="D2069" s="5">
        <v>24</v>
      </c>
      <c r="E2069" s="5">
        <v>22</v>
      </c>
      <c r="F2069" s="12">
        <v>0</v>
      </c>
      <c r="G2069" s="5" t="s">
        <v>2139</v>
      </c>
      <c r="H2069" s="5">
        <v>12.8</v>
      </c>
      <c r="I2069" s="5" t="s">
        <v>2140</v>
      </c>
      <c r="J2069" s="6">
        <v>0.36003000000000002</v>
      </c>
      <c r="K2069" s="6" t="str">
        <f>IF(Table2[[#This Row],[Charging]]&gt;0,"1","0")</f>
        <v>0</v>
      </c>
      <c r="L2069" s="6" t="str">
        <f>IF(Table2[[#This Row],[Tag]]="1",Table2[[#This Row],[Cost (kWh)]],"")</f>
        <v/>
      </c>
      <c r="M2069" s="6" t="str">
        <f>IF(Table2[[#This Row],[Tag]]="1",Table2[[#This Row],[Charging]]*Table2[[#This Row],[Cost (kWh)]],"")</f>
        <v/>
      </c>
    </row>
    <row r="2070" spans="3:13" x14ac:dyDescent="0.2">
      <c r="C2070" s="1" t="s">
        <v>28</v>
      </c>
      <c r="D2070" s="5">
        <v>24</v>
      </c>
      <c r="E2070" s="5">
        <v>23</v>
      </c>
      <c r="F2070" s="12">
        <v>0</v>
      </c>
      <c r="G2070" s="5" t="s">
        <v>2139</v>
      </c>
      <c r="H2070" s="5">
        <v>12.8</v>
      </c>
      <c r="I2070" s="5" t="s">
        <v>2140</v>
      </c>
      <c r="J2070" s="6">
        <v>0.34648000000000001</v>
      </c>
      <c r="K2070" s="6" t="str">
        <f>IF(Table2[[#This Row],[Charging]]&gt;0,"1","0")</f>
        <v>0</v>
      </c>
      <c r="L2070" s="6" t="str">
        <f>IF(Table2[[#This Row],[Tag]]="1",Table2[[#This Row],[Cost (kWh)]],"")</f>
        <v/>
      </c>
      <c r="M2070" s="6" t="str">
        <f>IF(Table2[[#This Row],[Tag]]="1",Table2[[#This Row],[Charging]]*Table2[[#This Row],[Cost (kWh)]],"")</f>
        <v/>
      </c>
    </row>
    <row r="2071" spans="3:13" x14ac:dyDescent="0.2">
      <c r="C2071" s="1" t="s">
        <v>28</v>
      </c>
      <c r="D2071" s="5">
        <v>24</v>
      </c>
      <c r="E2071" s="5">
        <v>24</v>
      </c>
      <c r="F2071" s="12">
        <v>0</v>
      </c>
      <c r="G2071" s="5" t="s">
        <v>2139</v>
      </c>
      <c r="H2071" s="5">
        <v>12.8</v>
      </c>
      <c r="I2071" s="5" t="s">
        <v>2140</v>
      </c>
      <c r="J2071" s="6">
        <v>0.32495000000000002</v>
      </c>
      <c r="K2071" s="6" t="str">
        <f>IF(Table2[[#This Row],[Charging]]&gt;0,"1","0")</f>
        <v>0</v>
      </c>
      <c r="L2071" s="6" t="str">
        <f>IF(Table2[[#This Row],[Tag]]="1",Table2[[#This Row],[Cost (kWh)]],"")</f>
        <v/>
      </c>
      <c r="M2071" s="6" t="str">
        <f>IF(Table2[[#This Row],[Tag]]="1",Table2[[#This Row],[Charging]]*Table2[[#This Row],[Cost (kWh)]],"")</f>
        <v/>
      </c>
    </row>
    <row r="2072" spans="3:13" x14ac:dyDescent="0.2">
      <c r="C2072" s="1" t="s">
        <v>28</v>
      </c>
      <c r="D2072" s="5">
        <v>25</v>
      </c>
      <c r="E2072" s="5" t="s">
        <v>2</v>
      </c>
      <c r="F2072" s="12">
        <v>0</v>
      </c>
      <c r="G2072" s="5" t="s">
        <v>2139</v>
      </c>
      <c r="H2072" s="5">
        <v>12.8</v>
      </c>
      <c r="I2072" s="5" t="s">
        <v>2140</v>
      </c>
      <c r="J2072" s="6">
        <v>0.32887</v>
      </c>
      <c r="K2072" s="6" t="str">
        <f>IF(Table2[[#This Row],[Charging]]&gt;0,"1","0")</f>
        <v>0</v>
      </c>
      <c r="L2072" s="6" t="str">
        <f>IF(Table2[[#This Row],[Tag]]="1",Table2[[#This Row],[Cost (kWh)]],"")</f>
        <v/>
      </c>
      <c r="M2072" s="6" t="str">
        <f>IF(Table2[[#This Row],[Tag]]="1",Table2[[#This Row],[Charging]]*Table2[[#This Row],[Cost (kWh)]],"")</f>
        <v/>
      </c>
    </row>
    <row r="2073" spans="3:13" x14ac:dyDescent="0.2">
      <c r="C2073" s="1" t="s">
        <v>28</v>
      </c>
      <c r="D2073" s="5">
        <v>25</v>
      </c>
      <c r="E2073" s="5" t="s">
        <v>3</v>
      </c>
      <c r="F2073" s="12">
        <v>0</v>
      </c>
      <c r="G2073" s="5" t="s">
        <v>2139</v>
      </c>
      <c r="H2073" s="5">
        <v>12.8</v>
      </c>
      <c r="I2073" s="5" t="s">
        <v>2140</v>
      </c>
      <c r="J2073" s="6">
        <v>0.31217</v>
      </c>
      <c r="K2073" s="6" t="str">
        <f>IF(Table2[[#This Row],[Charging]]&gt;0,"1","0")</f>
        <v>0</v>
      </c>
      <c r="L2073" s="6" t="str">
        <f>IF(Table2[[#This Row],[Tag]]="1",Table2[[#This Row],[Cost (kWh)]],"")</f>
        <v/>
      </c>
      <c r="M2073" s="6" t="str">
        <f>IF(Table2[[#This Row],[Tag]]="1",Table2[[#This Row],[Charging]]*Table2[[#This Row],[Cost (kWh)]],"")</f>
        <v/>
      </c>
    </row>
    <row r="2074" spans="3:13" x14ac:dyDescent="0.2">
      <c r="C2074" s="1" t="s">
        <v>28</v>
      </c>
      <c r="D2074" s="5">
        <v>25</v>
      </c>
      <c r="E2074" s="5" t="s">
        <v>4</v>
      </c>
      <c r="F2074" s="12">
        <v>0</v>
      </c>
      <c r="G2074" s="5" t="s">
        <v>2139</v>
      </c>
      <c r="H2074" s="5">
        <v>12.8</v>
      </c>
      <c r="I2074" s="5" t="s">
        <v>2140</v>
      </c>
      <c r="J2074" s="6">
        <v>0.28552</v>
      </c>
      <c r="K2074" s="6" t="str">
        <f>IF(Table2[[#This Row],[Charging]]&gt;0,"1","0")</f>
        <v>0</v>
      </c>
      <c r="L2074" s="6" t="str">
        <f>IF(Table2[[#This Row],[Tag]]="1",Table2[[#This Row],[Cost (kWh)]],"")</f>
        <v/>
      </c>
      <c r="M2074" s="6" t="str">
        <f>IF(Table2[[#This Row],[Tag]]="1",Table2[[#This Row],[Charging]]*Table2[[#This Row],[Cost (kWh)]],"")</f>
        <v/>
      </c>
    </row>
    <row r="2075" spans="3:13" x14ac:dyDescent="0.2">
      <c r="C2075" s="1" t="s">
        <v>28</v>
      </c>
      <c r="D2075" s="5">
        <v>25</v>
      </c>
      <c r="E2075" s="5" t="s">
        <v>5</v>
      </c>
      <c r="F2075" s="12">
        <v>0</v>
      </c>
      <c r="G2075" s="5" t="s">
        <v>2139</v>
      </c>
      <c r="H2075" s="5">
        <v>12.8</v>
      </c>
      <c r="I2075" s="5" t="s">
        <v>2140</v>
      </c>
      <c r="J2075" s="6">
        <v>0.26861000000000002</v>
      </c>
      <c r="K2075" s="6" t="str">
        <f>IF(Table2[[#This Row],[Charging]]&gt;0,"1","0")</f>
        <v>0</v>
      </c>
      <c r="L2075" s="6" t="str">
        <f>IF(Table2[[#This Row],[Tag]]="1",Table2[[#This Row],[Cost (kWh)]],"")</f>
        <v/>
      </c>
      <c r="M2075" s="6" t="str">
        <f>IF(Table2[[#This Row],[Tag]]="1",Table2[[#This Row],[Charging]]*Table2[[#This Row],[Cost (kWh)]],"")</f>
        <v/>
      </c>
    </row>
    <row r="2076" spans="3:13" x14ac:dyDescent="0.2">
      <c r="C2076" s="10" t="s">
        <v>28</v>
      </c>
      <c r="D2076" s="11">
        <v>25</v>
      </c>
      <c r="E2076" s="11" t="s">
        <v>6</v>
      </c>
      <c r="F2076" s="12">
        <v>7.5</v>
      </c>
      <c r="G2076" s="5" t="s">
        <v>2139</v>
      </c>
      <c r="H2076" s="5">
        <v>20.3</v>
      </c>
      <c r="I2076" s="5" t="s">
        <v>2140</v>
      </c>
      <c r="J2076" s="6">
        <v>0.20061999999999999</v>
      </c>
      <c r="K2076" s="6" t="str">
        <f>IF(Table2[[#This Row],[Charging]]&gt;0,"1","0")</f>
        <v>1</v>
      </c>
      <c r="L2076" s="6">
        <f>IF(Table2[[#This Row],[Tag]]="1",Table2[[#This Row],[Cost (kWh)]],"")</f>
        <v>0.20061999999999999</v>
      </c>
      <c r="M2076" s="6">
        <f>IF(Table2[[#This Row],[Tag]]="1",Table2[[#This Row],[Charging]]*Table2[[#This Row],[Cost (kWh)]],"")</f>
        <v>1.50465</v>
      </c>
    </row>
    <row r="2077" spans="3:13" x14ac:dyDescent="0.2">
      <c r="C2077" s="10" t="s">
        <v>28</v>
      </c>
      <c r="D2077" s="11">
        <v>25</v>
      </c>
      <c r="E2077" s="11" t="s">
        <v>7</v>
      </c>
      <c r="F2077" s="12">
        <v>2.2000000000000002</v>
      </c>
      <c r="G2077" s="5" t="s">
        <v>2139</v>
      </c>
      <c r="H2077" s="5">
        <v>22.5</v>
      </c>
      <c r="I2077" s="5" t="s">
        <v>2140</v>
      </c>
      <c r="J2077" s="6">
        <v>0.20391999999999999</v>
      </c>
      <c r="K2077" s="6" t="str">
        <f>IF(Table2[[#This Row],[Charging]]&gt;0,"1","0")</f>
        <v>1</v>
      </c>
      <c r="L2077" s="6">
        <f>IF(Table2[[#This Row],[Tag]]="1",Table2[[#This Row],[Cost (kWh)]],"")</f>
        <v>0.20391999999999999</v>
      </c>
      <c r="M2077" s="6">
        <f>IF(Table2[[#This Row],[Tag]]="1",Table2[[#This Row],[Charging]]*Table2[[#This Row],[Cost (kWh)]],"")</f>
        <v>0.44862400000000002</v>
      </c>
    </row>
    <row r="2078" spans="3:13" x14ac:dyDescent="0.2">
      <c r="C2078" s="1" t="s">
        <v>28</v>
      </c>
      <c r="D2078" s="5">
        <v>25</v>
      </c>
      <c r="E2078" s="5" t="s">
        <v>8</v>
      </c>
      <c r="F2078" s="12">
        <v>0</v>
      </c>
      <c r="G2078" s="5" t="s">
        <v>2139</v>
      </c>
      <c r="H2078" s="5">
        <v>22.5</v>
      </c>
      <c r="I2078" s="5" t="s">
        <v>2140</v>
      </c>
      <c r="J2078" s="6">
        <v>0.23830000000000001</v>
      </c>
      <c r="K2078" s="6" t="str">
        <f>IF(Table2[[#This Row],[Charging]]&gt;0,"1","0")</f>
        <v>0</v>
      </c>
      <c r="L2078" s="6" t="str">
        <f>IF(Table2[[#This Row],[Tag]]="1",Table2[[#This Row],[Cost (kWh)]],"")</f>
        <v/>
      </c>
      <c r="M2078" s="6" t="str">
        <f>IF(Table2[[#This Row],[Tag]]="1",Table2[[#This Row],[Charging]]*Table2[[#This Row],[Cost (kWh)]],"")</f>
        <v/>
      </c>
    </row>
    <row r="2079" spans="3:13" x14ac:dyDescent="0.2">
      <c r="C2079" s="1" t="s">
        <v>28</v>
      </c>
      <c r="D2079" s="5">
        <v>25</v>
      </c>
      <c r="E2079" s="5" t="s">
        <v>9</v>
      </c>
      <c r="F2079" s="12">
        <v>0</v>
      </c>
      <c r="G2079" s="5" t="s">
        <v>2139</v>
      </c>
      <c r="H2079" s="5">
        <v>22.5</v>
      </c>
      <c r="I2079" s="5" t="s">
        <v>2140</v>
      </c>
      <c r="J2079" s="6">
        <v>0.24757000000000001</v>
      </c>
      <c r="K2079" s="6" t="str">
        <f>IF(Table2[[#This Row],[Charging]]&gt;0,"1","0")</f>
        <v>0</v>
      </c>
      <c r="L2079" s="6" t="str">
        <f>IF(Table2[[#This Row],[Tag]]="1",Table2[[#This Row],[Cost (kWh)]],"")</f>
        <v/>
      </c>
      <c r="M2079" s="6" t="str">
        <f>IF(Table2[[#This Row],[Tag]]="1",Table2[[#This Row],[Charging]]*Table2[[#This Row],[Cost (kWh)]],"")</f>
        <v/>
      </c>
    </row>
    <row r="2080" spans="3:13" x14ac:dyDescent="0.2">
      <c r="C2080" s="1" t="s">
        <v>28</v>
      </c>
      <c r="D2080" s="5">
        <v>25</v>
      </c>
      <c r="E2080" s="5" t="s">
        <v>10</v>
      </c>
      <c r="F2080" s="12">
        <v>0</v>
      </c>
      <c r="G2080" s="5" t="s">
        <v>2139</v>
      </c>
      <c r="H2080" s="5">
        <v>22.5</v>
      </c>
      <c r="I2080" s="5" t="s">
        <v>2140</v>
      </c>
      <c r="J2080" s="6">
        <v>0.28765000000000002</v>
      </c>
      <c r="K2080" s="6" t="str">
        <f>IF(Table2[[#This Row],[Charging]]&gt;0,"1","0")</f>
        <v>0</v>
      </c>
      <c r="L2080" s="6" t="str">
        <f>IF(Table2[[#This Row],[Tag]]="1",Table2[[#This Row],[Cost (kWh)]],"")</f>
        <v/>
      </c>
      <c r="M2080" s="6" t="str">
        <f>IF(Table2[[#This Row],[Tag]]="1",Table2[[#This Row],[Charging]]*Table2[[#This Row],[Cost (kWh)]],"")</f>
        <v/>
      </c>
    </row>
    <row r="2081" spans="3:13" x14ac:dyDescent="0.2">
      <c r="C2081" s="1" t="s">
        <v>28</v>
      </c>
      <c r="D2081" s="5">
        <v>25</v>
      </c>
      <c r="E2081" s="5">
        <v>10</v>
      </c>
      <c r="F2081" s="12">
        <v>0</v>
      </c>
      <c r="G2081" s="5" t="s">
        <v>2139</v>
      </c>
      <c r="H2081" s="5">
        <v>22.5</v>
      </c>
      <c r="I2081" s="5" t="s">
        <v>2140</v>
      </c>
      <c r="J2081" s="6">
        <v>0.30092000000000002</v>
      </c>
      <c r="K2081" s="6" t="str">
        <f>IF(Table2[[#This Row],[Charging]]&gt;0,"1","0")</f>
        <v>0</v>
      </c>
      <c r="L2081" s="6" t="str">
        <f>IF(Table2[[#This Row],[Tag]]="1",Table2[[#This Row],[Cost (kWh)]],"")</f>
        <v/>
      </c>
      <c r="M2081" s="6" t="str">
        <f>IF(Table2[[#This Row],[Tag]]="1",Table2[[#This Row],[Charging]]*Table2[[#This Row],[Cost (kWh)]],"")</f>
        <v/>
      </c>
    </row>
    <row r="2082" spans="3:13" x14ac:dyDescent="0.2">
      <c r="C2082" s="1" t="s">
        <v>28</v>
      </c>
      <c r="D2082" s="5">
        <v>25</v>
      </c>
      <c r="E2082" s="5">
        <v>11</v>
      </c>
      <c r="F2082" s="12">
        <v>0</v>
      </c>
      <c r="G2082" s="5" t="s">
        <v>2139</v>
      </c>
      <c r="H2082" s="5">
        <v>22.5</v>
      </c>
      <c r="I2082" s="5" t="s">
        <v>2140</v>
      </c>
      <c r="J2082" s="6">
        <v>0.29982999999999999</v>
      </c>
      <c r="K2082" s="6" t="str">
        <f>IF(Table2[[#This Row],[Charging]]&gt;0,"1","0")</f>
        <v>0</v>
      </c>
      <c r="L2082" s="6" t="str">
        <f>IF(Table2[[#This Row],[Tag]]="1",Table2[[#This Row],[Cost (kWh)]],"")</f>
        <v/>
      </c>
      <c r="M2082" s="6" t="str">
        <f>IF(Table2[[#This Row],[Tag]]="1",Table2[[#This Row],[Charging]]*Table2[[#This Row],[Cost (kWh)]],"")</f>
        <v/>
      </c>
    </row>
    <row r="2083" spans="3:13" x14ac:dyDescent="0.2">
      <c r="C2083" s="1" t="s">
        <v>28</v>
      </c>
      <c r="D2083" s="5">
        <v>25</v>
      </c>
      <c r="E2083" s="5">
        <v>12</v>
      </c>
      <c r="F2083" s="12">
        <v>0</v>
      </c>
      <c r="G2083" s="5" t="s">
        <v>2139</v>
      </c>
      <c r="H2083" s="5">
        <v>22.5</v>
      </c>
      <c r="I2083" s="5" t="s">
        <v>2140</v>
      </c>
      <c r="J2083" s="6">
        <v>0.32080999999999998</v>
      </c>
      <c r="K2083" s="6" t="str">
        <f>IF(Table2[[#This Row],[Charging]]&gt;0,"1","0")</f>
        <v>0</v>
      </c>
      <c r="L2083" s="6" t="str">
        <f>IF(Table2[[#This Row],[Tag]]="1",Table2[[#This Row],[Cost (kWh)]],"")</f>
        <v/>
      </c>
      <c r="M2083" s="6" t="str">
        <f>IF(Table2[[#This Row],[Tag]]="1",Table2[[#This Row],[Charging]]*Table2[[#This Row],[Cost (kWh)]],"")</f>
        <v/>
      </c>
    </row>
    <row r="2084" spans="3:13" x14ac:dyDescent="0.2">
      <c r="C2084" s="1" t="s">
        <v>28</v>
      </c>
      <c r="D2084" s="5">
        <v>25</v>
      </c>
      <c r="E2084" s="5">
        <v>13</v>
      </c>
      <c r="F2084" s="12">
        <v>0</v>
      </c>
      <c r="G2084" s="5" t="s">
        <v>2139</v>
      </c>
      <c r="H2084" s="5">
        <v>22.5</v>
      </c>
      <c r="I2084" s="5" t="s">
        <v>2140</v>
      </c>
      <c r="J2084" s="6">
        <v>0.27500999999999998</v>
      </c>
      <c r="K2084" s="6" t="str">
        <f>IF(Table2[[#This Row],[Charging]]&gt;0,"1","0")</f>
        <v>0</v>
      </c>
      <c r="L2084" s="6" t="str">
        <f>IF(Table2[[#This Row],[Tag]]="1",Table2[[#This Row],[Cost (kWh)]],"")</f>
        <v/>
      </c>
      <c r="M2084" s="6" t="str">
        <f>IF(Table2[[#This Row],[Tag]]="1",Table2[[#This Row],[Charging]]*Table2[[#This Row],[Cost (kWh)]],"")</f>
        <v/>
      </c>
    </row>
    <row r="2085" spans="3:13" x14ac:dyDescent="0.2">
      <c r="C2085" s="1" t="s">
        <v>28</v>
      </c>
      <c r="D2085" s="5">
        <v>25</v>
      </c>
      <c r="E2085" s="5">
        <v>14</v>
      </c>
      <c r="F2085" s="12">
        <v>0</v>
      </c>
      <c r="G2085" s="5" t="s">
        <v>2139</v>
      </c>
      <c r="H2085" s="5">
        <v>22.5</v>
      </c>
      <c r="I2085" s="5" t="s">
        <v>2140</v>
      </c>
      <c r="J2085" s="6">
        <v>0.24596000000000001</v>
      </c>
      <c r="K2085" s="6" t="str">
        <f>IF(Table2[[#This Row],[Charging]]&gt;0,"1","0")</f>
        <v>0</v>
      </c>
      <c r="L2085" s="6" t="str">
        <f>IF(Table2[[#This Row],[Tag]]="1",Table2[[#This Row],[Cost (kWh)]],"")</f>
        <v/>
      </c>
      <c r="M2085" s="6" t="str">
        <f>IF(Table2[[#This Row],[Tag]]="1",Table2[[#This Row],[Charging]]*Table2[[#This Row],[Cost (kWh)]],"")</f>
        <v/>
      </c>
    </row>
    <row r="2086" spans="3:13" x14ac:dyDescent="0.2">
      <c r="C2086" s="1" t="s">
        <v>28</v>
      </c>
      <c r="D2086" s="5">
        <v>25</v>
      </c>
      <c r="E2086" s="5">
        <v>15</v>
      </c>
      <c r="F2086" s="12">
        <v>0</v>
      </c>
      <c r="G2086" s="5" t="s">
        <v>2139</v>
      </c>
      <c r="H2086" s="5">
        <v>22.5</v>
      </c>
      <c r="I2086" s="5" t="s">
        <v>2140</v>
      </c>
      <c r="J2086" s="6">
        <v>0.23299</v>
      </c>
      <c r="K2086" s="6" t="str">
        <f>IF(Table2[[#This Row],[Charging]]&gt;0,"1","0")</f>
        <v>0</v>
      </c>
      <c r="L2086" s="6" t="str">
        <f>IF(Table2[[#This Row],[Tag]]="1",Table2[[#This Row],[Cost (kWh)]],"")</f>
        <v/>
      </c>
      <c r="M2086" s="6" t="str">
        <f>IF(Table2[[#This Row],[Tag]]="1",Table2[[#This Row],[Charging]]*Table2[[#This Row],[Cost (kWh)]],"")</f>
        <v/>
      </c>
    </row>
    <row r="2087" spans="3:13" x14ac:dyDescent="0.2">
      <c r="C2087" s="1" t="s">
        <v>28</v>
      </c>
      <c r="D2087" s="5">
        <v>25</v>
      </c>
      <c r="E2087" s="5">
        <v>16</v>
      </c>
      <c r="F2087" s="12">
        <v>0</v>
      </c>
      <c r="G2087" s="5" t="s">
        <v>2139</v>
      </c>
      <c r="H2087" s="5">
        <v>22.5</v>
      </c>
      <c r="I2087" s="5" t="s">
        <v>2140</v>
      </c>
      <c r="J2087" s="6">
        <v>0.26296000000000003</v>
      </c>
      <c r="K2087" s="6" t="str">
        <f>IF(Table2[[#This Row],[Charging]]&gt;0,"1","0")</f>
        <v>0</v>
      </c>
      <c r="L2087" s="6" t="str">
        <f>IF(Table2[[#This Row],[Tag]]="1",Table2[[#This Row],[Cost (kWh)]],"")</f>
        <v/>
      </c>
      <c r="M2087" s="6" t="str">
        <f>IF(Table2[[#This Row],[Tag]]="1",Table2[[#This Row],[Charging]]*Table2[[#This Row],[Cost (kWh)]],"")</f>
        <v/>
      </c>
    </row>
    <row r="2088" spans="3:13" x14ac:dyDescent="0.2">
      <c r="C2088" s="1" t="s">
        <v>28</v>
      </c>
      <c r="D2088" s="5">
        <v>25</v>
      </c>
      <c r="E2088" s="5">
        <v>17</v>
      </c>
      <c r="F2088" s="12">
        <v>0</v>
      </c>
      <c r="G2088" s="5" t="s">
        <v>2139</v>
      </c>
      <c r="H2088" s="5">
        <v>22.5</v>
      </c>
      <c r="I2088" s="5" t="s">
        <v>2140</v>
      </c>
      <c r="J2088" s="6">
        <v>0.31373000000000001</v>
      </c>
      <c r="K2088" s="6" t="str">
        <f>IF(Table2[[#This Row],[Charging]]&gt;0,"1","0")</f>
        <v>0</v>
      </c>
      <c r="L2088" s="6" t="str">
        <f>IF(Table2[[#This Row],[Tag]]="1",Table2[[#This Row],[Cost (kWh)]],"")</f>
        <v/>
      </c>
      <c r="M2088" s="6" t="str">
        <f>IF(Table2[[#This Row],[Tag]]="1",Table2[[#This Row],[Charging]]*Table2[[#This Row],[Cost (kWh)]],"")</f>
        <v/>
      </c>
    </row>
    <row r="2089" spans="3:13" x14ac:dyDescent="0.2">
      <c r="C2089" s="1" t="s">
        <v>28</v>
      </c>
      <c r="D2089" s="5">
        <v>25</v>
      </c>
      <c r="E2089" s="5">
        <v>18</v>
      </c>
      <c r="F2089" s="12">
        <v>0</v>
      </c>
      <c r="G2089" s="5" t="s">
        <v>2139</v>
      </c>
      <c r="H2089" s="5">
        <v>22.5</v>
      </c>
      <c r="I2089" s="5" t="s">
        <v>2140</v>
      </c>
      <c r="J2089" s="6">
        <v>0.34361999999999998</v>
      </c>
      <c r="K2089" s="6" t="str">
        <f>IF(Table2[[#This Row],[Charging]]&gt;0,"1","0")</f>
        <v>0</v>
      </c>
      <c r="L2089" s="6" t="str">
        <f>IF(Table2[[#This Row],[Tag]]="1",Table2[[#This Row],[Cost (kWh)]],"")</f>
        <v/>
      </c>
      <c r="M2089" s="6" t="str">
        <f>IF(Table2[[#This Row],[Tag]]="1",Table2[[#This Row],[Charging]]*Table2[[#This Row],[Cost (kWh)]],"")</f>
        <v/>
      </c>
    </row>
    <row r="2090" spans="3:13" x14ac:dyDescent="0.2">
      <c r="C2090" s="1" t="s">
        <v>28</v>
      </c>
      <c r="D2090" s="5">
        <v>25</v>
      </c>
      <c r="E2090" s="5">
        <v>19</v>
      </c>
      <c r="F2090" s="12">
        <v>0</v>
      </c>
      <c r="G2090" s="5" t="s">
        <v>2139</v>
      </c>
      <c r="H2090" s="5">
        <v>22.5</v>
      </c>
      <c r="I2090" s="5" t="s">
        <v>2140</v>
      </c>
      <c r="J2090" s="6">
        <v>0.35114000000000001</v>
      </c>
      <c r="K2090" s="6" t="str">
        <f>IF(Table2[[#This Row],[Charging]]&gt;0,"1","0")</f>
        <v>0</v>
      </c>
      <c r="L2090" s="6" t="str">
        <f>IF(Table2[[#This Row],[Tag]]="1",Table2[[#This Row],[Cost (kWh)]],"")</f>
        <v/>
      </c>
      <c r="M2090" s="6" t="str">
        <f>IF(Table2[[#This Row],[Tag]]="1",Table2[[#This Row],[Charging]]*Table2[[#This Row],[Cost (kWh)]],"")</f>
        <v/>
      </c>
    </row>
    <row r="2091" spans="3:13" x14ac:dyDescent="0.2">
      <c r="C2091" s="1" t="s">
        <v>28</v>
      </c>
      <c r="D2091" s="5">
        <v>25</v>
      </c>
      <c r="E2091" s="5">
        <v>20</v>
      </c>
      <c r="F2091" s="12">
        <v>0</v>
      </c>
      <c r="G2091" s="5" t="s">
        <v>2139</v>
      </c>
      <c r="H2091" s="5">
        <v>22.5</v>
      </c>
      <c r="I2091" s="5" t="s">
        <v>2140</v>
      </c>
      <c r="J2091" s="6">
        <v>0.35758000000000001</v>
      </c>
      <c r="K2091" s="6" t="str">
        <f>IF(Table2[[#This Row],[Charging]]&gt;0,"1","0")</f>
        <v>0</v>
      </c>
      <c r="L2091" s="6" t="str">
        <f>IF(Table2[[#This Row],[Tag]]="1",Table2[[#This Row],[Cost (kWh)]],"")</f>
        <v/>
      </c>
      <c r="M2091" s="6" t="str">
        <f>IF(Table2[[#This Row],[Tag]]="1",Table2[[#This Row],[Charging]]*Table2[[#This Row],[Cost (kWh)]],"")</f>
        <v/>
      </c>
    </row>
    <row r="2092" spans="3:13" x14ac:dyDescent="0.2">
      <c r="C2092" s="1" t="s">
        <v>28</v>
      </c>
      <c r="D2092" s="5">
        <v>25</v>
      </c>
      <c r="E2092" s="5">
        <v>21</v>
      </c>
      <c r="F2092" s="12">
        <v>0</v>
      </c>
      <c r="G2092" s="5" t="s">
        <v>2139</v>
      </c>
      <c r="H2092" s="5">
        <v>22.5</v>
      </c>
      <c r="I2092" s="5" t="s">
        <v>2140</v>
      </c>
      <c r="J2092" s="6">
        <v>0.36221999999999999</v>
      </c>
      <c r="K2092" s="6" t="str">
        <f>IF(Table2[[#This Row],[Charging]]&gt;0,"1","0")</f>
        <v>0</v>
      </c>
      <c r="L2092" s="6" t="str">
        <f>IF(Table2[[#This Row],[Tag]]="1",Table2[[#This Row],[Cost (kWh)]],"")</f>
        <v/>
      </c>
      <c r="M2092" s="6" t="str">
        <f>IF(Table2[[#This Row],[Tag]]="1",Table2[[#This Row],[Charging]]*Table2[[#This Row],[Cost (kWh)]],"")</f>
        <v/>
      </c>
    </row>
    <row r="2093" spans="3:13" x14ac:dyDescent="0.2">
      <c r="C2093" s="1" t="s">
        <v>28</v>
      </c>
      <c r="D2093" s="5">
        <v>25</v>
      </c>
      <c r="E2093" s="5">
        <v>22</v>
      </c>
      <c r="F2093" s="12">
        <v>0</v>
      </c>
      <c r="G2093" s="5" t="s">
        <v>2139</v>
      </c>
      <c r="H2093" s="5">
        <v>22.5</v>
      </c>
      <c r="I2093" s="5" t="s">
        <v>2140</v>
      </c>
      <c r="J2093" s="6">
        <v>0.35436000000000001</v>
      </c>
      <c r="K2093" s="6" t="str">
        <f>IF(Table2[[#This Row],[Charging]]&gt;0,"1","0")</f>
        <v>0</v>
      </c>
      <c r="L2093" s="6" t="str">
        <f>IF(Table2[[#This Row],[Tag]]="1",Table2[[#This Row],[Cost (kWh)]],"")</f>
        <v/>
      </c>
      <c r="M2093" s="6" t="str">
        <f>IF(Table2[[#This Row],[Tag]]="1",Table2[[#This Row],[Charging]]*Table2[[#This Row],[Cost (kWh)]],"")</f>
        <v/>
      </c>
    </row>
    <row r="2094" spans="3:13" x14ac:dyDescent="0.2">
      <c r="C2094" s="1" t="s">
        <v>28</v>
      </c>
      <c r="D2094" s="5">
        <v>25</v>
      </c>
      <c r="E2094" s="5">
        <v>23</v>
      </c>
      <c r="F2094" s="12">
        <v>0</v>
      </c>
      <c r="G2094" s="5" t="s">
        <v>2139</v>
      </c>
      <c r="H2094" s="5">
        <v>22.5</v>
      </c>
      <c r="I2094" s="5" t="s">
        <v>2140</v>
      </c>
      <c r="J2094" s="6">
        <v>0.34151999999999999</v>
      </c>
      <c r="K2094" s="6" t="str">
        <f>IF(Table2[[#This Row],[Charging]]&gt;0,"1","0")</f>
        <v>0</v>
      </c>
      <c r="L2094" s="6" t="str">
        <f>IF(Table2[[#This Row],[Tag]]="1",Table2[[#This Row],[Cost (kWh)]],"")</f>
        <v/>
      </c>
      <c r="M2094" s="6" t="str">
        <f>IF(Table2[[#This Row],[Tag]]="1",Table2[[#This Row],[Charging]]*Table2[[#This Row],[Cost (kWh)]],"")</f>
        <v/>
      </c>
    </row>
    <row r="2095" spans="3:13" x14ac:dyDescent="0.2">
      <c r="C2095" s="1" t="s">
        <v>28</v>
      </c>
      <c r="D2095" s="5">
        <v>25</v>
      </c>
      <c r="E2095" s="5">
        <v>24</v>
      </c>
      <c r="F2095" s="12">
        <v>0</v>
      </c>
      <c r="G2095" s="5" t="s">
        <v>2139</v>
      </c>
      <c r="H2095" s="5">
        <v>22.5</v>
      </c>
      <c r="I2095" s="5" t="s">
        <v>2140</v>
      </c>
      <c r="J2095" s="6">
        <v>0.28732999999999997</v>
      </c>
      <c r="K2095" s="6" t="str">
        <f>IF(Table2[[#This Row],[Charging]]&gt;0,"1","0")</f>
        <v>0</v>
      </c>
      <c r="L2095" s="6" t="str">
        <f>IF(Table2[[#This Row],[Tag]]="1",Table2[[#This Row],[Cost (kWh)]],"")</f>
        <v/>
      </c>
      <c r="M2095" s="6" t="str">
        <f>IF(Table2[[#This Row],[Tag]]="1",Table2[[#This Row],[Charging]]*Table2[[#This Row],[Cost (kWh)]],"")</f>
        <v/>
      </c>
    </row>
    <row r="2096" spans="3:13" x14ac:dyDescent="0.2">
      <c r="C2096" s="1" t="s">
        <v>28</v>
      </c>
      <c r="D2096" s="5">
        <v>26</v>
      </c>
      <c r="E2096" s="5" t="s">
        <v>2</v>
      </c>
      <c r="F2096" s="12">
        <v>0</v>
      </c>
      <c r="G2096" s="5" t="s">
        <v>2139</v>
      </c>
      <c r="H2096" s="5">
        <v>22.5</v>
      </c>
      <c r="I2096" s="5" t="s">
        <v>2140</v>
      </c>
      <c r="J2096" s="6">
        <v>0.24876999999999999</v>
      </c>
      <c r="K2096" s="6" t="str">
        <f>IF(Table2[[#This Row],[Charging]]&gt;0,"1","0")</f>
        <v>0</v>
      </c>
      <c r="L2096" s="6" t="str">
        <f>IF(Table2[[#This Row],[Tag]]="1",Table2[[#This Row],[Cost (kWh)]],"")</f>
        <v/>
      </c>
      <c r="M2096" s="6" t="str">
        <f>IF(Table2[[#This Row],[Tag]]="1",Table2[[#This Row],[Charging]]*Table2[[#This Row],[Cost (kWh)]],"")</f>
        <v/>
      </c>
    </row>
    <row r="2097" spans="3:13" x14ac:dyDescent="0.2">
      <c r="C2097" s="10" t="s">
        <v>28</v>
      </c>
      <c r="D2097" s="11">
        <v>26</v>
      </c>
      <c r="E2097" s="11" t="s">
        <v>3</v>
      </c>
      <c r="F2097" s="12">
        <v>7.5</v>
      </c>
      <c r="G2097" s="5" t="s">
        <v>2139</v>
      </c>
      <c r="H2097" s="5">
        <v>30</v>
      </c>
      <c r="I2097" s="5" t="s">
        <v>2140</v>
      </c>
      <c r="J2097" s="6">
        <v>0.18149000000000001</v>
      </c>
      <c r="K2097" s="6" t="str">
        <f>IF(Table2[[#This Row],[Charging]]&gt;0,"1","0")</f>
        <v>1</v>
      </c>
      <c r="L2097" s="6">
        <f>IF(Table2[[#This Row],[Tag]]="1",Table2[[#This Row],[Cost (kWh)]],"")</f>
        <v>0.18149000000000001</v>
      </c>
      <c r="M2097" s="6">
        <f>IF(Table2[[#This Row],[Tag]]="1",Table2[[#This Row],[Charging]]*Table2[[#This Row],[Cost (kWh)]],"")</f>
        <v>1.361175</v>
      </c>
    </row>
    <row r="2098" spans="3:13" x14ac:dyDescent="0.2">
      <c r="C2098" s="10" t="s">
        <v>28</v>
      </c>
      <c r="D2098" s="11">
        <v>26</v>
      </c>
      <c r="E2098" s="11" t="s">
        <v>4</v>
      </c>
      <c r="F2098" s="12">
        <v>7.5</v>
      </c>
      <c r="G2098" s="5" t="s">
        <v>2139</v>
      </c>
      <c r="H2098" s="5">
        <v>37.5</v>
      </c>
      <c r="I2098" s="5" t="s">
        <v>2140</v>
      </c>
      <c r="J2098" s="6">
        <v>0.15684000000000001</v>
      </c>
      <c r="K2098" s="6" t="str">
        <f>IF(Table2[[#This Row],[Charging]]&gt;0,"1","0")</f>
        <v>1</v>
      </c>
      <c r="L2098" s="6">
        <f>IF(Table2[[#This Row],[Tag]]="1",Table2[[#This Row],[Cost (kWh)]],"")</f>
        <v>0.15684000000000001</v>
      </c>
      <c r="M2098" s="6">
        <f>IF(Table2[[#This Row],[Tag]]="1",Table2[[#This Row],[Charging]]*Table2[[#This Row],[Cost (kWh)]],"")</f>
        <v>1.1763000000000001</v>
      </c>
    </row>
    <row r="2099" spans="3:13" x14ac:dyDescent="0.2">
      <c r="C2099" s="10" t="s">
        <v>28</v>
      </c>
      <c r="D2099" s="11">
        <v>26</v>
      </c>
      <c r="E2099" s="11" t="s">
        <v>5</v>
      </c>
      <c r="F2099" s="12">
        <v>7.5</v>
      </c>
      <c r="G2099" s="5" t="s">
        <v>2139</v>
      </c>
      <c r="H2099" s="5">
        <v>45</v>
      </c>
      <c r="I2099" s="5" t="s">
        <v>2140</v>
      </c>
      <c r="J2099" s="6">
        <v>0.12486</v>
      </c>
      <c r="K2099" s="6" t="str">
        <f>IF(Table2[[#This Row],[Charging]]&gt;0,"1","0")</f>
        <v>1</v>
      </c>
      <c r="L2099" s="6">
        <f>IF(Table2[[#This Row],[Tag]]="1",Table2[[#This Row],[Cost (kWh)]],"")</f>
        <v>0.12486</v>
      </c>
      <c r="M2099" s="6">
        <f>IF(Table2[[#This Row],[Tag]]="1",Table2[[#This Row],[Charging]]*Table2[[#This Row],[Cost (kWh)]],"")</f>
        <v>0.93645</v>
      </c>
    </row>
    <row r="2100" spans="3:13" x14ac:dyDescent="0.2">
      <c r="C2100" s="10" t="s">
        <v>28</v>
      </c>
      <c r="D2100" s="11">
        <v>26</v>
      </c>
      <c r="E2100" s="11" t="s">
        <v>6</v>
      </c>
      <c r="F2100" s="12">
        <v>7.5</v>
      </c>
      <c r="G2100" s="5" t="s">
        <v>2139</v>
      </c>
      <c r="H2100" s="5">
        <v>52.5</v>
      </c>
      <c r="I2100" s="5" t="s">
        <v>2140</v>
      </c>
      <c r="J2100" s="6">
        <v>0.10115</v>
      </c>
      <c r="K2100" s="6" t="str">
        <f>IF(Table2[[#This Row],[Charging]]&gt;0,"1","0")</f>
        <v>1</v>
      </c>
      <c r="L2100" s="6">
        <f>IF(Table2[[#This Row],[Tag]]="1",Table2[[#This Row],[Cost (kWh)]],"")</f>
        <v>0.10115</v>
      </c>
      <c r="M2100" s="6">
        <f>IF(Table2[[#This Row],[Tag]]="1",Table2[[#This Row],[Charging]]*Table2[[#This Row],[Cost (kWh)]],"")</f>
        <v>0.75862499999999999</v>
      </c>
    </row>
    <row r="2101" spans="3:13" x14ac:dyDescent="0.2">
      <c r="C2101" s="10" t="s">
        <v>28</v>
      </c>
      <c r="D2101" s="11">
        <v>26</v>
      </c>
      <c r="E2101" s="11" t="s">
        <v>7</v>
      </c>
      <c r="F2101" s="12">
        <v>7.5</v>
      </c>
      <c r="G2101" s="5" t="s">
        <v>2139</v>
      </c>
      <c r="H2101" s="5">
        <v>60</v>
      </c>
      <c r="I2101" s="5" t="s">
        <v>2140</v>
      </c>
      <c r="J2101" s="6">
        <v>0.16091</v>
      </c>
      <c r="K2101" s="6" t="str">
        <f>IF(Table2[[#This Row],[Charging]]&gt;0,"1","0")</f>
        <v>1</v>
      </c>
      <c r="L2101" s="6">
        <f>IF(Table2[[#This Row],[Tag]]="1",Table2[[#This Row],[Cost (kWh)]],"")</f>
        <v>0.16091</v>
      </c>
      <c r="M2101" s="6">
        <f>IF(Table2[[#This Row],[Tag]]="1",Table2[[#This Row],[Charging]]*Table2[[#This Row],[Cost (kWh)]],"")</f>
        <v>1.206825</v>
      </c>
    </row>
    <row r="2102" spans="3:13" x14ac:dyDescent="0.2">
      <c r="C2102" s="1" t="s">
        <v>28</v>
      </c>
      <c r="D2102" s="5">
        <v>26</v>
      </c>
      <c r="E2102" s="5" t="s">
        <v>8</v>
      </c>
      <c r="F2102" s="12">
        <v>0</v>
      </c>
      <c r="G2102" s="5" t="s">
        <v>2139</v>
      </c>
      <c r="H2102" s="5">
        <v>60</v>
      </c>
      <c r="I2102" s="5" t="s">
        <v>2140</v>
      </c>
      <c r="J2102" s="6">
        <v>0.25982</v>
      </c>
      <c r="K2102" s="6" t="str">
        <f>IF(Table2[[#This Row],[Charging]]&gt;0,"1","0")</f>
        <v>0</v>
      </c>
      <c r="L2102" s="6" t="str">
        <f>IF(Table2[[#This Row],[Tag]]="1",Table2[[#This Row],[Cost (kWh)]],"")</f>
        <v/>
      </c>
      <c r="M2102" s="6" t="str">
        <f>IF(Table2[[#This Row],[Tag]]="1",Table2[[#This Row],[Charging]]*Table2[[#This Row],[Cost (kWh)]],"")</f>
        <v/>
      </c>
    </row>
    <row r="2103" spans="3:13" x14ac:dyDescent="0.2">
      <c r="C2103" s="1" t="s">
        <v>28</v>
      </c>
      <c r="D2103" s="5">
        <v>26</v>
      </c>
      <c r="E2103" s="5" t="s">
        <v>9</v>
      </c>
      <c r="F2103" s="12">
        <v>0</v>
      </c>
      <c r="G2103" s="5" t="s">
        <v>2141</v>
      </c>
      <c r="H2103" s="5">
        <v>54.5</v>
      </c>
      <c r="I2103" s="5" t="s">
        <v>2139</v>
      </c>
      <c r="J2103" s="6">
        <v>0.32588</v>
      </c>
      <c r="K2103" s="6" t="str">
        <f>IF(Table2[[#This Row],[Charging]]&gt;0,"1","0")</f>
        <v>0</v>
      </c>
      <c r="L2103" s="6" t="str">
        <f>IF(Table2[[#This Row],[Tag]]="1",Table2[[#This Row],[Cost (kWh)]],"")</f>
        <v/>
      </c>
      <c r="M2103" s="6" t="str">
        <f>IF(Table2[[#This Row],[Tag]]="1",Table2[[#This Row],[Charging]]*Table2[[#This Row],[Cost (kWh)]],"")</f>
        <v/>
      </c>
    </row>
    <row r="2104" spans="3:13" x14ac:dyDescent="0.2">
      <c r="C2104" s="1" t="s">
        <v>28</v>
      </c>
      <c r="D2104" s="5">
        <v>26</v>
      </c>
      <c r="E2104" s="5" t="s">
        <v>10</v>
      </c>
      <c r="F2104" s="12">
        <v>0</v>
      </c>
      <c r="G2104" s="5" t="s">
        <v>2139</v>
      </c>
      <c r="H2104" s="5">
        <v>54.5</v>
      </c>
      <c r="I2104" s="5" t="s">
        <v>2139</v>
      </c>
      <c r="J2104" s="6">
        <v>0.32999000000000001</v>
      </c>
      <c r="K2104" s="6" t="str">
        <f>IF(Table2[[#This Row],[Charging]]&gt;0,"1","0")</f>
        <v>0</v>
      </c>
      <c r="L2104" s="6" t="str">
        <f>IF(Table2[[#This Row],[Tag]]="1",Table2[[#This Row],[Cost (kWh)]],"")</f>
        <v/>
      </c>
      <c r="M2104" s="6" t="str">
        <f>IF(Table2[[#This Row],[Tag]]="1",Table2[[#This Row],[Charging]]*Table2[[#This Row],[Cost (kWh)]],"")</f>
        <v/>
      </c>
    </row>
    <row r="2105" spans="3:13" x14ac:dyDescent="0.2">
      <c r="C2105" s="1" t="s">
        <v>28</v>
      </c>
      <c r="D2105" s="5">
        <v>26</v>
      </c>
      <c r="E2105" s="5">
        <v>10</v>
      </c>
      <c r="F2105" s="12">
        <v>0</v>
      </c>
      <c r="G2105" s="5" t="s">
        <v>2139</v>
      </c>
      <c r="H2105" s="5">
        <v>54.5</v>
      </c>
      <c r="I2105" s="5" t="s">
        <v>2139</v>
      </c>
      <c r="J2105" s="6">
        <v>0.30270000000000002</v>
      </c>
      <c r="K2105" s="6" t="str">
        <f>IF(Table2[[#This Row],[Charging]]&gt;0,"1","0")</f>
        <v>0</v>
      </c>
      <c r="L2105" s="6" t="str">
        <f>IF(Table2[[#This Row],[Tag]]="1",Table2[[#This Row],[Cost (kWh)]],"")</f>
        <v/>
      </c>
      <c r="M2105" s="6" t="str">
        <f>IF(Table2[[#This Row],[Tag]]="1",Table2[[#This Row],[Charging]]*Table2[[#This Row],[Cost (kWh)]],"")</f>
        <v/>
      </c>
    </row>
    <row r="2106" spans="3:13" x14ac:dyDescent="0.2">
      <c r="C2106" s="1" t="s">
        <v>28</v>
      </c>
      <c r="D2106" s="5">
        <v>26</v>
      </c>
      <c r="E2106" s="5">
        <v>11</v>
      </c>
      <c r="F2106" s="12">
        <v>0</v>
      </c>
      <c r="G2106" s="5" t="s">
        <v>2139</v>
      </c>
      <c r="H2106" s="5">
        <v>54.5</v>
      </c>
      <c r="I2106" s="5" t="s">
        <v>2139</v>
      </c>
      <c r="J2106" s="6">
        <v>0.26751000000000003</v>
      </c>
      <c r="K2106" s="6" t="str">
        <f>IF(Table2[[#This Row],[Charging]]&gt;0,"1","0")</f>
        <v>0</v>
      </c>
      <c r="L2106" s="6" t="str">
        <f>IF(Table2[[#This Row],[Tag]]="1",Table2[[#This Row],[Cost (kWh)]],"")</f>
        <v/>
      </c>
      <c r="M2106" s="6" t="str">
        <f>IF(Table2[[#This Row],[Tag]]="1",Table2[[#This Row],[Charging]]*Table2[[#This Row],[Cost (kWh)]],"")</f>
        <v/>
      </c>
    </row>
    <row r="2107" spans="3:13" x14ac:dyDescent="0.2">
      <c r="C2107" s="1" t="s">
        <v>28</v>
      </c>
      <c r="D2107" s="5">
        <v>26</v>
      </c>
      <c r="E2107" s="5">
        <v>12</v>
      </c>
      <c r="F2107" s="12">
        <v>0</v>
      </c>
      <c r="G2107" s="5" t="s">
        <v>2139</v>
      </c>
      <c r="H2107" s="5">
        <v>54.5</v>
      </c>
      <c r="I2107" s="5" t="s">
        <v>2139</v>
      </c>
      <c r="J2107" s="6">
        <v>0.22397</v>
      </c>
      <c r="K2107" s="6" t="str">
        <f>IF(Table2[[#This Row],[Charging]]&gt;0,"1","0")</f>
        <v>0</v>
      </c>
      <c r="L2107" s="6" t="str">
        <f>IF(Table2[[#This Row],[Tag]]="1",Table2[[#This Row],[Cost (kWh)]],"")</f>
        <v/>
      </c>
      <c r="M2107" s="6" t="str">
        <f>IF(Table2[[#This Row],[Tag]]="1",Table2[[#This Row],[Charging]]*Table2[[#This Row],[Cost (kWh)]],"")</f>
        <v/>
      </c>
    </row>
    <row r="2108" spans="3:13" x14ac:dyDescent="0.2">
      <c r="C2108" s="1" t="s">
        <v>28</v>
      </c>
      <c r="D2108" s="5">
        <v>26</v>
      </c>
      <c r="E2108" s="5">
        <v>13</v>
      </c>
      <c r="F2108" s="12">
        <v>0</v>
      </c>
      <c r="G2108" s="5" t="s">
        <v>2139</v>
      </c>
      <c r="H2108" s="5">
        <v>54.5</v>
      </c>
      <c r="I2108" s="5" t="s">
        <v>2139</v>
      </c>
      <c r="J2108" s="6">
        <v>0.20855000000000001</v>
      </c>
      <c r="K2108" s="6" t="str">
        <f>IF(Table2[[#This Row],[Charging]]&gt;0,"1","0")</f>
        <v>0</v>
      </c>
      <c r="L2108" s="6" t="str">
        <f>IF(Table2[[#This Row],[Tag]]="1",Table2[[#This Row],[Cost (kWh)]],"")</f>
        <v/>
      </c>
      <c r="M2108" s="6" t="str">
        <f>IF(Table2[[#This Row],[Tag]]="1",Table2[[#This Row],[Charging]]*Table2[[#This Row],[Cost (kWh)]],"")</f>
        <v/>
      </c>
    </row>
    <row r="2109" spans="3:13" x14ac:dyDescent="0.2">
      <c r="C2109" s="1" t="s">
        <v>28</v>
      </c>
      <c r="D2109" s="5">
        <v>26</v>
      </c>
      <c r="E2109" s="5">
        <v>14</v>
      </c>
      <c r="F2109" s="12">
        <v>0</v>
      </c>
      <c r="G2109" s="5" t="s">
        <v>2139</v>
      </c>
      <c r="H2109" s="5">
        <v>54.5</v>
      </c>
      <c r="I2109" s="5" t="s">
        <v>2139</v>
      </c>
      <c r="J2109" s="6">
        <v>0.20003000000000001</v>
      </c>
      <c r="K2109" s="6" t="str">
        <f>IF(Table2[[#This Row],[Charging]]&gt;0,"1","0")</f>
        <v>0</v>
      </c>
      <c r="L2109" s="6" t="str">
        <f>IF(Table2[[#This Row],[Tag]]="1",Table2[[#This Row],[Cost (kWh)]],"")</f>
        <v/>
      </c>
      <c r="M2109" s="6" t="str">
        <f>IF(Table2[[#This Row],[Tag]]="1",Table2[[#This Row],[Charging]]*Table2[[#This Row],[Cost (kWh)]],"")</f>
        <v/>
      </c>
    </row>
    <row r="2110" spans="3:13" x14ac:dyDescent="0.2">
      <c r="C2110" s="1" t="s">
        <v>28</v>
      </c>
      <c r="D2110" s="5">
        <v>26</v>
      </c>
      <c r="E2110" s="5">
        <v>15</v>
      </c>
      <c r="F2110" s="12">
        <v>0</v>
      </c>
      <c r="G2110" s="5" t="s">
        <v>2139</v>
      </c>
      <c r="H2110" s="5">
        <v>54.5</v>
      </c>
      <c r="I2110" s="5" t="s">
        <v>2139</v>
      </c>
      <c r="J2110" s="6">
        <v>0.15884999999999999</v>
      </c>
      <c r="K2110" s="6" t="str">
        <f>IF(Table2[[#This Row],[Charging]]&gt;0,"1","0")</f>
        <v>0</v>
      </c>
      <c r="L2110" s="6" t="str">
        <f>IF(Table2[[#This Row],[Tag]]="1",Table2[[#This Row],[Cost (kWh)]],"")</f>
        <v/>
      </c>
      <c r="M2110" s="6" t="str">
        <f>IF(Table2[[#This Row],[Tag]]="1",Table2[[#This Row],[Charging]]*Table2[[#This Row],[Cost (kWh)]],"")</f>
        <v/>
      </c>
    </row>
    <row r="2111" spans="3:13" x14ac:dyDescent="0.2">
      <c r="C2111" s="1" t="s">
        <v>28</v>
      </c>
      <c r="D2111" s="5">
        <v>26</v>
      </c>
      <c r="E2111" s="5">
        <v>16</v>
      </c>
      <c r="F2111" s="12">
        <v>0</v>
      </c>
      <c r="G2111" s="5" t="s">
        <v>2139</v>
      </c>
      <c r="H2111" s="5">
        <v>54.5</v>
      </c>
      <c r="I2111" s="5" t="s">
        <v>2139</v>
      </c>
      <c r="J2111" s="6">
        <v>0.23158000000000001</v>
      </c>
      <c r="K2111" s="6" t="str">
        <f>IF(Table2[[#This Row],[Charging]]&gt;0,"1","0")</f>
        <v>0</v>
      </c>
      <c r="L2111" s="6" t="str">
        <f>IF(Table2[[#This Row],[Tag]]="1",Table2[[#This Row],[Cost (kWh)]],"")</f>
        <v/>
      </c>
      <c r="M2111" s="6" t="str">
        <f>IF(Table2[[#This Row],[Tag]]="1",Table2[[#This Row],[Charging]]*Table2[[#This Row],[Cost (kWh)]],"")</f>
        <v/>
      </c>
    </row>
    <row r="2112" spans="3:13" x14ac:dyDescent="0.2">
      <c r="C2112" s="1" t="s">
        <v>28</v>
      </c>
      <c r="D2112" s="5">
        <v>26</v>
      </c>
      <c r="E2112" s="5">
        <v>17</v>
      </c>
      <c r="F2112" s="12">
        <v>0</v>
      </c>
      <c r="G2112" s="5" t="s">
        <v>2141</v>
      </c>
      <c r="H2112" s="5">
        <v>49</v>
      </c>
      <c r="I2112" s="5" t="s">
        <v>2139</v>
      </c>
      <c r="J2112" s="6">
        <v>0.29236000000000001</v>
      </c>
      <c r="K2112" s="6" t="str">
        <f>IF(Table2[[#This Row],[Charging]]&gt;0,"1","0")</f>
        <v>0</v>
      </c>
      <c r="L2112" s="6" t="str">
        <f>IF(Table2[[#This Row],[Tag]]="1",Table2[[#This Row],[Cost (kWh)]],"")</f>
        <v/>
      </c>
      <c r="M2112" s="6" t="str">
        <f>IF(Table2[[#This Row],[Tag]]="1",Table2[[#This Row],[Charging]]*Table2[[#This Row],[Cost (kWh)]],"")</f>
        <v/>
      </c>
    </row>
    <row r="2113" spans="3:13" x14ac:dyDescent="0.2">
      <c r="C2113" s="1" t="s">
        <v>28</v>
      </c>
      <c r="D2113" s="5">
        <v>26</v>
      </c>
      <c r="E2113" s="5">
        <v>18</v>
      </c>
      <c r="F2113" s="12">
        <v>0</v>
      </c>
      <c r="G2113" s="5" t="s">
        <v>2139</v>
      </c>
      <c r="H2113" s="5">
        <v>49</v>
      </c>
      <c r="I2113" s="5" t="s">
        <v>2140</v>
      </c>
      <c r="J2113" s="6">
        <v>0.30769999999999997</v>
      </c>
      <c r="K2113" s="6" t="str">
        <f>IF(Table2[[#This Row],[Charging]]&gt;0,"1","0")</f>
        <v>0</v>
      </c>
      <c r="L2113" s="6" t="str">
        <f>IF(Table2[[#This Row],[Tag]]="1",Table2[[#This Row],[Cost (kWh)]],"")</f>
        <v/>
      </c>
      <c r="M2113" s="6" t="str">
        <f>IF(Table2[[#This Row],[Tag]]="1",Table2[[#This Row],[Charging]]*Table2[[#This Row],[Cost (kWh)]],"")</f>
        <v/>
      </c>
    </row>
    <row r="2114" spans="3:13" x14ac:dyDescent="0.2">
      <c r="C2114" s="1" t="s">
        <v>28</v>
      </c>
      <c r="D2114" s="5">
        <v>26</v>
      </c>
      <c r="E2114" s="5">
        <v>19</v>
      </c>
      <c r="F2114" s="12">
        <v>0</v>
      </c>
      <c r="G2114" s="5" t="s">
        <v>2139</v>
      </c>
      <c r="H2114" s="5">
        <v>49</v>
      </c>
      <c r="I2114" s="5" t="s">
        <v>2140</v>
      </c>
      <c r="J2114" s="6">
        <v>0.32501999999999998</v>
      </c>
      <c r="K2114" s="6" t="str">
        <f>IF(Table2[[#This Row],[Charging]]&gt;0,"1","0")</f>
        <v>0</v>
      </c>
      <c r="L2114" s="6" t="str">
        <f>IF(Table2[[#This Row],[Tag]]="1",Table2[[#This Row],[Cost (kWh)]],"")</f>
        <v/>
      </c>
      <c r="M2114" s="6" t="str">
        <f>IF(Table2[[#This Row],[Tag]]="1",Table2[[#This Row],[Charging]]*Table2[[#This Row],[Cost (kWh)]],"")</f>
        <v/>
      </c>
    </row>
    <row r="2115" spans="3:13" x14ac:dyDescent="0.2">
      <c r="C2115" s="1" t="s">
        <v>28</v>
      </c>
      <c r="D2115" s="5">
        <v>26</v>
      </c>
      <c r="E2115" s="5">
        <v>20</v>
      </c>
      <c r="F2115" s="12">
        <v>0</v>
      </c>
      <c r="G2115" s="5" t="s">
        <v>2139</v>
      </c>
      <c r="H2115" s="5">
        <v>49</v>
      </c>
      <c r="I2115" s="5" t="s">
        <v>2140</v>
      </c>
      <c r="J2115" s="6">
        <v>0.33179999999999998</v>
      </c>
      <c r="K2115" s="6" t="str">
        <f>IF(Table2[[#This Row],[Charging]]&gt;0,"1","0")</f>
        <v>0</v>
      </c>
      <c r="L2115" s="6" t="str">
        <f>IF(Table2[[#This Row],[Tag]]="1",Table2[[#This Row],[Cost (kWh)]],"")</f>
        <v/>
      </c>
      <c r="M2115" s="6" t="str">
        <f>IF(Table2[[#This Row],[Tag]]="1",Table2[[#This Row],[Charging]]*Table2[[#This Row],[Cost (kWh)]],"")</f>
        <v/>
      </c>
    </row>
    <row r="2116" spans="3:13" x14ac:dyDescent="0.2">
      <c r="C2116" s="1" t="s">
        <v>28</v>
      </c>
      <c r="D2116" s="5">
        <v>26</v>
      </c>
      <c r="E2116" s="5">
        <v>21</v>
      </c>
      <c r="F2116" s="12">
        <v>0</v>
      </c>
      <c r="G2116" s="5" t="s">
        <v>2139</v>
      </c>
      <c r="H2116" s="5">
        <v>49</v>
      </c>
      <c r="I2116" s="5" t="s">
        <v>2140</v>
      </c>
      <c r="J2116" s="6">
        <v>0.33731</v>
      </c>
      <c r="K2116" s="6" t="str">
        <f>IF(Table2[[#This Row],[Charging]]&gt;0,"1","0")</f>
        <v>0</v>
      </c>
      <c r="L2116" s="6" t="str">
        <f>IF(Table2[[#This Row],[Tag]]="1",Table2[[#This Row],[Cost (kWh)]],"")</f>
        <v/>
      </c>
      <c r="M2116" s="6" t="str">
        <f>IF(Table2[[#This Row],[Tag]]="1",Table2[[#This Row],[Charging]]*Table2[[#This Row],[Cost (kWh)]],"")</f>
        <v/>
      </c>
    </row>
    <row r="2117" spans="3:13" x14ac:dyDescent="0.2">
      <c r="C2117" s="1" t="s">
        <v>28</v>
      </c>
      <c r="D2117" s="5">
        <v>26</v>
      </c>
      <c r="E2117" s="5">
        <v>22</v>
      </c>
      <c r="F2117" s="12">
        <v>0</v>
      </c>
      <c r="G2117" s="5" t="s">
        <v>2139</v>
      </c>
      <c r="H2117" s="5">
        <v>49</v>
      </c>
      <c r="I2117" s="5" t="s">
        <v>2140</v>
      </c>
      <c r="J2117" s="6">
        <v>0.32457000000000003</v>
      </c>
      <c r="K2117" s="6" t="str">
        <f>IF(Table2[[#This Row],[Charging]]&gt;0,"1","0")</f>
        <v>0</v>
      </c>
      <c r="L2117" s="6" t="str">
        <f>IF(Table2[[#This Row],[Tag]]="1",Table2[[#This Row],[Cost (kWh)]],"")</f>
        <v/>
      </c>
      <c r="M2117" s="6" t="str">
        <f>IF(Table2[[#This Row],[Tag]]="1",Table2[[#This Row],[Charging]]*Table2[[#This Row],[Cost (kWh)]],"")</f>
        <v/>
      </c>
    </row>
    <row r="2118" spans="3:13" x14ac:dyDescent="0.2">
      <c r="C2118" s="1" t="s">
        <v>28</v>
      </c>
      <c r="D2118" s="5">
        <v>26</v>
      </c>
      <c r="E2118" s="5">
        <v>23</v>
      </c>
      <c r="F2118" s="12">
        <v>0</v>
      </c>
      <c r="G2118" s="5" t="s">
        <v>2139</v>
      </c>
      <c r="H2118" s="5">
        <v>49</v>
      </c>
      <c r="I2118" s="5" t="s">
        <v>2140</v>
      </c>
      <c r="J2118" s="6">
        <v>0.29155999999999999</v>
      </c>
      <c r="K2118" s="6" t="str">
        <f>IF(Table2[[#This Row],[Charging]]&gt;0,"1","0")</f>
        <v>0</v>
      </c>
      <c r="L2118" s="6" t="str">
        <f>IF(Table2[[#This Row],[Tag]]="1",Table2[[#This Row],[Cost (kWh)]],"")</f>
        <v/>
      </c>
      <c r="M2118" s="6" t="str">
        <f>IF(Table2[[#This Row],[Tag]]="1",Table2[[#This Row],[Charging]]*Table2[[#This Row],[Cost (kWh)]],"")</f>
        <v/>
      </c>
    </row>
    <row r="2119" spans="3:13" x14ac:dyDescent="0.2">
      <c r="C2119" s="1" t="s">
        <v>28</v>
      </c>
      <c r="D2119" s="5">
        <v>26</v>
      </c>
      <c r="E2119" s="5">
        <v>24</v>
      </c>
      <c r="F2119" s="12">
        <v>0</v>
      </c>
      <c r="G2119" s="5" t="s">
        <v>2139</v>
      </c>
      <c r="H2119" s="5">
        <v>49</v>
      </c>
      <c r="I2119" s="5" t="s">
        <v>2140</v>
      </c>
      <c r="J2119" s="6">
        <v>0.28056999999999999</v>
      </c>
      <c r="K2119" s="6" t="str">
        <f>IF(Table2[[#This Row],[Charging]]&gt;0,"1","0")</f>
        <v>0</v>
      </c>
      <c r="L2119" s="6" t="str">
        <f>IF(Table2[[#This Row],[Tag]]="1",Table2[[#This Row],[Cost (kWh)]],"")</f>
        <v/>
      </c>
      <c r="M2119" s="6" t="str">
        <f>IF(Table2[[#This Row],[Tag]]="1",Table2[[#This Row],[Charging]]*Table2[[#This Row],[Cost (kWh)]],"")</f>
        <v/>
      </c>
    </row>
    <row r="2120" spans="3:13" x14ac:dyDescent="0.2">
      <c r="C2120" s="1" t="s">
        <v>28</v>
      </c>
      <c r="D2120" s="5">
        <v>27</v>
      </c>
      <c r="E2120" s="5" t="s">
        <v>2</v>
      </c>
      <c r="F2120" s="12">
        <v>0</v>
      </c>
      <c r="G2120" s="5" t="s">
        <v>2139</v>
      </c>
      <c r="H2120" s="5">
        <v>49</v>
      </c>
      <c r="I2120" s="5" t="s">
        <v>2140</v>
      </c>
      <c r="J2120" s="6">
        <v>0.29658000000000001</v>
      </c>
      <c r="K2120" s="6" t="str">
        <f>IF(Table2[[#This Row],[Charging]]&gt;0,"1","0")</f>
        <v>0</v>
      </c>
      <c r="L2120" s="6" t="str">
        <f>IF(Table2[[#This Row],[Tag]]="1",Table2[[#This Row],[Cost (kWh)]],"")</f>
        <v/>
      </c>
      <c r="M2120" s="6" t="str">
        <f>IF(Table2[[#This Row],[Tag]]="1",Table2[[#This Row],[Charging]]*Table2[[#This Row],[Cost (kWh)]],"")</f>
        <v/>
      </c>
    </row>
    <row r="2121" spans="3:13" x14ac:dyDescent="0.2">
      <c r="C2121" s="1" t="s">
        <v>28</v>
      </c>
      <c r="D2121" s="5">
        <v>27</v>
      </c>
      <c r="E2121" s="5" t="s">
        <v>3</v>
      </c>
      <c r="F2121" s="12">
        <v>0</v>
      </c>
      <c r="G2121" s="5" t="s">
        <v>2139</v>
      </c>
      <c r="H2121" s="5">
        <v>49</v>
      </c>
      <c r="I2121" s="5" t="s">
        <v>2140</v>
      </c>
      <c r="J2121" s="6">
        <v>0.23688000000000001</v>
      </c>
      <c r="K2121" s="6" t="str">
        <f>IF(Table2[[#This Row],[Charging]]&gt;0,"1","0")</f>
        <v>0</v>
      </c>
      <c r="L2121" s="6" t="str">
        <f>IF(Table2[[#This Row],[Tag]]="1",Table2[[#This Row],[Cost (kWh)]],"")</f>
        <v/>
      </c>
      <c r="M2121" s="6" t="str">
        <f>IF(Table2[[#This Row],[Tag]]="1",Table2[[#This Row],[Charging]]*Table2[[#This Row],[Cost (kWh)]],"")</f>
        <v/>
      </c>
    </row>
    <row r="2122" spans="3:13" x14ac:dyDescent="0.2">
      <c r="C2122" s="10" t="s">
        <v>28</v>
      </c>
      <c r="D2122" s="11">
        <v>27</v>
      </c>
      <c r="E2122" s="11" t="s">
        <v>4</v>
      </c>
      <c r="F2122" s="12">
        <v>7.5</v>
      </c>
      <c r="G2122" s="5" t="s">
        <v>2139</v>
      </c>
      <c r="H2122" s="5">
        <v>56.5</v>
      </c>
      <c r="I2122" s="5" t="s">
        <v>2140</v>
      </c>
      <c r="J2122" s="6">
        <v>0.17487</v>
      </c>
      <c r="K2122" s="6" t="str">
        <f>IF(Table2[[#This Row],[Charging]]&gt;0,"1","0")</f>
        <v>1</v>
      </c>
      <c r="L2122" s="6">
        <f>IF(Table2[[#This Row],[Tag]]="1",Table2[[#This Row],[Cost (kWh)]],"")</f>
        <v>0.17487</v>
      </c>
      <c r="M2122" s="6">
        <f>IF(Table2[[#This Row],[Tag]]="1",Table2[[#This Row],[Charging]]*Table2[[#This Row],[Cost (kWh)]],"")</f>
        <v>1.3115250000000001</v>
      </c>
    </row>
    <row r="2123" spans="3:13" x14ac:dyDescent="0.2">
      <c r="C2123" s="10" t="s">
        <v>28</v>
      </c>
      <c r="D2123" s="11">
        <v>27</v>
      </c>
      <c r="E2123" s="11" t="s">
        <v>5</v>
      </c>
      <c r="F2123" s="12">
        <v>7.5</v>
      </c>
      <c r="G2123" s="5" t="s">
        <v>2139</v>
      </c>
      <c r="H2123" s="5">
        <v>64</v>
      </c>
      <c r="I2123" s="5" t="s">
        <v>2140</v>
      </c>
      <c r="J2123" s="6">
        <v>0.15581999999999999</v>
      </c>
      <c r="K2123" s="6" t="str">
        <f>IF(Table2[[#This Row],[Charging]]&gt;0,"1","0")</f>
        <v>1</v>
      </c>
      <c r="L2123" s="6">
        <f>IF(Table2[[#This Row],[Tag]]="1",Table2[[#This Row],[Cost (kWh)]],"")</f>
        <v>0.15581999999999999</v>
      </c>
      <c r="M2123" s="6">
        <f>IF(Table2[[#This Row],[Tag]]="1",Table2[[#This Row],[Charging]]*Table2[[#This Row],[Cost (kWh)]],"")</f>
        <v>1.16865</v>
      </c>
    </row>
    <row r="2124" spans="3:13" x14ac:dyDescent="0.2">
      <c r="C2124" s="1" t="s">
        <v>28</v>
      </c>
      <c r="D2124" s="5">
        <v>27</v>
      </c>
      <c r="E2124" s="5" t="s">
        <v>6</v>
      </c>
      <c r="F2124" s="12">
        <v>0</v>
      </c>
      <c r="G2124" s="5" t="s">
        <v>2139</v>
      </c>
      <c r="H2124" s="5">
        <v>64</v>
      </c>
      <c r="I2124" s="5" t="s">
        <v>2140</v>
      </c>
      <c r="J2124" s="6">
        <v>0.20707</v>
      </c>
      <c r="K2124" s="6" t="str">
        <f>IF(Table2[[#This Row],[Charging]]&gt;0,"1","0")</f>
        <v>0</v>
      </c>
      <c r="L2124" s="6" t="str">
        <f>IF(Table2[[#This Row],[Tag]]="1",Table2[[#This Row],[Cost (kWh)]],"")</f>
        <v/>
      </c>
      <c r="M2124" s="6" t="str">
        <f>IF(Table2[[#This Row],[Tag]]="1",Table2[[#This Row],[Charging]]*Table2[[#This Row],[Cost (kWh)]],"")</f>
        <v/>
      </c>
    </row>
    <row r="2125" spans="3:13" x14ac:dyDescent="0.2">
      <c r="C2125" s="1" t="s">
        <v>28</v>
      </c>
      <c r="D2125" s="5">
        <v>27</v>
      </c>
      <c r="E2125" s="5" t="s">
        <v>7</v>
      </c>
      <c r="F2125" s="12">
        <v>0</v>
      </c>
      <c r="G2125" s="5" t="s">
        <v>2139</v>
      </c>
      <c r="H2125" s="5">
        <v>64</v>
      </c>
      <c r="I2125" s="5" t="s">
        <v>2140</v>
      </c>
      <c r="J2125" s="6">
        <v>0.29154999999999998</v>
      </c>
      <c r="K2125" s="6" t="str">
        <f>IF(Table2[[#This Row],[Charging]]&gt;0,"1","0")</f>
        <v>0</v>
      </c>
      <c r="L2125" s="6" t="str">
        <f>IF(Table2[[#This Row],[Tag]]="1",Table2[[#This Row],[Cost (kWh)]],"")</f>
        <v/>
      </c>
      <c r="M2125" s="6" t="str">
        <f>IF(Table2[[#This Row],[Tag]]="1",Table2[[#This Row],[Charging]]*Table2[[#This Row],[Cost (kWh)]],"")</f>
        <v/>
      </c>
    </row>
    <row r="2126" spans="3:13" x14ac:dyDescent="0.2">
      <c r="C2126" s="1" t="s">
        <v>28</v>
      </c>
      <c r="D2126" s="5">
        <v>27</v>
      </c>
      <c r="E2126" s="5" t="s">
        <v>8</v>
      </c>
      <c r="F2126" s="12">
        <v>0</v>
      </c>
      <c r="G2126" s="5" t="s">
        <v>2139</v>
      </c>
      <c r="H2126" s="5">
        <v>64</v>
      </c>
      <c r="I2126" s="5" t="s">
        <v>2140</v>
      </c>
      <c r="J2126" s="6">
        <v>0.30393999999999999</v>
      </c>
      <c r="K2126" s="6" t="str">
        <f>IF(Table2[[#This Row],[Charging]]&gt;0,"1","0")</f>
        <v>0</v>
      </c>
      <c r="L2126" s="6" t="str">
        <f>IF(Table2[[#This Row],[Tag]]="1",Table2[[#This Row],[Cost (kWh)]],"")</f>
        <v/>
      </c>
      <c r="M2126" s="6" t="str">
        <f>IF(Table2[[#This Row],[Tag]]="1",Table2[[#This Row],[Charging]]*Table2[[#This Row],[Cost (kWh)]],"")</f>
        <v/>
      </c>
    </row>
    <row r="2127" spans="3:13" x14ac:dyDescent="0.2">
      <c r="C2127" s="1" t="s">
        <v>28</v>
      </c>
      <c r="D2127" s="5">
        <v>27</v>
      </c>
      <c r="E2127" s="5" t="s">
        <v>9</v>
      </c>
      <c r="F2127" s="12">
        <v>0</v>
      </c>
      <c r="G2127" s="5" t="s">
        <v>2141</v>
      </c>
      <c r="H2127" s="5">
        <v>58.5</v>
      </c>
      <c r="I2127" s="5" t="s">
        <v>2139</v>
      </c>
      <c r="J2127" s="6">
        <v>0.3206</v>
      </c>
      <c r="K2127" s="6" t="str">
        <f>IF(Table2[[#This Row],[Charging]]&gt;0,"1","0")</f>
        <v>0</v>
      </c>
      <c r="L2127" s="6" t="str">
        <f>IF(Table2[[#This Row],[Tag]]="1",Table2[[#This Row],[Cost (kWh)]],"")</f>
        <v/>
      </c>
      <c r="M2127" s="6" t="str">
        <f>IF(Table2[[#This Row],[Tag]]="1",Table2[[#This Row],[Charging]]*Table2[[#This Row],[Cost (kWh)]],"")</f>
        <v/>
      </c>
    </row>
    <row r="2128" spans="3:13" x14ac:dyDescent="0.2">
      <c r="C2128" s="1" t="s">
        <v>28</v>
      </c>
      <c r="D2128" s="5">
        <v>27</v>
      </c>
      <c r="E2128" s="5" t="s">
        <v>10</v>
      </c>
      <c r="F2128" s="12">
        <v>0</v>
      </c>
      <c r="G2128" s="5" t="s">
        <v>2139</v>
      </c>
      <c r="H2128" s="5">
        <v>58.5</v>
      </c>
      <c r="I2128" s="5" t="s">
        <v>2139</v>
      </c>
      <c r="J2128" s="6">
        <v>0.32885999999999999</v>
      </c>
      <c r="K2128" s="6" t="str">
        <f>IF(Table2[[#This Row],[Charging]]&gt;0,"1","0")</f>
        <v>0</v>
      </c>
      <c r="L2128" s="6" t="str">
        <f>IF(Table2[[#This Row],[Tag]]="1",Table2[[#This Row],[Cost (kWh)]],"")</f>
        <v/>
      </c>
      <c r="M2128" s="6" t="str">
        <f>IF(Table2[[#This Row],[Tag]]="1",Table2[[#This Row],[Charging]]*Table2[[#This Row],[Cost (kWh)]],"")</f>
        <v/>
      </c>
    </row>
    <row r="2129" spans="3:13" x14ac:dyDescent="0.2">
      <c r="C2129" s="1" t="s">
        <v>28</v>
      </c>
      <c r="D2129" s="5">
        <v>27</v>
      </c>
      <c r="E2129" s="5">
        <v>10</v>
      </c>
      <c r="F2129" s="12">
        <v>0</v>
      </c>
      <c r="G2129" s="5" t="s">
        <v>2139</v>
      </c>
      <c r="H2129" s="5">
        <v>58.5</v>
      </c>
      <c r="I2129" s="5" t="s">
        <v>2139</v>
      </c>
      <c r="J2129" s="6">
        <v>0.32727000000000001</v>
      </c>
      <c r="K2129" s="6" t="str">
        <f>IF(Table2[[#This Row],[Charging]]&gt;0,"1","0")</f>
        <v>0</v>
      </c>
      <c r="L2129" s="6" t="str">
        <f>IF(Table2[[#This Row],[Tag]]="1",Table2[[#This Row],[Cost (kWh)]],"")</f>
        <v/>
      </c>
      <c r="M2129" s="6" t="str">
        <f>IF(Table2[[#This Row],[Tag]]="1",Table2[[#This Row],[Charging]]*Table2[[#This Row],[Cost (kWh)]],"")</f>
        <v/>
      </c>
    </row>
    <row r="2130" spans="3:13" x14ac:dyDescent="0.2">
      <c r="C2130" s="1" t="s">
        <v>28</v>
      </c>
      <c r="D2130" s="5">
        <v>27</v>
      </c>
      <c r="E2130" s="5">
        <v>11</v>
      </c>
      <c r="F2130" s="12">
        <v>0</v>
      </c>
      <c r="G2130" s="5" t="s">
        <v>2139</v>
      </c>
      <c r="H2130" s="5">
        <v>58.5</v>
      </c>
      <c r="I2130" s="5" t="s">
        <v>2139</v>
      </c>
      <c r="J2130" s="6">
        <v>0.32716000000000001</v>
      </c>
      <c r="K2130" s="6" t="str">
        <f>IF(Table2[[#This Row],[Charging]]&gt;0,"1","0")</f>
        <v>0</v>
      </c>
      <c r="L2130" s="6" t="str">
        <f>IF(Table2[[#This Row],[Tag]]="1",Table2[[#This Row],[Cost (kWh)]],"")</f>
        <v/>
      </c>
      <c r="M2130" s="6" t="str">
        <f>IF(Table2[[#This Row],[Tag]]="1",Table2[[#This Row],[Charging]]*Table2[[#This Row],[Cost (kWh)]],"")</f>
        <v/>
      </c>
    </row>
    <row r="2131" spans="3:13" x14ac:dyDescent="0.2">
      <c r="C2131" s="1" t="s">
        <v>28</v>
      </c>
      <c r="D2131" s="5">
        <v>27</v>
      </c>
      <c r="E2131" s="5">
        <v>12</v>
      </c>
      <c r="F2131" s="12">
        <v>0</v>
      </c>
      <c r="G2131" s="5" t="s">
        <v>2139</v>
      </c>
      <c r="H2131" s="5">
        <v>58.5</v>
      </c>
      <c r="I2131" s="5" t="s">
        <v>2139</v>
      </c>
      <c r="J2131" s="6">
        <v>0.32432</v>
      </c>
      <c r="K2131" s="6" t="str">
        <f>IF(Table2[[#This Row],[Charging]]&gt;0,"1","0")</f>
        <v>0</v>
      </c>
      <c r="L2131" s="6" t="str">
        <f>IF(Table2[[#This Row],[Tag]]="1",Table2[[#This Row],[Cost (kWh)]],"")</f>
        <v/>
      </c>
      <c r="M2131" s="6" t="str">
        <f>IF(Table2[[#This Row],[Tag]]="1",Table2[[#This Row],[Charging]]*Table2[[#This Row],[Cost (kWh)]],"")</f>
        <v/>
      </c>
    </row>
    <row r="2132" spans="3:13" x14ac:dyDescent="0.2">
      <c r="C2132" s="1" t="s">
        <v>28</v>
      </c>
      <c r="D2132" s="5">
        <v>27</v>
      </c>
      <c r="E2132" s="5">
        <v>13</v>
      </c>
      <c r="F2132" s="12">
        <v>0</v>
      </c>
      <c r="G2132" s="5" t="s">
        <v>2139</v>
      </c>
      <c r="H2132" s="5">
        <v>58.5</v>
      </c>
      <c r="I2132" s="5" t="s">
        <v>2139</v>
      </c>
      <c r="J2132" s="6">
        <v>0.31966</v>
      </c>
      <c r="K2132" s="6" t="str">
        <f>IF(Table2[[#This Row],[Charging]]&gt;0,"1","0")</f>
        <v>0</v>
      </c>
      <c r="L2132" s="6" t="str">
        <f>IF(Table2[[#This Row],[Tag]]="1",Table2[[#This Row],[Cost (kWh)]],"")</f>
        <v/>
      </c>
      <c r="M2132" s="6" t="str">
        <f>IF(Table2[[#This Row],[Tag]]="1",Table2[[#This Row],[Charging]]*Table2[[#This Row],[Cost (kWh)]],"")</f>
        <v/>
      </c>
    </row>
    <row r="2133" spans="3:13" x14ac:dyDescent="0.2">
      <c r="C2133" s="1" t="s">
        <v>28</v>
      </c>
      <c r="D2133" s="5">
        <v>27</v>
      </c>
      <c r="E2133" s="5">
        <v>14</v>
      </c>
      <c r="F2133" s="12">
        <v>0</v>
      </c>
      <c r="G2133" s="5" t="s">
        <v>2139</v>
      </c>
      <c r="H2133" s="5">
        <v>58.5</v>
      </c>
      <c r="I2133" s="5" t="s">
        <v>2139</v>
      </c>
      <c r="J2133" s="6">
        <v>0.30371999999999999</v>
      </c>
      <c r="K2133" s="6" t="str">
        <f>IF(Table2[[#This Row],[Charging]]&gt;0,"1","0")</f>
        <v>0</v>
      </c>
      <c r="L2133" s="6" t="str">
        <f>IF(Table2[[#This Row],[Tag]]="1",Table2[[#This Row],[Cost (kWh)]],"")</f>
        <v/>
      </c>
      <c r="M2133" s="6" t="str">
        <f>IF(Table2[[#This Row],[Tag]]="1",Table2[[#This Row],[Charging]]*Table2[[#This Row],[Cost (kWh)]],"")</f>
        <v/>
      </c>
    </row>
    <row r="2134" spans="3:13" x14ac:dyDescent="0.2">
      <c r="C2134" s="1" t="s">
        <v>28</v>
      </c>
      <c r="D2134" s="5">
        <v>27</v>
      </c>
      <c r="E2134" s="5">
        <v>15</v>
      </c>
      <c r="F2134" s="12">
        <v>0</v>
      </c>
      <c r="G2134" s="5" t="s">
        <v>2139</v>
      </c>
      <c r="H2134" s="5">
        <v>58.5</v>
      </c>
      <c r="I2134" s="5" t="s">
        <v>2139</v>
      </c>
      <c r="J2134" s="6">
        <v>0.29727999999999999</v>
      </c>
      <c r="K2134" s="6" t="str">
        <f>IF(Table2[[#This Row],[Charging]]&gt;0,"1","0")</f>
        <v>0</v>
      </c>
      <c r="L2134" s="6" t="str">
        <f>IF(Table2[[#This Row],[Tag]]="1",Table2[[#This Row],[Cost (kWh)]],"")</f>
        <v/>
      </c>
      <c r="M2134" s="6" t="str">
        <f>IF(Table2[[#This Row],[Tag]]="1",Table2[[#This Row],[Charging]]*Table2[[#This Row],[Cost (kWh)]],"")</f>
        <v/>
      </c>
    </row>
    <row r="2135" spans="3:13" x14ac:dyDescent="0.2">
      <c r="C2135" s="1" t="s">
        <v>28</v>
      </c>
      <c r="D2135" s="5">
        <v>27</v>
      </c>
      <c r="E2135" s="5">
        <v>16</v>
      </c>
      <c r="F2135" s="12">
        <v>0</v>
      </c>
      <c r="G2135" s="5" t="s">
        <v>2139</v>
      </c>
      <c r="H2135" s="5">
        <v>58.5</v>
      </c>
      <c r="I2135" s="5" t="s">
        <v>2139</v>
      </c>
      <c r="J2135" s="6">
        <v>0.31119999999999998</v>
      </c>
      <c r="K2135" s="6" t="str">
        <f>IF(Table2[[#This Row],[Charging]]&gt;0,"1","0")</f>
        <v>0</v>
      </c>
      <c r="L2135" s="6" t="str">
        <f>IF(Table2[[#This Row],[Tag]]="1",Table2[[#This Row],[Cost (kWh)]],"")</f>
        <v/>
      </c>
      <c r="M2135" s="6" t="str">
        <f>IF(Table2[[#This Row],[Tag]]="1",Table2[[#This Row],[Charging]]*Table2[[#This Row],[Cost (kWh)]],"")</f>
        <v/>
      </c>
    </row>
    <row r="2136" spans="3:13" x14ac:dyDescent="0.2">
      <c r="C2136" s="1" t="s">
        <v>28</v>
      </c>
      <c r="D2136" s="5">
        <v>27</v>
      </c>
      <c r="E2136" s="5">
        <v>17</v>
      </c>
      <c r="F2136" s="12">
        <v>0</v>
      </c>
      <c r="G2136" s="5" t="s">
        <v>2141</v>
      </c>
      <c r="H2136" s="5">
        <v>53</v>
      </c>
      <c r="I2136" s="5" t="s">
        <v>2139</v>
      </c>
      <c r="J2136" s="6">
        <v>0.31558000000000003</v>
      </c>
      <c r="K2136" s="6" t="str">
        <f>IF(Table2[[#This Row],[Charging]]&gt;0,"1","0")</f>
        <v>0</v>
      </c>
      <c r="L2136" s="6" t="str">
        <f>IF(Table2[[#This Row],[Tag]]="1",Table2[[#This Row],[Cost (kWh)]],"")</f>
        <v/>
      </c>
      <c r="M2136" s="6" t="str">
        <f>IF(Table2[[#This Row],[Tag]]="1",Table2[[#This Row],[Charging]]*Table2[[#This Row],[Cost (kWh)]],"")</f>
        <v/>
      </c>
    </row>
    <row r="2137" spans="3:13" x14ac:dyDescent="0.2">
      <c r="C2137" s="1" t="s">
        <v>28</v>
      </c>
      <c r="D2137" s="5">
        <v>27</v>
      </c>
      <c r="E2137" s="5">
        <v>18</v>
      </c>
      <c r="F2137" s="12">
        <v>0</v>
      </c>
      <c r="G2137" s="5" t="s">
        <v>2139</v>
      </c>
      <c r="H2137" s="5">
        <v>53</v>
      </c>
      <c r="I2137" s="5" t="s">
        <v>2140</v>
      </c>
      <c r="J2137" s="6">
        <v>0.32247999999999999</v>
      </c>
      <c r="K2137" s="6" t="str">
        <f>IF(Table2[[#This Row],[Charging]]&gt;0,"1","0")</f>
        <v>0</v>
      </c>
      <c r="L2137" s="6" t="str">
        <f>IF(Table2[[#This Row],[Tag]]="1",Table2[[#This Row],[Cost (kWh)]],"")</f>
        <v/>
      </c>
      <c r="M2137" s="6" t="str">
        <f>IF(Table2[[#This Row],[Tag]]="1",Table2[[#This Row],[Charging]]*Table2[[#This Row],[Cost (kWh)]],"")</f>
        <v/>
      </c>
    </row>
    <row r="2138" spans="3:13" x14ac:dyDescent="0.2">
      <c r="C2138" s="1" t="s">
        <v>28</v>
      </c>
      <c r="D2138" s="5">
        <v>27</v>
      </c>
      <c r="E2138" s="5">
        <v>19</v>
      </c>
      <c r="F2138" s="12">
        <v>0</v>
      </c>
      <c r="G2138" s="5" t="s">
        <v>2139</v>
      </c>
      <c r="H2138" s="5">
        <v>53</v>
      </c>
      <c r="I2138" s="5" t="s">
        <v>2140</v>
      </c>
      <c r="J2138" s="6">
        <v>0.32987</v>
      </c>
      <c r="K2138" s="6" t="str">
        <f>IF(Table2[[#This Row],[Charging]]&gt;0,"1","0")</f>
        <v>0</v>
      </c>
      <c r="L2138" s="6" t="str">
        <f>IF(Table2[[#This Row],[Tag]]="1",Table2[[#This Row],[Cost (kWh)]],"")</f>
        <v/>
      </c>
      <c r="M2138" s="6" t="str">
        <f>IF(Table2[[#This Row],[Tag]]="1",Table2[[#This Row],[Charging]]*Table2[[#This Row],[Cost (kWh)]],"")</f>
        <v/>
      </c>
    </row>
    <row r="2139" spans="3:13" x14ac:dyDescent="0.2">
      <c r="C2139" s="1" t="s">
        <v>28</v>
      </c>
      <c r="D2139" s="5">
        <v>27</v>
      </c>
      <c r="E2139" s="5">
        <v>20</v>
      </c>
      <c r="F2139" s="12">
        <v>0</v>
      </c>
      <c r="G2139" s="5" t="s">
        <v>2139</v>
      </c>
      <c r="H2139" s="5">
        <v>53</v>
      </c>
      <c r="I2139" s="5" t="s">
        <v>2140</v>
      </c>
      <c r="J2139" s="6">
        <v>0.33277000000000001</v>
      </c>
      <c r="K2139" s="6" t="str">
        <f>IF(Table2[[#This Row],[Charging]]&gt;0,"1","0")</f>
        <v>0</v>
      </c>
      <c r="L2139" s="6" t="str">
        <f>IF(Table2[[#This Row],[Tag]]="1",Table2[[#This Row],[Cost (kWh)]],"")</f>
        <v/>
      </c>
      <c r="M2139" s="6" t="str">
        <f>IF(Table2[[#This Row],[Tag]]="1",Table2[[#This Row],[Charging]]*Table2[[#This Row],[Cost (kWh)]],"")</f>
        <v/>
      </c>
    </row>
    <row r="2140" spans="3:13" x14ac:dyDescent="0.2">
      <c r="C2140" s="1" t="s">
        <v>28</v>
      </c>
      <c r="D2140" s="5">
        <v>27</v>
      </c>
      <c r="E2140" s="5">
        <v>21</v>
      </c>
      <c r="F2140" s="12">
        <v>0</v>
      </c>
      <c r="G2140" s="5" t="s">
        <v>2139</v>
      </c>
      <c r="H2140" s="5">
        <v>53</v>
      </c>
      <c r="I2140" s="5" t="s">
        <v>2140</v>
      </c>
      <c r="J2140" s="6">
        <v>0.3352</v>
      </c>
      <c r="K2140" s="6" t="str">
        <f>IF(Table2[[#This Row],[Charging]]&gt;0,"1","0")</f>
        <v>0</v>
      </c>
      <c r="L2140" s="6" t="str">
        <f>IF(Table2[[#This Row],[Tag]]="1",Table2[[#This Row],[Cost (kWh)]],"")</f>
        <v/>
      </c>
      <c r="M2140" s="6" t="str">
        <f>IF(Table2[[#This Row],[Tag]]="1",Table2[[#This Row],[Charging]]*Table2[[#This Row],[Cost (kWh)]],"")</f>
        <v/>
      </c>
    </row>
    <row r="2141" spans="3:13" x14ac:dyDescent="0.2">
      <c r="C2141" s="1" t="s">
        <v>28</v>
      </c>
      <c r="D2141" s="5">
        <v>27</v>
      </c>
      <c r="E2141" s="5">
        <v>22</v>
      </c>
      <c r="F2141" s="12">
        <v>0</v>
      </c>
      <c r="G2141" s="5" t="s">
        <v>2139</v>
      </c>
      <c r="H2141" s="5">
        <v>53</v>
      </c>
      <c r="I2141" s="5" t="s">
        <v>2140</v>
      </c>
      <c r="J2141" s="6">
        <v>0.32639000000000001</v>
      </c>
      <c r="K2141" s="6" t="str">
        <f>IF(Table2[[#This Row],[Charging]]&gt;0,"1","0")</f>
        <v>0</v>
      </c>
      <c r="L2141" s="6" t="str">
        <f>IF(Table2[[#This Row],[Tag]]="1",Table2[[#This Row],[Cost (kWh)]],"")</f>
        <v/>
      </c>
      <c r="M2141" s="6" t="str">
        <f>IF(Table2[[#This Row],[Tag]]="1",Table2[[#This Row],[Charging]]*Table2[[#This Row],[Cost (kWh)]],"")</f>
        <v/>
      </c>
    </row>
    <row r="2142" spans="3:13" x14ac:dyDescent="0.2">
      <c r="C2142" s="1" t="s">
        <v>28</v>
      </c>
      <c r="D2142" s="5">
        <v>27</v>
      </c>
      <c r="E2142" s="5">
        <v>23</v>
      </c>
      <c r="F2142" s="12">
        <v>0</v>
      </c>
      <c r="G2142" s="5" t="s">
        <v>2139</v>
      </c>
      <c r="H2142" s="5">
        <v>53</v>
      </c>
      <c r="I2142" s="5" t="s">
        <v>2140</v>
      </c>
      <c r="J2142" s="6">
        <v>0.31623000000000001</v>
      </c>
      <c r="K2142" s="6" t="str">
        <f>IF(Table2[[#This Row],[Charging]]&gt;0,"1","0")</f>
        <v>0</v>
      </c>
      <c r="L2142" s="6" t="str">
        <f>IF(Table2[[#This Row],[Tag]]="1",Table2[[#This Row],[Cost (kWh)]],"")</f>
        <v/>
      </c>
      <c r="M2142" s="6" t="str">
        <f>IF(Table2[[#This Row],[Tag]]="1",Table2[[#This Row],[Charging]]*Table2[[#This Row],[Cost (kWh)]],"")</f>
        <v/>
      </c>
    </row>
    <row r="2143" spans="3:13" x14ac:dyDescent="0.2">
      <c r="C2143" s="1" t="s">
        <v>28</v>
      </c>
      <c r="D2143" s="5">
        <v>27</v>
      </c>
      <c r="E2143" s="5">
        <v>24</v>
      </c>
      <c r="F2143" s="12">
        <v>0</v>
      </c>
      <c r="G2143" s="5" t="s">
        <v>2139</v>
      </c>
      <c r="H2143" s="5">
        <v>53</v>
      </c>
      <c r="I2143" s="5" t="s">
        <v>2140</v>
      </c>
      <c r="J2143" s="6">
        <v>0.31043999999999999</v>
      </c>
      <c r="K2143" s="6" t="str">
        <f>IF(Table2[[#This Row],[Charging]]&gt;0,"1","0")</f>
        <v>0</v>
      </c>
      <c r="L2143" s="6" t="str">
        <f>IF(Table2[[#This Row],[Tag]]="1",Table2[[#This Row],[Cost (kWh)]],"")</f>
        <v/>
      </c>
      <c r="M2143" s="6" t="str">
        <f>IF(Table2[[#This Row],[Tag]]="1",Table2[[#This Row],[Charging]]*Table2[[#This Row],[Cost (kWh)]],"")</f>
        <v/>
      </c>
    </row>
    <row r="2144" spans="3:13" x14ac:dyDescent="0.2">
      <c r="C2144" s="1" t="s">
        <v>28</v>
      </c>
      <c r="D2144" s="5">
        <v>28</v>
      </c>
      <c r="E2144" s="5" t="s">
        <v>2</v>
      </c>
      <c r="F2144" s="12">
        <v>0</v>
      </c>
      <c r="G2144" s="5" t="s">
        <v>2139</v>
      </c>
      <c r="H2144" s="5">
        <v>53</v>
      </c>
      <c r="I2144" s="5" t="s">
        <v>2140</v>
      </c>
      <c r="J2144" s="6">
        <v>0.29692000000000002</v>
      </c>
      <c r="K2144" s="6" t="str">
        <f>IF(Table2[[#This Row],[Charging]]&gt;0,"1","0")</f>
        <v>0</v>
      </c>
      <c r="L2144" s="6" t="str">
        <f>IF(Table2[[#This Row],[Tag]]="1",Table2[[#This Row],[Cost (kWh)]],"")</f>
        <v/>
      </c>
      <c r="M2144" s="6" t="str">
        <f>IF(Table2[[#This Row],[Tag]]="1",Table2[[#This Row],[Charging]]*Table2[[#This Row],[Cost (kWh)]],"")</f>
        <v/>
      </c>
    </row>
    <row r="2145" spans="3:13" x14ac:dyDescent="0.2">
      <c r="C2145" s="1" t="s">
        <v>28</v>
      </c>
      <c r="D2145" s="5">
        <v>28</v>
      </c>
      <c r="E2145" s="5" t="s">
        <v>3</v>
      </c>
      <c r="F2145" s="12">
        <v>0</v>
      </c>
      <c r="G2145" s="5" t="s">
        <v>2139</v>
      </c>
      <c r="H2145" s="5">
        <v>53</v>
      </c>
      <c r="I2145" s="5" t="s">
        <v>2140</v>
      </c>
      <c r="J2145" s="6">
        <v>0.26723000000000002</v>
      </c>
      <c r="K2145" s="6" t="str">
        <f>IF(Table2[[#This Row],[Charging]]&gt;0,"1","0")</f>
        <v>0</v>
      </c>
      <c r="L2145" s="6" t="str">
        <f>IF(Table2[[#This Row],[Tag]]="1",Table2[[#This Row],[Cost (kWh)]],"")</f>
        <v/>
      </c>
      <c r="M2145" s="6" t="str">
        <f>IF(Table2[[#This Row],[Tag]]="1",Table2[[#This Row],[Charging]]*Table2[[#This Row],[Cost (kWh)]],"")</f>
        <v/>
      </c>
    </row>
    <row r="2146" spans="3:13" x14ac:dyDescent="0.2">
      <c r="C2146" s="10" t="s">
        <v>28</v>
      </c>
      <c r="D2146" s="11">
        <v>28</v>
      </c>
      <c r="E2146" s="11" t="s">
        <v>4</v>
      </c>
      <c r="F2146" s="12">
        <v>1.2</v>
      </c>
      <c r="G2146" s="5" t="s">
        <v>2139</v>
      </c>
      <c r="H2146" s="5">
        <v>54.2</v>
      </c>
      <c r="I2146" s="5" t="s">
        <v>2140</v>
      </c>
      <c r="J2146" s="6">
        <v>0.23830999999999999</v>
      </c>
      <c r="K2146" s="6" t="str">
        <f>IF(Table2[[#This Row],[Charging]]&gt;0,"1","0")</f>
        <v>1</v>
      </c>
      <c r="L2146" s="6">
        <f>IF(Table2[[#This Row],[Tag]]="1",Table2[[#This Row],[Cost (kWh)]],"")</f>
        <v>0.23830999999999999</v>
      </c>
      <c r="M2146" s="6">
        <f>IF(Table2[[#This Row],[Tag]]="1",Table2[[#This Row],[Charging]]*Table2[[#This Row],[Cost (kWh)]],"")</f>
        <v>0.285972</v>
      </c>
    </row>
    <row r="2147" spans="3:13" x14ac:dyDescent="0.2">
      <c r="C2147" s="10" t="s">
        <v>28</v>
      </c>
      <c r="D2147" s="11">
        <v>28</v>
      </c>
      <c r="E2147" s="11" t="s">
        <v>5</v>
      </c>
      <c r="F2147" s="12">
        <v>7.5</v>
      </c>
      <c r="G2147" s="5" t="s">
        <v>2139</v>
      </c>
      <c r="H2147" s="5">
        <v>61.7</v>
      </c>
      <c r="I2147" s="5" t="s">
        <v>2140</v>
      </c>
      <c r="J2147" s="6">
        <v>0.23544999999999999</v>
      </c>
      <c r="K2147" s="6" t="str">
        <f>IF(Table2[[#This Row],[Charging]]&gt;0,"1","0")</f>
        <v>1</v>
      </c>
      <c r="L2147" s="6">
        <f>IF(Table2[[#This Row],[Tag]]="1",Table2[[#This Row],[Cost (kWh)]],"")</f>
        <v>0.23544999999999999</v>
      </c>
      <c r="M2147" s="6">
        <f>IF(Table2[[#This Row],[Tag]]="1",Table2[[#This Row],[Charging]]*Table2[[#This Row],[Cost (kWh)]],"")</f>
        <v>1.7658749999999999</v>
      </c>
    </row>
    <row r="2148" spans="3:13" x14ac:dyDescent="0.2">
      <c r="C2148" s="1" t="s">
        <v>28</v>
      </c>
      <c r="D2148" s="5">
        <v>28</v>
      </c>
      <c r="E2148" s="5" t="s">
        <v>6</v>
      </c>
      <c r="F2148" s="12">
        <v>0</v>
      </c>
      <c r="G2148" s="5" t="s">
        <v>2139</v>
      </c>
      <c r="H2148" s="5">
        <v>61.7</v>
      </c>
      <c r="I2148" s="5" t="s">
        <v>2140</v>
      </c>
      <c r="J2148" s="6">
        <v>0.26528000000000002</v>
      </c>
      <c r="K2148" s="6" t="str">
        <f>IF(Table2[[#This Row],[Charging]]&gt;0,"1","0")</f>
        <v>0</v>
      </c>
      <c r="L2148" s="6" t="str">
        <f>IF(Table2[[#This Row],[Tag]]="1",Table2[[#This Row],[Cost (kWh)]],"")</f>
        <v/>
      </c>
      <c r="M2148" s="6" t="str">
        <f>IF(Table2[[#This Row],[Tag]]="1",Table2[[#This Row],[Charging]]*Table2[[#This Row],[Cost (kWh)]],"")</f>
        <v/>
      </c>
    </row>
    <row r="2149" spans="3:13" x14ac:dyDescent="0.2">
      <c r="C2149" s="1" t="s">
        <v>28</v>
      </c>
      <c r="D2149" s="5">
        <v>28</v>
      </c>
      <c r="E2149" s="5" t="s">
        <v>7</v>
      </c>
      <c r="F2149" s="12">
        <v>0</v>
      </c>
      <c r="G2149" s="5" t="s">
        <v>2139</v>
      </c>
      <c r="H2149" s="5">
        <v>61.7</v>
      </c>
      <c r="I2149" s="5" t="s">
        <v>2140</v>
      </c>
      <c r="J2149" s="6">
        <v>0.29655999999999999</v>
      </c>
      <c r="K2149" s="6" t="str">
        <f>IF(Table2[[#This Row],[Charging]]&gt;0,"1","0")</f>
        <v>0</v>
      </c>
      <c r="L2149" s="6" t="str">
        <f>IF(Table2[[#This Row],[Tag]]="1",Table2[[#This Row],[Cost (kWh)]],"")</f>
        <v/>
      </c>
      <c r="M2149" s="6" t="str">
        <f>IF(Table2[[#This Row],[Tag]]="1",Table2[[#This Row],[Charging]]*Table2[[#This Row],[Cost (kWh)]],"")</f>
        <v/>
      </c>
    </row>
    <row r="2150" spans="3:13" x14ac:dyDescent="0.2">
      <c r="C2150" s="1" t="s">
        <v>28</v>
      </c>
      <c r="D2150" s="5">
        <v>28</v>
      </c>
      <c r="E2150" s="5" t="s">
        <v>8</v>
      </c>
      <c r="F2150" s="12">
        <v>0</v>
      </c>
      <c r="G2150" s="5" t="s">
        <v>2139</v>
      </c>
      <c r="H2150" s="5">
        <v>61.7</v>
      </c>
      <c r="I2150" s="5" t="s">
        <v>2140</v>
      </c>
      <c r="J2150" s="6">
        <v>0.30181000000000002</v>
      </c>
      <c r="K2150" s="6" t="str">
        <f>IF(Table2[[#This Row],[Charging]]&gt;0,"1","0")</f>
        <v>0</v>
      </c>
      <c r="L2150" s="6" t="str">
        <f>IF(Table2[[#This Row],[Tag]]="1",Table2[[#This Row],[Cost (kWh)]],"")</f>
        <v/>
      </c>
      <c r="M2150" s="6" t="str">
        <f>IF(Table2[[#This Row],[Tag]]="1",Table2[[#This Row],[Charging]]*Table2[[#This Row],[Cost (kWh)]],"")</f>
        <v/>
      </c>
    </row>
    <row r="2151" spans="3:13" x14ac:dyDescent="0.2">
      <c r="C2151" s="1" t="s">
        <v>28</v>
      </c>
      <c r="D2151" s="5">
        <v>28</v>
      </c>
      <c r="E2151" s="5" t="s">
        <v>9</v>
      </c>
      <c r="F2151" s="12">
        <v>0</v>
      </c>
      <c r="G2151" s="5" t="s">
        <v>2141</v>
      </c>
      <c r="H2151" s="5">
        <v>56.2</v>
      </c>
      <c r="I2151" s="5" t="s">
        <v>2139</v>
      </c>
      <c r="J2151" s="6">
        <v>0.30230000000000001</v>
      </c>
      <c r="K2151" s="6" t="str">
        <f>IF(Table2[[#This Row],[Charging]]&gt;0,"1","0")</f>
        <v>0</v>
      </c>
      <c r="L2151" s="6" t="str">
        <f>IF(Table2[[#This Row],[Tag]]="1",Table2[[#This Row],[Cost (kWh)]],"")</f>
        <v/>
      </c>
      <c r="M2151" s="6" t="str">
        <f>IF(Table2[[#This Row],[Tag]]="1",Table2[[#This Row],[Charging]]*Table2[[#This Row],[Cost (kWh)]],"")</f>
        <v/>
      </c>
    </row>
    <row r="2152" spans="3:13" x14ac:dyDescent="0.2">
      <c r="C2152" s="1" t="s">
        <v>28</v>
      </c>
      <c r="D2152" s="5">
        <v>28</v>
      </c>
      <c r="E2152" s="5" t="s">
        <v>10</v>
      </c>
      <c r="F2152" s="12">
        <v>0</v>
      </c>
      <c r="G2152" s="5" t="s">
        <v>2139</v>
      </c>
      <c r="H2152" s="5">
        <v>56.2</v>
      </c>
      <c r="I2152" s="5" t="s">
        <v>2139</v>
      </c>
      <c r="J2152" s="6">
        <v>0.31408999999999998</v>
      </c>
      <c r="K2152" s="6" t="str">
        <f>IF(Table2[[#This Row],[Charging]]&gt;0,"1","0")</f>
        <v>0</v>
      </c>
      <c r="L2152" s="6" t="str">
        <f>IF(Table2[[#This Row],[Tag]]="1",Table2[[#This Row],[Cost (kWh)]],"")</f>
        <v/>
      </c>
      <c r="M2152" s="6" t="str">
        <f>IF(Table2[[#This Row],[Tag]]="1",Table2[[#This Row],[Charging]]*Table2[[#This Row],[Cost (kWh)]],"")</f>
        <v/>
      </c>
    </row>
    <row r="2153" spans="3:13" x14ac:dyDescent="0.2">
      <c r="C2153" s="1" t="s">
        <v>28</v>
      </c>
      <c r="D2153" s="5">
        <v>28</v>
      </c>
      <c r="E2153" s="5">
        <v>10</v>
      </c>
      <c r="F2153" s="12">
        <v>0</v>
      </c>
      <c r="G2153" s="5" t="s">
        <v>2139</v>
      </c>
      <c r="H2153" s="5">
        <v>56.2</v>
      </c>
      <c r="I2153" s="5" t="s">
        <v>2139</v>
      </c>
      <c r="J2153" s="6">
        <v>0.32214999999999999</v>
      </c>
      <c r="K2153" s="6" t="str">
        <f>IF(Table2[[#This Row],[Charging]]&gt;0,"1","0")</f>
        <v>0</v>
      </c>
      <c r="L2153" s="6" t="str">
        <f>IF(Table2[[#This Row],[Tag]]="1",Table2[[#This Row],[Cost (kWh)]],"")</f>
        <v/>
      </c>
      <c r="M2153" s="6" t="str">
        <f>IF(Table2[[#This Row],[Tag]]="1",Table2[[#This Row],[Charging]]*Table2[[#This Row],[Cost (kWh)]],"")</f>
        <v/>
      </c>
    </row>
    <row r="2154" spans="3:13" x14ac:dyDescent="0.2">
      <c r="C2154" s="1" t="s">
        <v>28</v>
      </c>
      <c r="D2154" s="5">
        <v>28</v>
      </c>
      <c r="E2154" s="5">
        <v>11</v>
      </c>
      <c r="F2154" s="12">
        <v>0</v>
      </c>
      <c r="G2154" s="5" t="s">
        <v>2139</v>
      </c>
      <c r="H2154" s="5">
        <v>56.2</v>
      </c>
      <c r="I2154" s="5" t="s">
        <v>2139</v>
      </c>
      <c r="J2154" s="6">
        <v>0.31719999999999998</v>
      </c>
      <c r="K2154" s="6" t="str">
        <f>IF(Table2[[#This Row],[Charging]]&gt;0,"1","0")</f>
        <v>0</v>
      </c>
      <c r="L2154" s="6" t="str">
        <f>IF(Table2[[#This Row],[Tag]]="1",Table2[[#This Row],[Cost (kWh)]],"")</f>
        <v/>
      </c>
      <c r="M2154" s="6" t="str">
        <f>IF(Table2[[#This Row],[Tag]]="1",Table2[[#This Row],[Charging]]*Table2[[#This Row],[Cost (kWh)]],"")</f>
        <v/>
      </c>
    </row>
    <row r="2155" spans="3:13" x14ac:dyDescent="0.2">
      <c r="C2155" s="1" t="s">
        <v>28</v>
      </c>
      <c r="D2155" s="5">
        <v>28</v>
      </c>
      <c r="E2155" s="5">
        <v>12</v>
      </c>
      <c r="F2155" s="12">
        <v>0</v>
      </c>
      <c r="G2155" s="5" t="s">
        <v>2139</v>
      </c>
      <c r="H2155" s="5">
        <v>56.2</v>
      </c>
      <c r="I2155" s="5" t="s">
        <v>2139</v>
      </c>
      <c r="J2155" s="6">
        <v>0.31325999999999998</v>
      </c>
      <c r="K2155" s="6" t="str">
        <f>IF(Table2[[#This Row],[Charging]]&gt;0,"1","0")</f>
        <v>0</v>
      </c>
      <c r="L2155" s="6" t="str">
        <f>IF(Table2[[#This Row],[Tag]]="1",Table2[[#This Row],[Cost (kWh)]],"")</f>
        <v/>
      </c>
      <c r="M2155" s="6" t="str">
        <f>IF(Table2[[#This Row],[Tag]]="1",Table2[[#This Row],[Charging]]*Table2[[#This Row],[Cost (kWh)]],"")</f>
        <v/>
      </c>
    </row>
    <row r="2156" spans="3:13" x14ac:dyDescent="0.2">
      <c r="C2156" s="1" t="s">
        <v>28</v>
      </c>
      <c r="D2156" s="5">
        <v>28</v>
      </c>
      <c r="E2156" s="5">
        <v>13</v>
      </c>
      <c r="F2156" s="12">
        <v>0</v>
      </c>
      <c r="G2156" s="5" t="s">
        <v>2139</v>
      </c>
      <c r="H2156" s="5">
        <v>56.2</v>
      </c>
      <c r="I2156" s="5" t="s">
        <v>2139</v>
      </c>
      <c r="J2156" s="6">
        <v>0.31484000000000001</v>
      </c>
      <c r="K2156" s="6" t="str">
        <f>IF(Table2[[#This Row],[Charging]]&gt;0,"1","0")</f>
        <v>0</v>
      </c>
      <c r="L2156" s="6" t="str">
        <f>IF(Table2[[#This Row],[Tag]]="1",Table2[[#This Row],[Cost (kWh)]],"")</f>
        <v/>
      </c>
      <c r="M2156" s="6" t="str">
        <f>IF(Table2[[#This Row],[Tag]]="1",Table2[[#This Row],[Charging]]*Table2[[#This Row],[Cost (kWh)]],"")</f>
        <v/>
      </c>
    </row>
    <row r="2157" spans="3:13" x14ac:dyDescent="0.2">
      <c r="C2157" s="1" t="s">
        <v>28</v>
      </c>
      <c r="D2157" s="5">
        <v>28</v>
      </c>
      <c r="E2157" s="5">
        <v>14</v>
      </c>
      <c r="F2157" s="12">
        <v>0</v>
      </c>
      <c r="G2157" s="5" t="s">
        <v>2139</v>
      </c>
      <c r="H2157" s="5">
        <v>56.2</v>
      </c>
      <c r="I2157" s="5" t="s">
        <v>2139</v>
      </c>
      <c r="J2157" s="6">
        <v>0.31797999999999998</v>
      </c>
      <c r="K2157" s="6" t="str">
        <f>IF(Table2[[#This Row],[Charging]]&gt;0,"1","0")</f>
        <v>0</v>
      </c>
      <c r="L2157" s="6" t="str">
        <f>IF(Table2[[#This Row],[Tag]]="1",Table2[[#This Row],[Cost (kWh)]],"")</f>
        <v/>
      </c>
      <c r="M2157" s="6" t="str">
        <f>IF(Table2[[#This Row],[Tag]]="1",Table2[[#This Row],[Charging]]*Table2[[#This Row],[Cost (kWh)]],"")</f>
        <v/>
      </c>
    </row>
    <row r="2158" spans="3:13" x14ac:dyDescent="0.2">
      <c r="C2158" s="1" t="s">
        <v>28</v>
      </c>
      <c r="D2158" s="5">
        <v>28</v>
      </c>
      <c r="E2158" s="5">
        <v>15</v>
      </c>
      <c r="F2158" s="12">
        <v>0</v>
      </c>
      <c r="G2158" s="5" t="s">
        <v>2139</v>
      </c>
      <c r="H2158" s="5">
        <v>56.2</v>
      </c>
      <c r="I2158" s="5" t="s">
        <v>2139</v>
      </c>
      <c r="J2158" s="6">
        <v>0.31934000000000001</v>
      </c>
      <c r="K2158" s="6" t="str">
        <f>IF(Table2[[#This Row],[Charging]]&gt;0,"1","0")</f>
        <v>0</v>
      </c>
      <c r="L2158" s="6" t="str">
        <f>IF(Table2[[#This Row],[Tag]]="1",Table2[[#This Row],[Cost (kWh)]],"")</f>
        <v/>
      </c>
      <c r="M2158" s="6" t="str">
        <f>IF(Table2[[#This Row],[Tag]]="1",Table2[[#This Row],[Charging]]*Table2[[#This Row],[Cost (kWh)]],"")</f>
        <v/>
      </c>
    </row>
    <row r="2159" spans="3:13" x14ac:dyDescent="0.2">
      <c r="C2159" s="1" t="s">
        <v>28</v>
      </c>
      <c r="D2159" s="5">
        <v>28</v>
      </c>
      <c r="E2159" s="5">
        <v>16</v>
      </c>
      <c r="F2159" s="12">
        <v>0</v>
      </c>
      <c r="G2159" s="5" t="s">
        <v>2139</v>
      </c>
      <c r="H2159" s="5">
        <v>56.2</v>
      </c>
      <c r="I2159" s="5" t="s">
        <v>2139</v>
      </c>
      <c r="J2159" s="6">
        <v>0.31883</v>
      </c>
      <c r="K2159" s="6" t="str">
        <f>IF(Table2[[#This Row],[Charging]]&gt;0,"1","0")</f>
        <v>0</v>
      </c>
      <c r="L2159" s="6" t="str">
        <f>IF(Table2[[#This Row],[Tag]]="1",Table2[[#This Row],[Cost (kWh)]],"")</f>
        <v/>
      </c>
      <c r="M2159" s="6" t="str">
        <f>IF(Table2[[#This Row],[Tag]]="1",Table2[[#This Row],[Charging]]*Table2[[#This Row],[Cost (kWh)]],"")</f>
        <v/>
      </c>
    </row>
    <row r="2160" spans="3:13" x14ac:dyDescent="0.2">
      <c r="C2160" s="1" t="s">
        <v>28</v>
      </c>
      <c r="D2160" s="5">
        <v>28</v>
      </c>
      <c r="E2160" s="5">
        <v>17</v>
      </c>
      <c r="F2160" s="12">
        <v>0</v>
      </c>
      <c r="G2160" s="5" t="s">
        <v>2141</v>
      </c>
      <c r="H2160" s="5">
        <v>50.7</v>
      </c>
      <c r="I2160" s="5" t="s">
        <v>2139</v>
      </c>
      <c r="J2160" s="6">
        <v>0.30953000000000003</v>
      </c>
      <c r="K2160" s="6" t="str">
        <f>IF(Table2[[#This Row],[Charging]]&gt;0,"1","0")</f>
        <v>0</v>
      </c>
      <c r="L2160" s="6" t="str">
        <f>IF(Table2[[#This Row],[Tag]]="1",Table2[[#This Row],[Cost (kWh)]],"")</f>
        <v/>
      </c>
      <c r="M2160" s="6" t="str">
        <f>IF(Table2[[#This Row],[Tag]]="1",Table2[[#This Row],[Charging]]*Table2[[#This Row],[Cost (kWh)]],"")</f>
        <v/>
      </c>
    </row>
    <row r="2161" spans="3:13" x14ac:dyDescent="0.2">
      <c r="C2161" s="1" t="s">
        <v>28</v>
      </c>
      <c r="D2161" s="5">
        <v>28</v>
      </c>
      <c r="E2161" s="5">
        <v>18</v>
      </c>
      <c r="F2161" s="12">
        <v>0</v>
      </c>
      <c r="G2161" s="5" t="s">
        <v>2139</v>
      </c>
      <c r="H2161" s="5">
        <v>50.7</v>
      </c>
      <c r="I2161" s="5" t="s">
        <v>2140</v>
      </c>
      <c r="J2161" s="6">
        <v>0.30503000000000002</v>
      </c>
      <c r="K2161" s="6" t="str">
        <f>IF(Table2[[#This Row],[Charging]]&gt;0,"1","0")</f>
        <v>0</v>
      </c>
      <c r="L2161" s="6" t="str">
        <f>IF(Table2[[#This Row],[Tag]]="1",Table2[[#This Row],[Cost (kWh)]],"")</f>
        <v/>
      </c>
      <c r="M2161" s="6" t="str">
        <f>IF(Table2[[#This Row],[Tag]]="1",Table2[[#This Row],[Charging]]*Table2[[#This Row],[Cost (kWh)]],"")</f>
        <v/>
      </c>
    </row>
    <row r="2162" spans="3:13" x14ac:dyDescent="0.2">
      <c r="C2162" s="1" t="s">
        <v>28</v>
      </c>
      <c r="D2162" s="5">
        <v>28</v>
      </c>
      <c r="E2162" s="5">
        <v>19</v>
      </c>
      <c r="F2162" s="12">
        <v>0</v>
      </c>
      <c r="G2162" s="5" t="s">
        <v>2139</v>
      </c>
      <c r="H2162" s="5">
        <v>50.7</v>
      </c>
      <c r="I2162" s="5" t="s">
        <v>2140</v>
      </c>
      <c r="J2162" s="6">
        <v>0.3095</v>
      </c>
      <c r="K2162" s="6" t="str">
        <f>IF(Table2[[#This Row],[Charging]]&gt;0,"1","0")</f>
        <v>0</v>
      </c>
      <c r="L2162" s="6" t="str">
        <f>IF(Table2[[#This Row],[Tag]]="1",Table2[[#This Row],[Cost (kWh)]],"")</f>
        <v/>
      </c>
      <c r="M2162" s="6" t="str">
        <f>IF(Table2[[#This Row],[Tag]]="1",Table2[[#This Row],[Charging]]*Table2[[#This Row],[Cost (kWh)]],"")</f>
        <v/>
      </c>
    </row>
    <row r="2163" spans="3:13" x14ac:dyDescent="0.2">
      <c r="C2163" s="1" t="s">
        <v>28</v>
      </c>
      <c r="D2163" s="5">
        <v>28</v>
      </c>
      <c r="E2163" s="5">
        <v>20</v>
      </c>
      <c r="F2163" s="12">
        <v>0</v>
      </c>
      <c r="G2163" s="5" t="s">
        <v>2139</v>
      </c>
      <c r="H2163" s="5">
        <v>50.7</v>
      </c>
      <c r="I2163" s="5" t="s">
        <v>2140</v>
      </c>
      <c r="J2163" s="6">
        <v>0.31012000000000001</v>
      </c>
      <c r="K2163" s="6" t="str">
        <f>IF(Table2[[#This Row],[Charging]]&gt;0,"1","0")</f>
        <v>0</v>
      </c>
      <c r="L2163" s="6" t="str">
        <f>IF(Table2[[#This Row],[Tag]]="1",Table2[[#This Row],[Cost (kWh)]],"")</f>
        <v/>
      </c>
      <c r="M2163" s="6" t="str">
        <f>IF(Table2[[#This Row],[Tag]]="1",Table2[[#This Row],[Charging]]*Table2[[#This Row],[Cost (kWh)]],"")</f>
        <v/>
      </c>
    </row>
    <row r="2164" spans="3:13" x14ac:dyDescent="0.2">
      <c r="C2164" s="1" t="s">
        <v>28</v>
      </c>
      <c r="D2164" s="5">
        <v>28</v>
      </c>
      <c r="E2164" s="5">
        <v>21</v>
      </c>
      <c r="F2164" s="12">
        <v>0</v>
      </c>
      <c r="G2164" s="5" t="s">
        <v>2139</v>
      </c>
      <c r="H2164" s="5">
        <v>50.7</v>
      </c>
      <c r="I2164" s="5" t="s">
        <v>2140</v>
      </c>
      <c r="J2164" s="6">
        <v>0.30620999999999998</v>
      </c>
      <c r="K2164" s="6" t="str">
        <f>IF(Table2[[#This Row],[Charging]]&gt;0,"1","0")</f>
        <v>0</v>
      </c>
      <c r="L2164" s="6" t="str">
        <f>IF(Table2[[#This Row],[Tag]]="1",Table2[[#This Row],[Cost (kWh)]],"")</f>
        <v/>
      </c>
      <c r="M2164" s="6" t="str">
        <f>IF(Table2[[#This Row],[Tag]]="1",Table2[[#This Row],[Charging]]*Table2[[#This Row],[Cost (kWh)]],"")</f>
        <v/>
      </c>
    </row>
    <row r="2165" spans="3:13" x14ac:dyDescent="0.2">
      <c r="C2165" s="1" t="s">
        <v>28</v>
      </c>
      <c r="D2165" s="5">
        <v>28</v>
      </c>
      <c r="E2165" s="5">
        <v>22</v>
      </c>
      <c r="F2165" s="12">
        <v>0</v>
      </c>
      <c r="G2165" s="5" t="s">
        <v>2139</v>
      </c>
      <c r="H2165" s="5">
        <v>50.7</v>
      </c>
      <c r="I2165" s="5" t="s">
        <v>2140</v>
      </c>
      <c r="J2165" s="6">
        <v>0.30182999999999999</v>
      </c>
      <c r="K2165" s="6" t="str">
        <f>IF(Table2[[#This Row],[Charging]]&gt;0,"1","0")</f>
        <v>0</v>
      </c>
      <c r="L2165" s="6" t="str">
        <f>IF(Table2[[#This Row],[Tag]]="1",Table2[[#This Row],[Cost (kWh)]],"")</f>
        <v/>
      </c>
      <c r="M2165" s="6" t="str">
        <f>IF(Table2[[#This Row],[Tag]]="1",Table2[[#This Row],[Charging]]*Table2[[#This Row],[Cost (kWh)]],"")</f>
        <v/>
      </c>
    </row>
    <row r="2166" spans="3:13" x14ac:dyDescent="0.2">
      <c r="C2166" s="1" t="s">
        <v>28</v>
      </c>
      <c r="D2166" s="5">
        <v>28</v>
      </c>
      <c r="E2166" s="5">
        <v>23</v>
      </c>
      <c r="F2166" s="12">
        <v>0</v>
      </c>
      <c r="G2166" s="5" t="s">
        <v>2139</v>
      </c>
      <c r="H2166" s="5">
        <v>50.7</v>
      </c>
      <c r="I2166" s="5" t="s">
        <v>2140</v>
      </c>
      <c r="J2166" s="6">
        <v>0.28394999999999998</v>
      </c>
      <c r="K2166" s="6" t="str">
        <f>IF(Table2[[#This Row],[Charging]]&gt;0,"1","0")</f>
        <v>0</v>
      </c>
      <c r="L2166" s="6" t="str">
        <f>IF(Table2[[#This Row],[Tag]]="1",Table2[[#This Row],[Cost (kWh)]],"")</f>
        <v/>
      </c>
      <c r="M2166" s="6" t="str">
        <f>IF(Table2[[#This Row],[Tag]]="1",Table2[[#This Row],[Charging]]*Table2[[#This Row],[Cost (kWh)]],"")</f>
        <v/>
      </c>
    </row>
    <row r="2167" spans="3:13" x14ac:dyDescent="0.2">
      <c r="C2167" s="1" t="s">
        <v>28</v>
      </c>
      <c r="D2167" s="5">
        <v>28</v>
      </c>
      <c r="E2167" s="5">
        <v>24</v>
      </c>
      <c r="F2167" s="12">
        <v>0</v>
      </c>
      <c r="G2167" s="5" t="s">
        <v>2139</v>
      </c>
      <c r="H2167" s="5">
        <v>50.7</v>
      </c>
      <c r="I2167" s="5" t="s">
        <v>2140</v>
      </c>
      <c r="J2167" s="6">
        <v>0.28281000000000001</v>
      </c>
      <c r="K2167" s="6" t="str">
        <f>IF(Table2[[#This Row],[Charging]]&gt;0,"1","0")</f>
        <v>0</v>
      </c>
      <c r="L2167" s="6" t="str">
        <f>IF(Table2[[#This Row],[Tag]]="1",Table2[[#This Row],[Cost (kWh)]],"")</f>
        <v/>
      </c>
      <c r="M2167" s="6" t="str">
        <f>IF(Table2[[#This Row],[Tag]]="1",Table2[[#This Row],[Charging]]*Table2[[#This Row],[Cost (kWh)]],"")</f>
        <v/>
      </c>
    </row>
    <row r="2168" spans="3:13" x14ac:dyDescent="0.2">
      <c r="C2168" s="1" t="s">
        <v>28</v>
      </c>
      <c r="D2168" s="5">
        <v>29</v>
      </c>
      <c r="E2168" s="5" t="s">
        <v>2</v>
      </c>
      <c r="F2168" s="12">
        <v>0</v>
      </c>
      <c r="G2168" s="5" t="s">
        <v>2139</v>
      </c>
      <c r="H2168" s="5">
        <v>50.7</v>
      </c>
      <c r="I2168" s="5" t="s">
        <v>2140</v>
      </c>
      <c r="J2168" s="6">
        <v>0.30281999999999998</v>
      </c>
      <c r="K2168" s="6" t="str">
        <f>IF(Table2[[#This Row],[Charging]]&gt;0,"1","0")</f>
        <v>0</v>
      </c>
      <c r="L2168" s="6" t="str">
        <f>IF(Table2[[#This Row],[Tag]]="1",Table2[[#This Row],[Cost (kWh)]],"")</f>
        <v/>
      </c>
      <c r="M2168" s="6" t="str">
        <f>IF(Table2[[#This Row],[Tag]]="1",Table2[[#This Row],[Charging]]*Table2[[#This Row],[Cost (kWh)]],"")</f>
        <v/>
      </c>
    </row>
    <row r="2169" spans="3:13" x14ac:dyDescent="0.2">
      <c r="C2169" s="1" t="s">
        <v>28</v>
      </c>
      <c r="D2169" s="5">
        <v>29</v>
      </c>
      <c r="E2169" s="5" t="s">
        <v>3</v>
      </c>
      <c r="F2169" s="12">
        <v>0</v>
      </c>
      <c r="G2169" s="5" t="s">
        <v>2139</v>
      </c>
      <c r="H2169" s="5">
        <v>50.7</v>
      </c>
      <c r="I2169" s="5" t="s">
        <v>2140</v>
      </c>
      <c r="J2169" s="6">
        <v>0.29997000000000001</v>
      </c>
      <c r="K2169" s="6" t="str">
        <f>IF(Table2[[#This Row],[Charging]]&gt;0,"1","0")</f>
        <v>0</v>
      </c>
      <c r="L2169" s="6" t="str">
        <f>IF(Table2[[#This Row],[Tag]]="1",Table2[[#This Row],[Cost (kWh)]],"")</f>
        <v/>
      </c>
      <c r="M2169" s="6" t="str">
        <f>IF(Table2[[#This Row],[Tag]]="1",Table2[[#This Row],[Charging]]*Table2[[#This Row],[Cost (kWh)]],"")</f>
        <v/>
      </c>
    </row>
    <row r="2170" spans="3:13" x14ac:dyDescent="0.2">
      <c r="C2170" s="1" t="s">
        <v>28</v>
      </c>
      <c r="D2170" s="5">
        <v>29</v>
      </c>
      <c r="E2170" s="5" t="s">
        <v>4</v>
      </c>
      <c r="F2170" s="12">
        <v>0</v>
      </c>
      <c r="G2170" s="5" t="s">
        <v>2139</v>
      </c>
      <c r="H2170" s="5">
        <v>50.7</v>
      </c>
      <c r="I2170" s="5" t="s">
        <v>2140</v>
      </c>
      <c r="J2170" s="6">
        <v>0.29993999999999998</v>
      </c>
      <c r="K2170" s="6" t="str">
        <f>IF(Table2[[#This Row],[Charging]]&gt;0,"1","0")</f>
        <v>0</v>
      </c>
      <c r="L2170" s="6" t="str">
        <f>IF(Table2[[#This Row],[Tag]]="1",Table2[[#This Row],[Cost (kWh)]],"")</f>
        <v/>
      </c>
      <c r="M2170" s="6" t="str">
        <f>IF(Table2[[#This Row],[Tag]]="1",Table2[[#This Row],[Charging]]*Table2[[#This Row],[Cost (kWh)]],"")</f>
        <v/>
      </c>
    </row>
    <row r="2171" spans="3:13" x14ac:dyDescent="0.2">
      <c r="C2171" s="1" t="s">
        <v>28</v>
      </c>
      <c r="D2171" s="5">
        <v>29</v>
      </c>
      <c r="E2171" s="5" t="s">
        <v>5</v>
      </c>
      <c r="F2171" s="12">
        <v>0</v>
      </c>
      <c r="G2171" s="5" t="s">
        <v>2139</v>
      </c>
      <c r="H2171" s="5">
        <v>50.7</v>
      </c>
      <c r="I2171" s="5" t="s">
        <v>2140</v>
      </c>
      <c r="J2171" s="6">
        <v>0.29992999999999997</v>
      </c>
      <c r="K2171" s="6" t="str">
        <f>IF(Table2[[#This Row],[Charging]]&gt;0,"1","0")</f>
        <v>0</v>
      </c>
      <c r="L2171" s="6" t="str">
        <f>IF(Table2[[#This Row],[Tag]]="1",Table2[[#This Row],[Cost (kWh)]],"")</f>
        <v/>
      </c>
      <c r="M2171" s="6" t="str">
        <f>IF(Table2[[#This Row],[Tag]]="1",Table2[[#This Row],[Charging]]*Table2[[#This Row],[Cost (kWh)]],"")</f>
        <v/>
      </c>
    </row>
    <row r="2172" spans="3:13" x14ac:dyDescent="0.2">
      <c r="C2172" s="1" t="s">
        <v>28</v>
      </c>
      <c r="D2172" s="5">
        <v>29</v>
      </c>
      <c r="E2172" s="5" t="s">
        <v>6</v>
      </c>
      <c r="F2172" s="12">
        <v>0</v>
      </c>
      <c r="G2172" s="5" t="s">
        <v>2139</v>
      </c>
      <c r="H2172" s="5">
        <v>50.7</v>
      </c>
      <c r="I2172" s="5" t="s">
        <v>2140</v>
      </c>
      <c r="J2172" s="6">
        <v>0.30049999999999999</v>
      </c>
      <c r="K2172" s="6" t="str">
        <f>IF(Table2[[#This Row],[Charging]]&gt;0,"1","0")</f>
        <v>0</v>
      </c>
      <c r="L2172" s="6" t="str">
        <f>IF(Table2[[#This Row],[Tag]]="1",Table2[[#This Row],[Cost (kWh)]],"")</f>
        <v/>
      </c>
      <c r="M2172" s="6" t="str">
        <f>IF(Table2[[#This Row],[Tag]]="1",Table2[[#This Row],[Charging]]*Table2[[#This Row],[Cost (kWh)]],"")</f>
        <v/>
      </c>
    </row>
    <row r="2173" spans="3:13" x14ac:dyDescent="0.2">
      <c r="C2173" s="1" t="s">
        <v>28</v>
      </c>
      <c r="D2173" s="5">
        <v>29</v>
      </c>
      <c r="E2173" s="5" t="s">
        <v>7</v>
      </c>
      <c r="F2173" s="12">
        <v>0</v>
      </c>
      <c r="G2173" s="5" t="s">
        <v>2139</v>
      </c>
      <c r="H2173" s="5">
        <v>50.7</v>
      </c>
      <c r="I2173" s="5" t="s">
        <v>2140</v>
      </c>
      <c r="J2173" s="6">
        <v>0.30630000000000002</v>
      </c>
      <c r="K2173" s="6" t="str">
        <f>IF(Table2[[#This Row],[Charging]]&gt;0,"1","0")</f>
        <v>0</v>
      </c>
      <c r="L2173" s="6" t="str">
        <f>IF(Table2[[#This Row],[Tag]]="1",Table2[[#This Row],[Cost (kWh)]],"")</f>
        <v/>
      </c>
      <c r="M2173" s="6" t="str">
        <f>IF(Table2[[#This Row],[Tag]]="1",Table2[[#This Row],[Charging]]*Table2[[#This Row],[Cost (kWh)]],"")</f>
        <v/>
      </c>
    </row>
    <row r="2174" spans="3:13" x14ac:dyDescent="0.2">
      <c r="C2174" s="1" t="s">
        <v>28</v>
      </c>
      <c r="D2174" s="5">
        <v>29</v>
      </c>
      <c r="E2174" s="5" t="s">
        <v>8</v>
      </c>
      <c r="F2174" s="12">
        <v>0</v>
      </c>
      <c r="G2174" s="5" t="s">
        <v>2139</v>
      </c>
      <c r="H2174" s="5">
        <v>50.7</v>
      </c>
      <c r="I2174" s="5" t="s">
        <v>2140</v>
      </c>
      <c r="J2174" s="6">
        <v>0.31196000000000002</v>
      </c>
      <c r="K2174" s="6" t="str">
        <f>IF(Table2[[#This Row],[Charging]]&gt;0,"1","0")</f>
        <v>0</v>
      </c>
      <c r="L2174" s="6" t="str">
        <f>IF(Table2[[#This Row],[Tag]]="1",Table2[[#This Row],[Cost (kWh)]],"")</f>
        <v/>
      </c>
      <c r="M2174" s="6" t="str">
        <f>IF(Table2[[#This Row],[Tag]]="1",Table2[[#This Row],[Charging]]*Table2[[#This Row],[Cost (kWh)]],"")</f>
        <v/>
      </c>
    </row>
    <row r="2175" spans="3:13" x14ac:dyDescent="0.2">
      <c r="C2175" s="1" t="s">
        <v>28</v>
      </c>
      <c r="D2175" s="5">
        <v>29</v>
      </c>
      <c r="E2175" s="5" t="s">
        <v>9</v>
      </c>
      <c r="F2175" s="12">
        <v>0</v>
      </c>
      <c r="G2175" s="5" t="s">
        <v>2141</v>
      </c>
      <c r="H2175" s="5">
        <v>45.2</v>
      </c>
      <c r="I2175" s="5" t="s">
        <v>2139</v>
      </c>
      <c r="J2175" s="6">
        <v>0.31458000000000003</v>
      </c>
      <c r="K2175" s="6" t="str">
        <f>IF(Table2[[#This Row],[Charging]]&gt;0,"1","0")</f>
        <v>0</v>
      </c>
      <c r="L2175" s="6" t="str">
        <f>IF(Table2[[#This Row],[Tag]]="1",Table2[[#This Row],[Cost (kWh)]],"")</f>
        <v/>
      </c>
      <c r="M2175" s="6" t="str">
        <f>IF(Table2[[#This Row],[Tag]]="1",Table2[[#This Row],[Charging]]*Table2[[#This Row],[Cost (kWh)]],"")</f>
        <v/>
      </c>
    </row>
    <row r="2176" spans="3:13" x14ac:dyDescent="0.2">
      <c r="C2176" s="1" t="s">
        <v>28</v>
      </c>
      <c r="D2176" s="5">
        <v>29</v>
      </c>
      <c r="E2176" s="5" t="s">
        <v>10</v>
      </c>
      <c r="F2176" s="12">
        <v>0</v>
      </c>
      <c r="G2176" s="5" t="s">
        <v>2139</v>
      </c>
      <c r="H2176" s="5">
        <v>45.2</v>
      </c>
      <c r="I2176" s="5" t="s">
        <v>2139</v>
      </c>
      <c r="J2176" s="6">
        <v>0.33287</v>
      </c>
      <c r="K2176" s="6" t="str">
        <f>IF(Table2[[#This Row],[Charging]]&gt;0,"1","0")</f>
        <v>0</v>
      </c>
      <c r="L2176" s="6" t="str">
        <f>IF(Table2[[#This Row],[Tag]]="1",Table2[[#This Row],[Cost (kWh)]],"")</f>
        <v/>
      </c>
      <c r="M2176" s="6" t="str">
        <f>IF(Table2[[#This Row],[Tag]]="1",Table2[[#This Row],[Charging]]*Table2[[#This Row],[Cost (kWh)]],"")</f>
        <v/>
      </c>
    </row>
    <row r="2177" spans="3:13" x14ac:dyDescent="0.2">
      <c r="C2177" s="1" t="s">
        <v>28</v>
      </c>
      <c r="D2177" s="5">
        <v>29</v>
      </c>
      <c r="E2177" s="5">
        <v>10</v>
      </c>
      <c r="F2177" s="12">
        <v>0</v>
      </c>
      <c r="G2177" s="5" t="s">
        <v>2139</v>
      </c>
      <c r="H2177" s="5">
        <v>45.2</v>
      </c>
      <c r="I2177" s="5" t="s">
        <v>2139</v>
      </c>
      <c r="J2177" s="6">
        <v>0.35498000000000002</v>
      </c>
      <c r="K2177" s="6" t="str">
        <f>IF(Table2[[#This Row],[Charging]]&gt;0,"1","0")</f>
        <v>0</v>
      </c>
      <c r="L2177" s="6" t="str">
        <f>IF(Table2[[#This Row],[Tag]]="1",Table2[[#This Row],[Cost (kWh)]],"")</f>
        <v/>
      </c>
      <c r="M2177" s="6" t="str">
        <f>IF(Table2[[#This Row],[Tag]]="1",Table2[[#This Row],[Charging]]*Table2[[#This Row],[Cost (kWh)]],"")</f>
        <v/>
      </c>
    </row>
    <row r="2178" spans="3:13" x14ac:dyDescent="0.2">
      <c r="C2178" s="1" t="s">
        <v>28</v>
      </c>
      <c r="D2178" s="5">
        <v>29</v>
      </c>
      <c r="E2178" s="5">
        <v>11</v>
      </c>
      <c r="F2178" s="12">
        <v>0</v>
      </c>
      <c r="G2178" s="5" t="s">
        <v>2139</v>
      </c>
      <c r="H2178" s="5">
        <v>45.2</v>
      </c>
      <c r="I2178" s="5" t="s">
        <v>2139</v>
      </c>
      <c r="J2178" s="6">
        <v>0.36097000000000001</v>
      </c>
      <c r="K2178" s="6" t="str">
        <f>IF(Table2[[#This Row],[Charging]]&gt;0,"1","0")</f>
        <v>0</v>
      </c>
      <c r="L2178" s="6" t="str">
        <f>IF(Table2[[#This Row],[Tag]]="1",Table2[[#This Row],[Cost (kWh)]],"")</f>
        <v/>
      </c>
      <c r="M2178" s="6" t="str">
        <f>IF(Table2[[#This Row],[Tag]]="1",Table2[[#This Row],[Charging]]*Table2[[#This Row],[Cost (kWh)]],"")</f>
        <v/>
      </c>
    </row>
    <row r="2179" spans="3:13" x14ac:dyDescent="0.2">
      <c r="C2179" s="1" t="s">
        <v>28</v>
      </c>
      <c r="D2179" s="5">
        <v>29</v>
      </c>
      <c r="E2179" s="5">
        <v>12</v>
      </c>
      <c r="F2179" s="12">
        <v>0</v>
      </c>
      <c r="G2179" s="5" t="s">
        <v>2139</v>
      </c>
      <c r="H2179" s="5">
        <v>45.2</v>
      </c>
      <c r="I2179" s="5" t="s">
        <v>2139</v>
      </c>
      <c r="J2179" s="6">
        <v>0.33879999999999999</v>
      </c>
      <c r="K2179" s="6" t="str">
        <f>IF(Table2[[#This Row],[Charging]]&gt;0,"1","0")</f>
        <v>0</v>
      </c>
      <c r="L2179" s="6" t="str">
        <f>IF(Table2[[#This Row],[Tag]]="1",Table2[[#This Row],[Cost (kWh)]],"")</f>
        <v/>
      </c>
      <c r="M2179" s="6" t="str">
        <f>IF(Table2[[#This Row],[Tag]]="1",Table2[[#This Row],[Charging]]*Table2[[#This Row],[Cost (kWh)]],"")</f>
        <v/>
      </c>
    </row>
    <row r="2180" spans="3:13" x14ac:dyDescent="0.2">
      <c r="C2180" s="1" t="s">
        <v>28</v>
      </c>
      <c r="D2180" s="5">
        <v>29</v>
      </c>
      <c r="E2180" s="5">
        <v>13</v>
      </c>
      <c r="F2180" s="12">
        <v>0</v>
      </c>
      <c r="G2180" s="5" t="s">
        <v>2139</v>
      </c>
      <c r="H2180" s="5">
        <v>45.2</v>
      </c>
      <c r="I2180" s="5" t="s">
        <v>2139</v>
      </c>
      <c r="J2180" s="6">
        <v>0.32468999999999998</v>
      </c>
      <c r="K2180" s="6" t="str">
        <f>IF(Table2[[#This Row],[Charging]]&gt;0,"1","0")</f>
        <v>0</v>
      </c>
      <c r="L2180" s="6" t="str">
        <f>IF(Table2[[#This Row],[Tag]]="1",Table2[[#This Row],[Cost (kWh)]],"")</f>
        <v/>
      </c>
      <c r="M2180" s="6" t="str">
        <f>IF(Table2[[#This Row],[Tag]]="1",Table2[[#This Row],[Charging]]*Table2[[#This Row],[Cost (kWh)]],"")</f>
        <v/>
      </c>
    </row>
    <row r="2181" spans="3:13" x14ac:dyDescent="0.2">
      <c r="C2181" s="1" t="s">
        <v>28</v>
      </c>
      <c r="D2181" s="5">
        <v>29</v>
      </c>
      <c r="E2181" s="5">
        <v>14</v>
      </c>
      <c r="F2181" s="12">
        <v>0</v>
      </c>
      <c r="G2181" s="5" t="s">
        <v>2139</v>
      </c>
      <c r="H2181" s="5">
        <v>45.2</v>
      </c>
      <c r="I2181" s="5" t="s">
        <v>2139</v>
      </c>
      <c r="J2181" s="6">
        <v>0.33357999999999999</v>
      </c>
      <c r="K2181" s="6" t="str">
        <f>IF(Table2[[#This Row],[Charging]]&gt;0,"1","0")</f>
        <v>0</v>
      </c>
      <c r="L2181" s="6" t="str">
        <f>IF(Table2[[#This Row],[Tag]]="1",Table2[[#This Row],[Cost (kWh)]],"")</f>
        <v/>
      </c>
      <c r="M2181" s="6" t="str">
        <f>IF(Table2[[#This Row],[Tag]]="1",Table2[[#This Row],[Charging]]*Table2[[#This Row],[Cost (kWh)]],"")</f>
        <v/>
      </c>
    </row>
    <row r="2182" spans="3:13" x14ac:dyDescent="0.2">
      <c r="C2182" s="1" t="s">
        <v>28</v>
      </c>
      <c r="D2182" s="5">
        <v>29</v>
      </c>
      <c r="E2182" s="5">
        <v>15</v>
      </c>
      <c r="F2182" s="12">
        <v>0</v>
      </c>
      <c r="G2182" s="5" t="s">
        <v>2139</v>
      </c>
      <c r="H2182" s="5">
        <v>45.2</v>
      </c>
      <c r="I2182" s="5" t="s">
        <v>2139</v>
      </c>
      <c r="J2182" s="6">
        <v>0.32557000000000003</v>
      </c>
      <c r="K2182" s="6" t="str">
        <f>IF(Table2[[#This Row],[Charging]]&gt;0,"1","0")</f>
        <v>0</v>
      </c>
      <c r="L2182" s="6" t="str">
        <f>IF(Table2[[#This Row],[Tag]]="1",Table2[[#This Row],[Cost (kWh)]],"")</f>
        <v/>
      </c>
      <c r="M2182" s="6" t="str">
        <f>IF(Table2[[#This Row],[Tag]]="1",Table2[[#This Row],[Charging]]*Table2[[#This Row],[Cost (kWh)]],"")</f>
        <v/>
      </c>
    </row>
    <row r="2183" spans="3:13" x14ac:dyDescent="0.2">
      <c r="C2183" s="1" t="s">
        <v>28</v>
      </c>
      <c r="D2183" s="5">
        <v>29</v>
      </c>
      <c r="E2183" s="5">
        <v>16</v>
      </c>
      <c r="F2183" s="12">
        <v>0</v>
      </c>
      <c r="G2183" s="5" t="s">
        <v>2139</v>
      </c>
      <c r="H2183" s="5">
        <v>45.2</v>
      </c>
      <c r="I2183" s="5" t="s">
        <v>2139</v>
      </c>
      <c r="J2183" s="6">
        <v>0.33984999999999999</v>
      </c>
      <c r="K2183" s="6" t="str">
        <f>IF(Table2[[#This Row],[Charging]]&gt;0,"1","0")</f>
        <v>0</v>
      </c>
      <c r="L2183" s="6" t="str">
        <f>IF(Table2[[#This Row],[Tag]]="1",Table2[[#This Row],[Cost (kWh)]],"")</f>
        <v/>
      </c>
      <c r="M2183" s="6" t="str">
        <f>IF(Table2[[#This Row],[Tag]]="1",Table2[[#This Row],[Charging]]*Table2[[#This Row],[Cost (kWh)]],"")</f>
        <v/>
      </c>
    </row>
    <row r="2184" spans="3:13" x14ac:dyDescent="0.2">
      <c r="C2184" s="1" t="s">
        <v>28</v>
      </c>
      <c r="D2184" s="5">
        <v>29</v>
      </c>
      <c r="E2184" s="5">
        <v>17</v>
      </c>
      <c r="F2184" s="12">
        <v>0</v>
      </c>
      <c r="G2184" s="5" t="s">
        <v>2141</v>
      </c>
      <c r="H2184" s="5">
        <v>39.700000000000003</v>
      </c>
      <c r="I2184" s="5" t="s">
        <v>2139</v>
      </c>
      <c r="J2184" s="6">
        <v>0.35507</v>
      </c>
      <c r="K2184" s="6" t="str">
        <f>IF(Table2[[#This Row],[Charging]]&gt;0,"1","0")</f>
        <v>0</v>
      </c>
      <c r="L2184" s="6" t="str">
        <f>IF(Table2[[#This Row],[Tag]]="1",Table2[[#This Row],[Cost (kWh)]],"")</f>
        <v/>
      </c>
      <c r="M2184" s="6" t="str">
        <f>IF(Table2[[#This Row],[Tag]]="1",Table2[[#This Row],[Charging]]*Table2[[#This Row],[Cost (kWh)]],"")</f>
        <v/>
      </c>
    </row>
    <row r="2185" spans="3:13" x14ac:dyDescent="0.2">
      <c r="C2185" s="1" t="s">
        <v>28</v>
      </c>
      <c r="D2185" s="5">
        <v>29</v>
      </c>
      <c r="E2185" s="5">
        <v>18</v>
      </c>
      <c r="F2185" s="12">
        <v>0</v>
      </c>
      <c r="G2185" s="5" t="s">
        <v>2139</v>
      </c>
      <c r="H2185" s="5">
        <v>39.700000000000003</v>
      </c>
      <c r="I2185" s="5" t="s">
        <v>2140</v>
      </c>
      <c r="J2185" s="6">
        <v>0.36125000000000002</v>
      </c>
      <c r="K2185" s="6" t="str">
        <f>IF(Table2[[#This Row],[Charging]]&gt;0,"1","0")</f>
        <v>0</v>
      </c>
      <c r="L2185" s="6" t="str">
        <f>IF(Table2[[#This Row],[Tag]]="1",Table2[[#This Row],[Cost (kWh)]],"")</f>
        <v/>
      </c>
      <c r="M2185" s="6" t="str">
        <f>IF(Table2[[#This Row],[Tag]]="1",Table2[[#This Row],[Charging]]*Table2[[#This Row],[Cost (kWh)]],"")</f>
        <v/>
      </c>
    </row>
    <row r="2186" spans="3:13" x14ac:dyDescent="0.2">
      <c r="C2186" s="1" t="s">
        <v>28</v>
      </c>
      <c r="D2186" s="5">
        <v>29</v>
      </c>
      <c r="E2186" s="5">
        <v>19</v>
      </c>
      <c r="F2186" s="12">
        <v>0</v>
      </c>
      <c r="G2186" s="5" t="s">
        <v>2139</v>
      </c>
      <c r="H2186" s="5">
        <v>39.700000000000003</v>
      </c>
      <c r="I2186" s="5" t="s">
        <v>2140</v>
      </c>
      <c r="J2186" s="6">
        <v>0.36554999999999999</v>
      </c>
      <c r="K2186" s="6" t="str">
        <f>IF(Table2[[#This Row],[Charging]]&gt;0,"1","0")</f>
        <v>0</v>
      </c>
      <c r="L2186" s="6" t="str">
        <f>IF(Table2[[#This Row],[Tag]]="1",Table2[[#This Row],[Cost (kWh)]],"")</f>
        <v/>
      </c>
      <c r="M2186" s="6" t="str">
        <f>IF(Table2[[#This Row],[Tag]]="1",Table2[[#This Row],[Charging]]*Table2[[#This Row],[Cost (kWh)]],"")</f>
        <v/>
      </c>
    </row>
    <row r="2187" spans="3:13" x14ac:dyDescent="0.2">
      <c r="C2187" s="1" t="s">
        <v>28</v>
      </c>
      <c r="D2187" s="5">
        <v>29</v>
      </c>
      <c r="E2187" s="5">
        <v>20</v>
      </c>
      <c r="F2187" s="12">
        <v>0</v>
      </c>
      <c r="G2187" s="5" t="s">
        <v>2139</v>
      </c>
      <c r="H2187" s="5">
        <v>39.700000000000003</v>
      </c>
      <c r="I2187" s="5" t="s">
        <v>2140</v>
      </c>
      <c r="J2187" s="6">
        <v>0.35993999999999998</v>
      </c>
      <c r="K2187" s="6" t="str">
        <f>IF(Table2[[#This Row],[Charging]]&gt;0,"1","0")</f>
        <v>0</v>
      </c>
      <c r="L2187" s="6" t="str">
        <f>IF(Table2[[#This Row],[Tag]]="1",Table2[[#This Row],[Cost (kWh)]],"")</f>
        <v/>
      </c>
      <c r="M2187" s="6" t="str">
        <f>IF(Table2[[#This Row],[Tag]]="1",Table2[[#This Row],[Charging]]*Table2[[#This Row],[Cost (kWh)]],"")</f>
        <v/>
      </c>
    </row>
    <row r="2188" spans="3:13" x14ac:dyDescent="0.2">
      <c r="C2188" s="1" t="s">
        <v>28</v>
      </c>
      <c r="D2188" s="5">
        <v>29</v>
      </c>
      <c r="E2188" s="5">
        <v>21</v>
      </c>
      <c r="F2188" s="12">
        <v>0</v>
      </c>
      <c r="G2188" s="5" t="s">
        <v>2139</v>
      </c>
      <c r="H2188" s="5">
        <v>39.700000000000003</v>
      </c>
      <c r="I2188" s="5" t="s">
        <v>2140</v>
      </c>
      <c r="J2188" s="6">
        <v>0.35719000000000001</v>
      </c>
      <c r="K2188" s="6" t="str">
        <f>IF(Table2[[#This Row],[Charging]]&gt;0,"1","0")</f>
        <v>0</v>
      </c>
      <c r="L2188" s="6" t="str">
        <f>IF(Table2[[#This Row],[Tag]]="1",Table2[[#This Row],[Cost (kWh)]],"")</f>
        <v/>
      </c>
      <c r="M2188" s="6" t="str">
        <f>IF(Table2[[#This Row],[Tag]]="1",Table2[[#This Row],[Charging]]*Table2[[#This Row],[Cost (kWh)]],"")</f>
        <v/>
      </c>
    </row>
    <row r="2189" spans="3:13" x14ac:dyDescent="0.2">
      <c r="C2189" s="1" t="s">
        <v>28</v>
      </c>
      <c r="D2189" s="5">
        <v>29</v>
      </c>
      <c r="E2189" s="5">
        <v>22</v>
      </c>
      <c r="F2189" s="12">
        <v>0</v>
      </c>
      <c r="G2189" s="5" t="s">
        <v>2139</v>
      </c>
      <c r="H2189" s="5">
        <v>39.700000000000003</v>
      </c>
      <c r="I2189" s="5" t="s">
        <v>2140</v>
      </c>
      <c r="J2189" s="6">
        <v>0.34321000000000002</v>
      </c>
      <c r="K2189" s="6" t="str">
        <f>IF(Table2[[#This Row],[Charging]]&gt;0,"1","0")</f>
        <v>0</v>
      </c>
      <c r="L2189" s="6" t="str">
        <f>IF(Table2[[#This Row],[Tag]]="1",Table2[[#This Row],[Cost (kWh)]],"")</f>
        <v/>
      </c>
      <c r="M2189" s="6" t="str">
        <f>IF(Table2[[#This Row],[Tag]]="1",Table2[[#This Row],[Charging]]*Table2[[#This Row],[Cost (kWh)]],"")</f>
        <v/>
      </c>
    </row>
    <row r="2190" spans="3:13" x14ac:dyDescent="0.2">
      <c r="C2190" s="1" t="s">
        <v>28</v>
      </c>
      <c r="D2190" s="5">
        <v>29</v>
      </c>
      <c r="E2190" s="5">
        <v>23</v>
      </c>
      <c r="F2190" s="12">
        <v>0</v>
      </c>
      <c r="G2190" s="5" t="s">
        <v>2139</v>
      </c>
      <c r="H2190" s="5">
        <v>39.700000000000003</v>
      </c>
      <c r="I2190" s="5" t="s">
        <v>2140</v>
      </c>
      <c r="J2190" s="6">
        <v>0.32451000000000002</v>
      </c>
      <c r="K2190" s="6" t="str">
        <f>IF(Table2[[#This Row],[Charging]]&gt;0,"1","0")</f>
        <v>0</v>
      </c>
      <c r="L2190" s="6" t="str">
        <f>IF(Table2[[#This Row],[Tag]]="1",Table2[[#This Row],[Cost (kWh)]],"")</f>
        <v/>
      </c>
      <c r="M2190" s="6" t="str">
        <f>IF(Table2[[#This Row],[Tag]]="1",Table2[[#This Row],[Charging]]*Table2[[#This Row],[Cost (kWh)]],"")</f>
        <v/>
      </c>
    </row>
    <row r="2191" spans="3:13" x14ac:dyDescent="0.2">
      <c r="C2191" s="1" t="s">
        <v>28</v>
      </c>
      <c r="D2191" s="5">
        <v>29</v>
      </c>
      <c r="E2191" s="5">
        <v>24</v>
      </c>
      <c r="F2191" s="12">
        <v>0</v>
      </c>
      <c r="G2191" s="5" t="s">
        <v>2139</v>
      </c>
      <c r="H2191" s="5">
        <v>39.700000000000003</v>
      </c>
      <c r="I2191" s="5" t="s">
        <v>2140</v>
      </c>
      <c r="J2191" s="6">
        <v>0.32053999999999999</v>
      </c>
      <c r="K2191" s="6" t="str">
        <f>IF(Table2[[#This Row],[Charging]]&gt;0,"1","0")</f>
        <v>0</v>
      </c>
      <c r="L2191" s="6" t="str">
        <f>IF(Table2[[#This Row],[Tag]]="1",Table2[[#This Row],[Cost (kWh)]],"")</f>
        <v/>
      </c>
      <c r="M2191" s="6" t="str">
        <f>IF(Table2[[#This Row],[Tag]]="1",Table2[[#This Row],[Charging]]*Table2[[#This Row],[Cost (kWh)]],"")</f>
        <v/>
      </c>
    </row>
    <row r="2192" spans="3:13" x14ac:dyDescent="0.2">
      <c r="C2192" s="1" t="s">
        <v>28</v>
      </c>
      <c r="D2192" s="5">
        <v>30</v>
      </c>
      <c r="E2192" s="5" t="s">
        <v>2</v>
      </c>
      <c r="F2192" s="12">
        <v>0</v>
      </c>
      <c r="G2192" s="5" t="s">
        <v>2139</v>
      </c>
      <c r="H2192" s="5">
        <v>39.700000000000003</v>
      </c>
      <c r="I2192" s="5" t="s">
        <v>2140</v>
      </c>
      <c r="J2192" s="6">
        <v>0.32618000000000003</v>
      </c>
      <c r="K2192" s="6" t="str">
        <f>IF(Table2[[#This Row],[Charging]]&gt;0,"1","0")</f>
        <v>0</v>
      </c>
      <c r="L2192" s="6" t="str">
        <f>IF(Table2[[#This Row],[Tag]]="1",Table2[[#This Row],[Cost (kWh)]],"")</f>
        <v/>
      </c>
      <c r="M2192" s="6" t="str">
        <f>IF(Table2[[#This Row],[Tag]]="1",Table2[[#This Row],[Charging]]*Table2[[#This Row],[Cost (kWh)]],"")</f>
        <v/>
      </c>
    </row>
    <row r="2193" spans="3:13" x14ac:dyDescent="0.2">
      <c r="C2193" s="1" t="s">
        <v>28</v>
      </c>
      <c r="D2193" s="5">
        <v>30</v>
      </c>
      <c r="E2193" s="5" t="s">
        <v>3</v>
      </c>
      <c r="F2193" s="12">
        <v>0</v>
      </c>
      <c r="G2193" s="5" t="s">
        <v>2139</v>
      </c>
      <c r="H2193" s="5">
        <v>39.700000000000003</v>
      </c>
      <c r="I2193" s="5" t="s">
        <v>2140</v>
      </c>
      <c r="J2193" s="6">
        <v>0.30995</v>
      </c>
      <c r="K2193" s="6" t="str">
        <f>IF(Table2[[#This Row],[Charging]]&gt;0,"1","0")</f>
        <v>0</v>
      </c>
      <c r="L2193" s="6" t="str">
        <f>IF(Table2[[#This Row],[Tag]]="1",Table2[[#This Row],[Cost (kWh)]],"")</f>
        <v/>
      </c>
      <c r="M2193" s="6" t="str">
        <f>IF(Table2[[#This Row],[Tag]]="1",Table2[[#This Row],[Charging]]*Table2[[#This Row],[Cost (kWh)]],"")</f>
        <v/>
      </c>
    </row>
    <row r="2194" spans="3:13" x14ac:dyDescent="0.2">
      <c r="C2194" s="1" t="s">
        <v>28</v>
      </c>
      <c r="D2194" s="5">
        <v>30</v>
      </c>
      <c r="E2194" s="5" t="s">
        <v>4</v>
      </c>
      <c r="F2194" s="12">
        <v>0</v>
      </c>
      <c r="G2194" s="5" t="s">
        <v>2139</v>
      </c>
      <c r="H2194" s="5">
        <v>39.700000000000003</v>
      </c>
      <c r="I2194" s="5" t="s">
        <v>2140</v>
      </c>
      <c r="J2194" s="6">
        <v>0.30763000000000001</v>
      </c>
      <c r="K2194" s="6" t="str">
        <f>IF(Table2[[#This Row],[Charging]]&gt;0,"1","0")</f>
        <v>0</v>
      </c>
      <c r="L2194" s="6" t="str">
        <f>IF(Table2[[#This Row],[Tag]]="1",Table2[[#This Row],[Cost (kWh)]],"")</f>
        <v/>
      </c>
      <c r="M2194" s="6" t="str">
        <f>IF(Table2[[#This Row],[Tag]]="1",Table2[[#This Row],[Charging]]*Table2[[#This Row],[Cost (kWh)]],"")</f>
        <v/>
      </c>
    </row>
    <row r="2195" spans="3:13" x14ac:dyDescent="0.2">
      <c r="C2195" s="1" t="s">
        <v>28</v>
      </c>
      <c r="D2195" s="5">
        <v>30</v>
      </c>
      <c r="E2195" s="5" t="s">
        <v>5</v>
      </c>
      <c r="F2195" s="12">
        <v>0</v>
      </c>
      <c r="G2195" s="5" t="s">
        <v>2139</v>
      </c>
      <c r="H2195" s="5">
        <v>39.700000000000003</v>
      </c>
      <c r="I2195" s="5" t="s">
        <v>2140</v>
      </c>
      <c r="J2195" s="6">
        <v>0.30642999999999998</v>
      </c>
      <c r="K2195" s="6" t="str">
        <f>IF(Table2[[#This Row],[Charging]]&gt;0,"1","0")</f>
        <v>0</v>
      </c>
      <c r="L2195" s="6" t="str">
        <f>IF(Table2[[#This Row],[Tag]]="1",Table2[[#This Row],[Cost (kWh)]],"")</f>
        <v/>
      </c>
      <c r="M2195" s="6" t="str">
        <f>IF(Table2[[#This Row],[Tag]]="1",Table2[[#This Row],[Charging]]*Table2[[#This Row],[Cost (kWh)]],"")</f>
        <v/>
      </c>
    </row>
    <row r="2196" spans="3:13" x14ac:dyDescent="0.2">
      <c r="C2196" s="1" t="s">
        <v>28</v>
      </c>
      <c r="D2196" s="5">
        <v>30</v>
      </c>
      <c r="E2196" s="5" t="s">
        <v>6</v>
      </c>
      <c r="F2196" s="12">
        <v>0</v>
      </c>
      <c r="G2196" s="5" t="s">
        <v>2139</v>
      </c>
      <c r="H2196" s="5">
        <v>39.700000000000003</v>
      </c>
      <c r="I2196" s="5" t="s">
        <v>2140</v>
      </c>
      <c r="J2196" s="6">
        <v>0.30636999999999998</v>
      </c>
      <c r="K2196" s="6" t="str">
        <f>IF(Table2[[#This Row],[Charging]]&gt;0,"1","0")</f>
        <v>0</v>
      </c>
      <c r="L2196" s="6" t="str">
        <f>IF(Table2[[#This Row],[Tag]]="1",Table2[[#This Row],[Cost (kWh)]],"")</f>
        <v/>
      </c>
      <c r="M2196" s="6" t="str">
        <f>IF(Table2[[#This Row],[Tag]]="1",Table2[[#This Row],[Charging]]*Table2[[#This Row],[Cost (kWh)]],"")</f>
        <v/>
      </c>
    </row>
    <row r="2197" spans="3:13" x14ac:dyDescent="0.2">
      <c r="C2197" s="1" t="s">
        <v>28</v>
      </c>
      <c r="D2197" s="5">
        <v>30</v>
      </c>
      <c r="E2197" s="5" t="s">
        <v>7</v>
      </c>
      <c r="F2197" s="12">
        <v>0</v>
      </c>
      <c r="G2197" s="5" t="s">
        <v>2139</v>
      </c>
      <c r="H2197" s="5">
        <v>39.700000000000003</v>
      </c>
      <c r="I2197" s="5" t="s">
        <v>2140</v>
      </c>
      <c r="J2197" s="6">
        <v>0.30685000000000001</v>
      </c>
      <c r="K2197" s="6" t="str">
        <f>IF(Table2[[#This Row],[Charging]]&gt;0,"1","0")</f>
        <v>0</v>
      </c>
      <c r="L2197" s="6" t="str">
        <f>IF(Table2[[#This Row],[Tag]]="1",Table2[[#This Row],[Cost (kWh)]],"")</f>
        <v/>
      </c>
      <c r="M2197" s="6" t="str">
        <f>IF(Table2[[#This Row],[Tag]]="1",Table2[[#This Row],[Charging]]*Table2[[#This Row],[Cost (kWh)]],"")</f>
        <v/>
      </c>
    </row>
    <row r="2198" spans="3:13" x14ac:dyDescent="0.2">
      <c r="C2198" s="1" t="s">
        <v>28</v>
      </c>
      <c r="D2198" s="5">
        <v>30</v>
      </c>
      <c r="E2198" s="5" t="s">
        <v>8</v>
      </c>
      <c r="F2198" s="12">
        <v>0</v>
      </c>
      <c r="G2198" s="5" t="s">
        <v>2139</v>
      </c>
      <c r="H2198" s="5">
        <v>39.700000000000003</v>
      </c>
      <c r="I2198" s="5" t="s">
        <v>2140</v>
      </c>
      <c r="J2198" s="6">
        <v>0.31296000000000002</v>
      </c>
      <c r="K2198" s="6" t="str">
        <f>IF(Table2[[#This Row],[Charging]]&gt;0,"1","0")</f>
        <v>0</v>
      </c>
      <c r="L2198" s="6" t="str">
        <f>IF(Table2[[#This Row],[Tag]]="1",Table2[[#This Row],[Cost (kWh)]],"")</f>
        <v/>
      </c>
      <c r="M2198" s="6" t="str">
        <f>IF(Table2[[#This Row],[Tag]]="1",Table2[[#This Row],[Charging]]*Table2[[#This Row],[Cost (kWh)]],"")</f>
        <v/>
      </c>
    </row>
    <row r="2199" spans="3:13" x14ac:dyDescent="0.2">
      <c r="C2199" s="1" t="s">
        <v>28</v>
      </c>
      <c r="D2199" s="5">
        <v>30</v>
      </c>
      <c r="E2199" s="5" t="s">
        <v>9</v>
      </c>
      <c r="F2199" s="12">
        <v>0</v>
      </c>
      <c r="G2199" s="5" t="s">
        <v>2141</v>
      </c>
      <c r="H2199" s="5">
        <v>34.200000000000003</v>
      </c>
      <c r="I2199" s="5" t="s">
        <v>2139</v>
      </c>
      <c r="J2199" s="6">
        <v>0.33954000000000001</v>
      </c>
      <c r="K2199" s="6" t="str">
        <f>IF(Table2[[#This Row],[Charging]]&gt;0,"1","0")</f>
        <v>0</v>
      </c>
      <c r="L2199" s="6" t="str">
        <f>IF(Table2[[#This Row],[Tag]]="1",Table2[[#This Row],[Cost (kWh)]],"")</f>
        <v/>
      </c>
      <c r="M2199" s="6" t="str">
        <f>IF(Table2[[#This Row],[Tag]]="1",Table2[[#This Row],[Charging]]*Table2[[#This Row],[Cost (kWh)]],"")</f>
        <v/>
      </c>
    </row>
    <row r="2200" spans="3:13" x14ac:dyDescent="0.2">
      <c r="C2200" s="1" t="s">
        <v>28</v>
      </c>
      <c r="D2200" s="5">
        <v>30</v>
      </c>
      <c r="E2200" s="5" t="s">
        <v>10</v>
      </c>
      <c r="F2200" s="12">
        <v>0</v>
      </c>
      <c r="G2200" s="5" t="s">
        <v>2139</v>
      </c>
      <c r="H2200" s="5">
        <v>34.200000000000003</v>
      </c>
      <c r="I2200" s="5" t="s">
        <v>2139</v>
      </c>
      <c r="J2200" s="6">
        <v>0.35420000000000001</v>
      </c>
      <c r="K2200" s="6" t="str">
        <f>IF(Table2[[#This Row],[Charging]]&gt;0,"1","0")</f>
        <v>0</v>
      </c>
      <c r="L2200" s="6" t="str">
        <f>IF(Table2[[#This Row],[Tag]]="1",Table2[[#This Row],[Cost (kWh)]],"")</f>
        <v/>
      </c>
      <c r="M2200" s="6" t="str">
        <f>IF(Table2[[#This Row],[Tag]]="1",Table2[[#This Row],[Charging]]*Table2[[#This Row],[Cost (kWh)]],"")</f>
        <v/>
      </c>
    </row>
    <row r="2201" spans="3:13" x14ac:dyDescent="0.2">
      <c r="C2201" s="1" t="s">
        <v>28</v>
      </c>
      <c r="D2201" s="5">
        <v>30</v>
      </c>
      <c r="E2201" s="5">
        <v>10</v>
      </c>
      <c r="F2201" s="12">
        <v>0</v>
      </c>
      <c r="G2201" s="5" t="s">
        <v>2139</v>
      </c>
      <c r="H2201" s="5">
        <v>34.200000000000003</v>
      </c>
      <c r="I2201" s="5" t="s">
        <v>2139</v>
      </c>
      <c r="J2201" s="6">
        <v>0.34882999999999997</v>
      </c>
      <c r="K2201" s="6" t="str">
        <f>IF(Table2[[#This Row],[Charging]]&gt;0,"1","0")</f>
        <v>0</v>
      </c>
      <c r="L2201" s="6" t="str">
        <f>IF(Table2[[#This Row],[Tag]]="1",Table2[[#This Row],[Cost (kWh)]],"")</f>
        <v/>
      </c>
      <c r="M2201" s="6" t="str">
        <f>IF(Table2[[#This Row],[Tag]]="1",Table2[[#This Row],[Charging]]*Table2[[#This Row],[Cost (kWh)]],"")</f>
        <v/>
      </c>
    </row>
    <row r="2202" spans="3:13" x14ac:dyDescent="0.2">
      <c r="C2202" s="1" t="s">
        <v>28</v>
      </c>
      <c r="D2202" s="5">
        <v>30</v>
      </c>
      <c r="E2202" s="5">
        <v>11</v>
      </c>
      <c r="F2202" s="12">
        <v>0</v>
      </c>
      <c r="G2202" s="5" t="s">
        <v>2139</v>
      </c>
      <c r="H2202" s="5">
        <v>34.200000000000003</v>
      </c>
      <c r="I2202" s="5" t="s">
        <v>2139</v>
      </c>
      <c r="J2202" s="6">
        <v>0.33842</v>
      </c>
      <c r="K2202" s="6" t="str">
        <f>IF(Table2[[#This Row],[Charging]]&gt;0,"1","0")</f>
        <v>0</v>
      </c>
      <c r="L2202" s="6" t="str">
        <f>IF(Table2[[#This Row],[Tag]]="1",Table2[[#This Row],[Cost (kWh)]],"")</f>
        <v/>
      </c>
      <c r="M2202" s="6" t="str">
        <f>IF(Table2[[#This Row],[Tag]]="1",Table2[[#This Row],[Charging]]*Table2[[#This Row],[Cost (kWh)]],"")</f>
        <v/>
      </c>
    </row>
    <row r="2203" spans="3:13" x14ac:dyDescent="0.2">
      <c r="C2203" s="1" t="s">
        <v>28</v>
      </c>
      <c r="D2203" s="5">
        <v>30</v>
      </c>
      <c r="E2203" s="5">
        <v>12</v>
      </c>
      <c r="F2203" s="12">
        <v>0</v>
      </c>
      <c r="G2203" s="5" t="s">
        <v>2139</v>
      </c>
      <c r="H2203" s="5">
        <v>34.200000000000003</v>
      </c>
      <c r="I2203" s="5" t="s">
        <v>2139</v>
      </c>
      <c r="J2203" s="6">
        <v>0.31639</v>
      </c>
      <c r="K2203" s="6" t="str">
        <f>IF(Table2[[#This Row],[Charging]]&gt;0,"1","0")</f>
        <v>0</v>
      </c>
      <c r="L2203" s="6" t="str">
        <f>IF(Table2[[#This Row],[Tag]]="1",Table2[[#This Row],[Cost (kWh)]],"")</f>
        <v/>
      </c>
      <c r="M2203" s="6" t="str">
        <f>IF(Table2[[#This Row],[Tag]]="1",Table2[[#This Row],[Charging]]*Table2[[#This Row],[Cost (kWh)]],"")</f>
        <v/>
      </c>
    </row>
    <row r="2204" spans="3:13" x14ac:dyDescent="0.2">
      <c r="C2204" s="1" t="s">
        <v>28</v>
      </c>
      <c r="D2204" s="5">
        <v>30</v>
      </c>
      <c r="E2204" s="5">
        <v>13</v>
      </c>
      <c r="F2204" s="12">
        <v>0</v>
      </c>
      <c r="G2204" s="5" t="s">
        <v>2139</v>
      </c>
      <c r="H2204" s="5">
        <v>34.200000000000003</v>
      </c>
      <c r="I2204" s="5" t="s">
        <v>2139</v>
      </c>
      <c r="J2204" s="6">
        <v>0.27900999999999998</v>
      </c>
      <c r="K2204" s="6" t="str">
        <f>IF(Table2[[#This Row],[Charging]]&gt;0,"1","0")</f>
        <v>0</v>
      </c>
      <c r="L2204" s="6" t="str">
        <f>IF(Table2[[#This Row],[Tag]]="1",Table2[[#This Row],[Cost (kWh)]],"")</f>
        <v/>
      </c>
      <c r="M2204" s="6" t="str">
        <f>IF(Table2[[#This Row],[Tag]]="1",Table2[[#This Row],[Charging]]*Table2[[#This Row],[Cost (kWh)]],"")</f>
        <v/>
      </c>
    </row>
    <row r="2205" spans="3:13" x14ac:dyDescent="0.2">
      <c r="C2205" s="1" t="s">
        <v>28</v>
      </c>
      <c r="D2205" s="5">
        <v>30</v>
      </c>
      <c r="E2205" s="5">
        <v>14</v>
      </c>
      <c r="F2205" s="12">
        <v>0</v>
      </c>
      <c r="G2205" s="5" t="s">
        <v>2139</v>
      </c>
      <c r="H2205" s="5">
        <v>34.200000000000003</v>
      </c>
      <c r="I2205" s="5" t="s">
        <v>2139</v>
      </c>
      <c r="J2205" s="6">
        <v>0.25219999999999998</v>
      </c>
      <c r="K2205" s="6" t="str">
        <f>IF(Table2[[#This Row],[Charging]]&gt;0,"1","0")</f>
        <v>0</v>
      </c>
      <c r="L2205" s="6" t="str">
        <f>IF(Table2[[#This Row],[Tag]]="1",Table2[[#This Row],[Cost (kWh)]],"")</f>
        <v/>
      </c>
      <c r="M2205" s="6" t="str">
        <f>IF(Table2[[#This Row],[Tag]]="1",Table2[[#This Row],[Charging]]*Table2[[#This Row],[Cost (kWh)]],"")</f>
        <v/>
      </c>
    </row>
    <row r="2206" spans="3:13" x14ac:dyDescent="0.2">
      <c r="C2206" s="1" t="s">
        <v>28</v>
      </c>
      <c r="D2206" s="5">
        <v>30</v>
      </c>
      <c r="E2206" s="5">
        <v>15</v>
      </c>
      <c r="F2206" s="12">
        <v>0</v>
      </c>
      <c r="G2206" s="5" t="s">
        <v>2139</v>
      </c>
      <c r="H2206" s="5">
        <v>34.200000000000003</v>
      </c>
      <c r="I2206" s="5" t="s">
        <v>2139</v>
      </c>
      <c r="J2206" s="6">
        <v>0.20003000000000001</v>
      </c>
      <c r="K2206" s="6" t="str">
        <f>IF(Table2[[#This Row],[Charging]]&gt;0,"1","0")</f>
        <v>0</v>
      </c>
      <c r="L2206" s="6" t="str">
        <f>IF(Table2[[#This Row],[Tag]]="1",Table2[[#This Row],[Cost (kWh)]],"")</f>
        <v/>
      </c>
      <c r="M2206" s="6" t="str">
        <f>IF(Table2[[#This Row],[Tag]]="1",Table2[[#This Row],[Charging]]*Table2[[#This Row],[Cost (kWh)]],"")</f>
        <v/>
      </c>
    </row>
    <row r="2207" spans="3:13" x14ac:dyDescent="0.2">
      <c r="C2207" s="1" t="s">
        <v>28</v>
      </c>
      <c r="D2207" s="5">
        <v>30</v>
      </c>
      <c r="E2207" s="5">
        <v>16</v>
      </c>
      <c r="F2207" s="12">
        <v>0</v>
      </c>
      <c r="G2207" s="5" t="s">
        <v>2139</v>
      </c>
      <c r="H2207" s="5">
        <v>34.200000000000003</v>
      </c>
      <c r="I2207" s="5" t="s">
        <v>2139</v>
      </c>
      <c r="J2207" s="6">
        <v>0.19536000000000001</v>
      </c>
      <c r="K2207" s="6" t="str">
        <f>IF(Table2[[#This Row],[Charging]]&gt;0,"1","0")</f>
        <v>0</v>
      </c>
      <c r="L2207" s="6" t="str">
        <f>IF(Table2[[#This Row],[Tag]]="1",Table2[[#This Row],[Cost (kWh)]],"")</f>
        <v/>
      </c>
      <c r="M2207" s="6" t="str">
        <f>IF(Table2[[#This Row],[Tag]]="1",Table2[[#This Row],[Charging]]*Table2[[#This Row],[Cost (kWh)]],"")</f>
        <v/>
      </c>
    </row>
    <row r="2208" spans="3:13" x14ac:dyDescent="0.2">
      <c r="C2208" s="1" t="s">
        <v>28</v>
      </c>
      <c r="D2208" s="5">
        <v>30</v>
      </c>
      <c r="E2208" s="5">
        <v>17</v>
      </c>
      <c r="F2208" s="12">
        <v>0</v>
      </c>
      <c r="G2208" s="5" t="s">
        <v>2141</v>
      </c>
      <c r="H2208" s="5">
        <v>28.7</v>
      </c>
      <c r="I2208" s="5" t="s">
        <v>2139</v>
      </c>
      <c r="J2208" s="6">
        <v>0.2157</v>
      </c>
      <c r="K2208" s="6" t="str">
        <f>IF(Table2[[#This Row],[Charging]]&gt;0,"1","0")</f>
        <v>0</v>
      </c>
      <c r="L2208" s="6" t="str">
        <f>IF(Table2[[#This Row],[Tag]]="1",Table2[[#This Row],[Cost (kWh)]],"")</f>
        <v/>
      </c>
      <c r="M2208" s="6" t="str">
        <f>IF(Table2[[#This Row],[Tag]]="1",Table2[[#This Row],[Charging]]*Table2[[#This Row],[Cost (kWh)]],"")</f>
        <v/>
      </c>
    </row>
    <row r="2209" spans="3:13" x14ac:dyDescent="0.2">
      <c r="C2209" s="1" t="s">
        <v>28</v>
      </c>
      <c r="D2209" s="5">
        <v>30</v>
      </c>
      <c r="E2209" s="5">
        <v>18</v>
      </c>
      <c r="F2209" s="12">
        <v>0</v>
      </c>
      <c r="G2209" s="5" t="s">
        <v>2139</v>
      </c>
      <c r="H2209" s="5">
        <v>28.7</v>
      </c>
      <c r="I2209" s="5" t="s">
        <v>2140</v>
      </c>
      <c r="J2209" s="6">
        <v>0.29392000000000001</v>
      </c>
      <c r="K2209" s="6" t="str">
        <f>IF(Table2[[#This Row],[Charging]]&gt;0,"1","0")</f>
        <v>0</v>
      </c>
      <c r="L2209" s="6" t="str">
        <f>IF(Table2[[#This Row],[Tag]]="1",Table2[[#This Row],[Cost (kWh)]],"")</f>
        <v/>
      </c>
      <c r="M2209" s="6" t="str">
        <f>IF(Table2[[#This Row],[Tag]]="1",Table2[[#This Row],[Charging]]*Table2[[#This Row],[Cost (kWh)]],"")</f>
        <v/>
      </c>
    </row>
    <row r="2210" spans="3:13" x14ac:dyDescent="0.2">
      <c r="C2210" s="1" t="s">
        <v>28</v>
      </c>
      <c r="D2210" s="5">
        <v>30</v>
      </c>
      <c r="E2210" s="5">
        <v>19</v>
      </c>
      <c r="F2210" s="12">
        <v>0</v>
      </c>
      <c r="G2210" s="5" t="s">
        <v>2139</v>
      </c>
      <c r="H2210" s="5">
        <v>28.7</v>
      </c>
      <c r="I2210" s="5" t="s">
        <v>2140</v>
      </c>
      <c r="J2210" s="6">
        <v>0.27994000000000002</v>
      </c>
      <c r="K2210" s="6" t="str">
        <f>IF(Table2[[#This Row],[Charging]]&gt;0,"1","0")</f>
        <v>0</v>
      </c>
      <c r="L2210" s="6" t="str">
        <f>IF(Table2[[#This Row],[Tag]]="1",Table2[[#This Row],[Cost (kWh)]],"")</f>
        <v/>
      </c>
      <c r="M2210" s="6" t="str">
        <f>IF(Table2[[#This Row],[Tag]]="1",Table2[[#This Row],[Charging]]*Table2[[#This Row],[Cost (kWh)]],"")</f>
        <v/>
      </c>
    </row>
    <row r="2211" spans="3:13" x14ac:dyDescent="0.2">
      <c r="C2211" s="1" t="s">
        <v>28</v>
      </c>
      <c r="D2211" s="5">
        <v>30</v>
      </c>
      <c r="E2211" s="5">
        <v>20</v>
      </c>
      <c r="F2211" s="12">
        <v>0</v>
      </c>
      <c r="G2211" s="5" t="s">
        <v>2139</v>
      </c>
      <c r="H2211" s="5">
        <v>28.7</v>
      </c>
      <c r="I2211" s="5" t="s">
        <v>2140</v>
      </c>
      <c r="J2211" s="6">
        <v>0.30204999999999999</v>
      </c>
      <c r="K2211" s="6" t="str">
        <f>IF(Table2[[#This Row],[Charging]]&gt;0,"1","0")</f>
        <v>0</v>
      </c>
      <c r="L2211" s="6" t="str">
        <f>IF(Table2[[#This Row],[Tag]]="1",Table2[[#This Row],[Cost (kWh)]],"")</f>
        <v/>
      </c>
      <c r="M2211" s="6" t="str">
        <f>IF(Table2[[#This Row],[Tag]]="1",Table2[[#This Row],[Charging]]*Table2[[#This Row],[Cost (kWh)]],"")</f>
        <v/>
      </c>
    </row>
    <row r="2212" spans="3:13" x14ac:dyDescent="0.2">
      <c r="C2212" s="1" t="s">
        <v>28</v>
      </c>
      <c r="D2212" s="5">
        <v>30</v>
      </c>
      <c r="E2212" s="5">
        <v>21</v>
      </c>
      <c r="F2212" s="12">
        <v>0</v>
      </c>
      <c r="G2212" s="5" t="s">
        <v>2139</v>
      </c>
      <c r="H2212" s="5">
        <v>28.7</v>
      </c>
      <c r="I2212" s="5" t="s">
        <v>2140</v>
      </c>
      <c r="J2212" s="6">
        <v>0.29271000000000003</v>
      </c>
      <c r="K2212" s="6" t="str">
        <f>IF(Table2[[#This Row],[Charging]]&gt;0,"1","0")</f>
        <v>0</v>
      </c>
      <c r="L2212" s="6" t="str">
        <f>IF(Table2[[#This Row],[Tag]]="1",Table2[[#This Row],[Cost (kWh)]],"")</f>
        <v/>
      </c>
      <c r="M2212" s="6" t="str">
        <f>IF(Table2[[#This Row],[Tag]]="1",Table2[[#This Row],[Charging]]*Table2[[#This Row],[Cost (kWh)]],"")</f>
        <v/>
      </c>
    </row>
    <row r="2213" spans="3:13" x14ac:dyDescent="0.2">
      <c r="C2213" s="10" t="s">
        <v>28</v>
      </c>
      <c r="D2213" s="11">
        <v>30</v>
      </c>
      <c r="E2213" s="11">
        <v>22</v>
      </c>
      <c r="F2213" s="12">
        <v>7.5</v>
      </c>
      <c r="G2213" s="5" t="s">
        <v>2139</v>
      </c>
      <c r="H2213" s="5">
        <v>36.200000000000003</v>
      </c>
      <c r="I2213" s="5" t="s">
        <v>2140</v>
      </c>
      <c r="J2213" s="6">
        <v>0.19244</v>
      </c>
      <c r="K2213" s="6" t="str">
        <f>IF(Table2[[#This Row],[Charging]]&gt;0,"1","0")</f>
        <v>1</v>
      </c>
      <c r="L2213" s="6">
        <f>IF(Table2[[#This Row],[Tag]]="1",Table2[[#This Row],[Cost (kWh)]],"")</f>
        <v>0.19244</v>
      </c>
      <c r="M2213" s="6">
        <f>IF(Table2[[#This Row],[Tag]]="1",Table2[[#This Row],[Charging]]*Table2[[#This Row],[Cost (kWh)]],"")</f>
        <v>1.4433</v>
      </c>
    </row>
    <row r="2214" spans="3:13" x14ac:dyDescent="0.2">
      <c r="C2214" s="10" t="s">
        <v>28</v>
      </c>
      <c r="D2214" s="11">
        <v>30</v>
      </c>
      <c r="E2214" s="11">
        <v>23</v>
      </c>
      <c r="F2214" s="12">
        <v>7.5</v>
      </c>
      <c r="G2214" s="5" t="s">
        <v>2139</v>
      </c>
      <c r="H2214" s="5">
        <v>43.7</v>
      </c>
      <c r="I2214" s="5" t="s">
        <v>2140</v>
      </c>
      <c r="J2214" s="6">
        <v>0.16889999999999999</v>
      </c>
      <c r="K2214" s="6" t="str">
        <f>IF(Table2[[#This Row],[Charging]]&gt;0,"1","0")</f>
        <v>1</v>
      </c>
      <c r="L2214" s="6">
        <f>IF(Table2[[#This Row],[Tag]]="1",Table2[[#This Row],[Cost (kWh)]],"")</f>
        <v>0.16889999999999999</v>
      </c>
      <c r="M2214" s="6">
        <f>IF(Table2[[#This Row],[Tag]]="1",Table2[[#This Row],[Charging]]*Table2[[#This Row],[Cost (kWh)]],"")</f>
        <v>1.26675</v>
      </c>
    </row>
    <row r="2215" spans="3:13" x14ac:dyDescent="0.2">
      <c r="C2215" s="10" t="s">
        <v>28</v>
      </c>
      <c r="D2215" s="11">
        <v>30</v>
      </c>
      <c r="E2215" s="11">
        <v>24</v>
      </c>
      <c r="F2215" s="12">
        <v>7.5</v>
      </c>
      <c r="G2215" s="5" t="s">
        <v>2139</v>
      </c>
      <c r="H2215" s="5">
        <v>51.2</v>
      </c>
      <c r="I2215" s="5" t="s">
        <v>2140</v>
      </c>
      <c r="J2215" s="6">
        <v>9.4700000000000006E-2</v>
      </c>
      <c r="K2215" s="6" t="str">
        <f>IF(Table2[[#This Row],[Charging]]&gt;0,"1","0")</f>
        <v>1</v>
      </c>
      <c r="L2215" s="6">
        <f>IF(Table2[[#This Row],[Tag]]="1",Table2[[#This Row],[Cost (kWh)]],"")</f>
        <v>9.4700000000000006E-2</v>
      </c>
      <c r="M2215" s="6">
        <f>IF(Table2[[#This Row],[Tag]]="1",Table2[[#This Row],[Charging]]*Table2[[#This Row],[Cost (kWh)]],"")</f>
        <v>0.71025000000000005</v>
      </c>
    </row>
    <row r="2216" spans="3:13" x14ac:dyDescent="0.2">
      <c r="C2216" s="1" t="s">
        <v>28</v>
      </c>
      <c r="D2216" s="5">
        <v>31</v>
      </c>
      <c r="E2216" s="5" t="s">
        <v>2</v>
      </c>
      <c r="F2216" s="12">
        <v>0</v>
      </c>
      <c r="G2216" s="5" t="s">
        <v>2139</v>
      </c>
      <c r="H2216" s="5">
        <v>51.2</v>
      </c>
      <c r="I2216" s="5" t="s">
        <v>2139</v>
      </c>
      <c r="J2216" s="6">
        <v>0</v>
      </c>
      <c r="K2216" s="6" t="str">
        <f>IF(Table2[[#This Row],[Charging]]&gt;0,"1","0")</f>
        <v>0</v>
      </c>
      <c r="L2216" s="6" t="str">
        <f>IF(Table2[[#This Row],[Tag]]="1",Table2[[#This Row],[Cost (kWh)]],"")</f>
        <v/>
      </c>
      <c r="M2216" s="6" t="str">
        <f>IF(Table2[[#This Row],[Tag]]="1",Table2[[#This Row],[Charging]]*Table2[[#This Row],[Cost (kWh)]],"")</f>
        <v/>
      </c>
    </row>
    <row r="2217" spans="3:13" x14ac:dyDescent="0.2">
      <c r="C2217" s="1" t="s">
        <v>28</v>
      </c>
      <c r="D2217" s="5">
        <v>31</v>
      </c>
      <c r="E2217" s="5" t="s">
        <v>3</v>
      </c>
      <c r="F2217" s="12">
        <v>0</v>
      </c>
      <c r="G2217" s="5" t="s">
        <v>2139</v>
      </c>
      <c r="H2217" s="5">
        <v>51.2</v>
      </c>
      <c r="I2217" s="5" t="s">
        <v>2139</v>
      </c>
      <c r="J2217" s="6">
        <v>0</v>
      </c>
      <c r="K2217" s="6" t="str">
        <f>IF(Table2[[#This Row],[Charging]]&gt;0,"1","0")</f>
        <v>0</v>
      </c>
      <c r="L2217" s="6" t="str">
        <f>IF(Table2[[#This Row],[Tag]]="1",Table2[[#This Row],[Cost (kWh)]],"")</f>
        <v/>
      </c>
      <c r="M2217" s="6" t="str">
        <f>IF(Table2[[#This Row],[Tag]]="1",Table2[[#This Row],[Charging]]*Table2[[#This Row],[Cost (kWh)]],"")</f>
        <v/>
      </c>
    </row>
    <row r="2218" spans="3:13" x14ac:dyDescent="0.2">
      <c r="C2218" s="1" t="s">
        <v>28</v>
      </c>
      <c r="D2218" s="5">
        <v>31</v>
      </c>
      <c r="E2218" s="5" t="s">
        <v>4</v>
      </c>
      <c r="F2218" s="12">
        <v>0</v>
      </c>
      <c r="G2218" s="5" t="s">
        <v>2139</v>
      </c>
      <c r="H2218" s="5">
        <v>51.2</v>
      </c>
      <c r="I2218" s="5" t="s">
        <v>2139</v>
      </c>
      <c r="J2218" s="6">
        <v>0</v>
      </c>
      <c r="K2218" s="6" t="str">
        <f>IF(Table2[[#This Row],[Charging]]&gt;0,"1","0")</f>
        <v>0</v>
      </c>
      <c r="L2218" s="6" t="str">
        <f>IF(Table2[[#This Row],[Tag]]="1",Table2[[#This Row],[Cost (kWh)]],"")</f>
        <v/>
      </c>
      <c r="M2218" s="6" t="str">
        <f>IF(Table2[[#This Row],[Tag]]="1",Table2[[#This Row],[Charging]]*Table2[[#This Row],[Cost (kWh)]],"")</f>
        <v/>
      </c>
    </row>
    <row r="2219" spans="3:13" x14ac:dyDescent="0.2">
      <c r="C2219" s="1" t="s">
        <v>28</v>
      </c>
      <c r="D2219" s="5">
        <v>31</v>
      </c>
      <c r="E2219" s="5" t="s">
        <v>5</v>
      </c>
      <c r="F2219" s="12">
        <v>0</v>
      </c>
      <c r="G2219" s="5" t="s">
        <v>2139</v>
      </c>
      <c r="H2219" s="5">
        <v>51.2</v>
      </c>
      <c r="I2219" s="5" t="s">
        <v>2139</v>
      </c>
      <c r="J2219" s="6">
        <v>0</v>
      </c>
      <c r="K2219" s="6" t="str">
        <f>IF(Table2[[#This Row],[Charging]]&gt;0,"1","0")</f>
        <v>0</v>
      </c>
      <c r="L2219" s="6" t="str">
        <f>IF(Table2[[#This Row],[Tag]]="1",Table2[[#This Row],[Cost (kWh)]],"")</f>
        <v/>
      </c>
      <c r="M2219" s="6" t="str">
        <f>IF(Table2[[#This Row],[Tag]]="1",Table2[[#This Row],[Charging]]*Table2[[#This Row],[Cost (kWh)]],"")</f>
        <v/>
      </c>
    </row>
    <row r="2220" spans="3:13" x14ac:dyDescent="0.2">
      <c r="C2220" s="1" t="s">
        <v>28</v>
      </c>
      <c r="D2220" s="5">
        <v>31</v>
      </c>
      <c r="E2220" s="5" t="s">
        <v>6</v>
      </c>
      <c r="F2220" s="12">
        <v>0</v>
      </c>
      <c r="G2220" s="5" t="s">
        <v>2139</v>
      </c>
      <c r="H2220" s="5">
        <v>51.2</v>
      </c>
      <c r="I2220" s="5" t="s">
        <v>2139</v>
      </c>
      <c r="J2220" s="6">
        <v>0</v>
      </c>
      <c r="K2220" s="6" t="str">
        <f>IF(Table2[[#This Row],[Charging]]&gt;0,"1","0")</f>
        <v>0</v>
      </c>
      <c r="L2220" s="6" t="str">
        <f>IF(Table2[[#This Row],[Tag]]="1",Table2[[#This Row],[Cost (kWh)]],"")</f>
        <v/>
      </c>
      <c r="M2220" s="6" t="str">
        <f>IF(Table2[[#This Row],[Tag]]="1",Table2[[#This Row],[Charging]]*Table2[[#This Row],[Cost (kWh)]],"")</f>
        <v/>
      </c>
    </row>
    <row r="2221" spans="3:13" x14ac:dyDescent="0.2">
      <c r="C2221" s="1" t="s">
        <v>28</v>
      </c>
      <c r="D2221" s="5">
        <v>31</v>
      </c>
      <c r="E2221" s="5" t="s">
        <v>7</v>
      </c>
      <c r="F2221" s="12">
        <v>0</v>
      </c>
      <c r="G2221" s="5" t="s">
        <v>2139</v>
      </c>
      <c r="H2221" s="5">
        <v>51.2</v>
      </c>
      <c r="I2221" s="5" t="s">
        <v>2139</v>
      </c>
      <c r="J2221" s="6">
        <v>0</v>
      </c>
      <c r="K2221" s="6" t="str">
        <f>IF(Table2[[#This Row],[Charging]]&gt;0,"1","0")</f>
        <v>0</v>
      </c>
      <c r="L2221" s="6" t="str">
        <f>IF(Table2[[#This Row],[Tag]]="1",Table2[[#This Row],[Cost (kWh)]],"")</f>
        <v/>
      </c>
      <c r="M2221" s="6" t="str">
        <f>IF(Table2[[#This Row],[Tag]]="1",Table2[[#This Row],[Charging]]*Table2[[#This Row],[Cost (kWh)]],"")</f>
        <v/>
      </c>
    </row>
    <row r="2222" spans="3:13" x14ac:dyDescent="0.2">
      <c r="C2222" s="1" t="s">
        <v>28</v>
      </c>
      <c r="D2222" s="5">
        <v>31</v>
      </c>
      <c r="E2222" s="5" t="s">
        <v>8</v>
      </c>
      <c r="F2222" s="12">
        <v>0</v>
      </c>
      <c r="G2222" s="5" t="s">
        <v>2139</v>
      </c>
      <c r="H2222" s="5">
        <v>51.2</v>
      </c>
      <c r="I2222" s="5" t="s">
        <v>2139</v>
      </c>
      <c r="J2222" s="6">
        <v>0</v>
      </c>
      <c r="K2222" s="6" t="str">
        <f>IF(Table2[[#This Row],[Charging]]&gt;0,"1","0")</f>
        <v>0</v>
      </c>
      <c r="L2222" s="6" t="str">
        <f>IF(Table2[[#This Row],[Tag]]="1",Table2[[#This Row],[Cost (kWh)]],"")</f>
        <v/>
      </c>
      <c r="M2222" s="6" t="str">
        <f>IF(Table2[[#This Row],[Tag]]="1",Table2[[#This Row],[Charging]]*Table2[[#This Row],[Cost (kWh)]],"")</f>
        <v/>
      </c>
    </row>
    <row r="2223" spans="3:13" x14ac:dyDescent="0.2">
      <c r="C2223" s="1" t="s">
        <v>28</v>
      </c>
      <c r="D2223" s="5">
        <v>31</v>
      </c>
      <c r="E2223" s="5" t="s">
        <v>9</v>
      </c>
      <c r="F2223" s="12">
        <v>0</v>
      </c>
      <c r="G2223" s="5" t="s">
        <v>2139</v>
      </c>
      <c r="H2223" s="5">
        <v>51.2</v>
      </c>
      <c r="I2223" s="5" t="s">
        <v>2139</v>
      </c>
      <c r="J2223" s="6">
        <v>0</v>
      </c>
      <c r="K2223" s="6" t="str">
        <f>IF(Table2[[#This Row],[Charging]]&gt;0,"1","0")</f>
        <v>0</v>
      </c>
      <c r="L2223" s="6" t="str">
        <f>IF(Table2[[#This Row],[Tag]]="1",Table2[[#This Row],[Cost (kWh)]],"")</f>
        <v/>
      </c>
      <c r="M2223" s="6" t="str">
        <f>IF(Table2[[#This Row],[Tag]]="1",Table2[[#This Row],[Charging]]*Table2[[#This Row],[Cost (kWh)]],"")</f>
        <v/>
      </c>
    </row>
    <row r="2224" spans="3:13" x14ac:dyDescent="0.2">
      <c r="C2224" s="1" t="s">
        <v>28</v>
      </c>
      <c r="D2224" s="5">
        <v>31</v>
      </c>
      <c r="E2224" s="5" t="s">
        <v>10</v>
      </c>
      <c r="F2224" s="12">
        <v>0</v>
      </c>
      <c r="G2224" s="5" t="s">
        <v>2139</v>
      </c>
      <c r="H2224" s="5">
        <v>51.2</v>
      </c>
      <c r="I2224" s="5" t="s">
        <v>2139</v>
      </c>
      <c r="J2224" s="6">
        <v>0</v>
      </c>
      <c r="K2224" s="6" t="str">
        <f>IF(Table2[[#This Row],[Charging]]&gt;0,"1","0")</f>
        <v>0</v>
      </c>
      <c r="L2224" s="6" t="str">
        <f>IF(Table2[[#This Row],[Tag]]="1",Table2[[#This Row],[Cost (kWh)]],"")</f>
        <v/>
      </c>
      <c r="M2224" s="6" t="str">
        <f>IF(Table2[[#This Row],[Tag]]="1",Table2[[#This Row],[Charging]]*Table2[[#This Row],[Cost (kWh)]],"")</f>
        <v/>
      </c>
    </row>
    <row r="2225" spans="3:13" x14ac:dyDescent="0.2">
      <c r="C2225" s="1" t="s">
        <v>28</v>
      </c>
      <c r="D2225" s="5">
        <v>31</v>
      </c>
      <c r="E2225" s="5">
        <v>10</v>
      </c>
      <c r="F2225" s="12">
        <v>0</v>
      </c>
      <c r="G2225" s="5" t="s">
        <v>2139</v>
      </c>
      <c r="H2225" s="5">
        <v>51.2</v>
      </c>
      <c r="I2225" s="5" t="s">
        <v>2139</v>
      </c>
      <c r="J2225" s="6">
        <v>0</v>
      </c>
      <c r="K2225" s="6" t="str">
        <f>IF(Table2[[#This Row],[Charging]]&gt;0,"1","0")</f>
        <v>0</v>
      </c>
      <c r="L2225" s="6" t="str">
        <f>IF(Table2[[#This Row],[Tag]]="1",Table2[[#This Row],[Cost (kWh)]],"")</f>
        <v/>
      </c>
      <c r="M2225" s="6" t="str">
        <f>IF(Table2[[#This Row],[Tag]]="1",Table2[[#This Row],[Charging]]*Table2[[#This Row],[Cost (kWh)]],"")</f>
        <v/>
      </c>
    </row>
    <row r="2226" spans="3:13" x14ac:dyDescent="0.2">
      <c r="C2226" s="1" t="s">
        <v>28</v>
      </c>
      <c r="D2226" s="5">
        <v>31</v>
      </c>
      <c r="E2226" s="5">
        <v>11</v>
      </c>
      <c r="F2226" s="12">
        <v>0</v>
      </c>
      <c r="G2226" s="5" t="s">
        <v>2139</v>
      </c>
      <c r="H2226" s="5">
        <v>51.2</v>
      </c>
      <c r="I2226" s="5" t="s">
        <v>2139</v>
      </c>
      <c r="J2226" s="6">
        <v>0</v>
      </c>
      <c r="K2226" s="6" t="str">
        <f>IF(Table2[[#This Row],[Charging]]&gt;0,"1","0")</f>
        <v>0</v>
      </c>
      <c r="L2226" s="6" t="str">
        <f>IF(Table2[[#This Row],[Tag]]="1",Table2[[#This Row],[Cost (kWh)]],"")</f>
        <v/>
      </c>
      <c r="M2226" s="6" t="str">
        <f>IF(Table2[[#This Row],[Tag]]="1",Table2[[#This Row],[Charging]]*Table2[[#This Row],[Cost (kWh)]],"")</f>
        <v/>
      </c>
    </row>
    <row r="2227" spans="3:13" x14ac:dyDescent="0.2">
      <c r="C2227" s="1" t="s">
        <v>28</v>
      </c>
      <c r="D2227" s="5">
        <v>31</v>
      </c>
      <c r="E2227" s="5">
        <v>12</v>
      </c>
      <c r="F2227" s="12">
        <v>0</v>
      </c>
      <c r="G2227" s="5" t="s">
        <v>2139</v>
      </c>
      <c r="H2227" s="5">
        <v>51.2</v>
      </c>
      <c r="I2227" s="5" t="s">
        <v>2139</v>
      </c>
      <c r="J2227" s="6">
        <v>0</v>
      </c>
      <c r="K2227" s="6" t="str">
        <f>IF(Table2[[#This Row],[Charging]]&gt;0,"1","0")</f>
        <v>0</v>
      </c>
      <c r="L2227" s="6" t="str">
        <f>IF(Table2[[#This Row],[Tag]]="1",Table2[[#This Row],[Cost (kWh)]],"")</f>
        <v/>
      </c>
      <c r="M2227" s="6" t="str">
        <f>IF(Table2[[#This Row],[Tag]]="1",Table2[[#This Row],[Charging]]*Table2[[#This Row],[Cost (kWh)]],"")</f>
        <v/>
      </c>
    </row>
    <row r="2228" spans="3:13" x14ac:dyDescent="0.2">
      <c r="C2228" s="1" t="s">
        <v>28</v>
      </c>
      <c r="D2228" s="5">
        <v>31</v>
      </c>
      <c r="E2228" s="5">
        <v>13</v>
      </c>
      <c r="F2228" s="12">
        <v>0</v>
      </c>
      <c r="G2228" s="5" t="s">
        <v>2139</v>
      </c>
      <c r="H2228" s="5">
        <v>51.2</v>
      </c>
      <c r="I2228" s="5" t="s">
        <v>2139</v>
      </c>
      <c r="J2228" s="6">
        <v>0</v>
      </c>
      <c r="K2228" s="6" t="str">
        <f>IF(Table2[[#This Row],[Charging]]&gt;0,"1","0")</f>
        <v>0</v>
      </c>
      <c r="L2228" s="6" t="str">
        <f>IF(Table2[[#This Row],[Tag]]="1",Table2[[#This Row],[Cost (kWh)]],"")</f>
        <v/>
      </c>
      <c r="M2228" s="6" t="str">
        <f>IF(Table2[[#This Row],[Tag]]="1",Table2[[#This Row],[Charging]]*Table2[[#This Row],[Cost (kWh)]],"")</f>
        <v/>
      </c>
    </row>
    <row r="2229" spans="3:13" x14ac:dyDescent="0.2">
      <c r="C2229" s="1" t="s">
        <v>28</v>
      </c>
      <c r="D2229" s="5">
        <v>31</v>
      </c>
      <c r="E2229" s="5">
        <v>14</v>
      </c>
      <c r="F2229" s="12">
        <v>0</v>
      </c>
      <c r="G2229" s="5" t="s">
        <v>2139</v>
      </c>
      <c r="H2229" s="5">
        <v>51.2</v>
      </c>
      <c r="I2229" s="5" t="s">
        <v>2139</v>
      </c>
      <c r="J2229" s="6">
        <v>0</v>
      </c>
      <c r="K2229" s="6" t="str">
        <f>IF(Table2[[#This Row],[Charging]]&gt;0,"1","0")</f>
        <v>0</v>
      </c>
      <c r="L2229" s="6" t="str">
        <f>IF(Table2[[#This Row],[Tag]]="1",Table2[[#This Row],[Cost (kWh)]],"")</f>
        <v/>
      </c>
      <c r="M2229" s="6" t="str">
        <f>IF(Table2[[#This Row],[Tag]]="1",Table2[[#This Row],[Charging]]*Table2[[#This Row],[Cost (kWh)]],"")</f>
        <v/>
      </c>
    </row>
    <row r="2230" spans="3:13" x14ac:dyDescent="0.2">
      <c r="C2230" s="1" t="s">
        <v>28</v>
      </c>
      <c r="D2230" s="5">
        <v>31</v>
      </c>
      <c r="E2230" s="5">
        <v>15</v>
      </c>
      <c r="F2230" s="12">
        <v>0</v>
      </c>
      <c r="G2230" s="5" t="s">
        <v>2139</v>
      </c>
      <c r="H2230" s="5">
        <v>51.2</v>
      </c>
      <c r="I2230" s="5" t="s">
        <v>2139</v>
      </c>
      <c r="J2230" s="6">
        <v>0</v>
      </c>
      <c r="K2230" s="6" t="str">
        <f>IF(Table2[[#This Row],[Charging]]&gt;0,"1","0")</f>
        <v>0</v>
      </c>
      <c r="L2230" s="6" t="str">
        <f>IF(Table2[[#This Row],[Tag]]="1",Table2[[#This Row],[Cost (kWh)]],"")</f>
        <v/>
      </c>
      <c r="M2230" s="6" t="str">
        <f>IF(Table2[[#This Row],[Tag]]="1",Table2[[#This Row],[Charging]]*Table2[[#This Row],[Cost (kWh)]],"")</f>
        <v/>
      </c>
    </row>
    <row r="2231" spans="3:13" x14ac:dyDescent="0.2">
      <c r="C2231" s="1" t="s">
        <v>28</v>
      </c>
      <c r="D2231" s="5">
        <v>31</v>
      </c>
      <c r="E2231" s="5">
        <v>16</v>
      </c>
      <c r="F2231" s="12">
        <v>0</v>
      </c>
      <c r="G2231" s="5" t="s">
        <v>2139</v>
      </c>
      <c r="H2231" s="5">
        <v>51.2</v>
      </c>
      <c r="I2231" s="5" t="s">
        <v>2139</v>
      </c>
      <c r="J2231" s="6">
        <v>0</v>
      </c>
      <c r="K2231" s="6" t="str">
        <f>IF(Table2[[#This Row],[Charging]]&gt;0,"1","0")</f>
        <v>0</v>
      </c>
      <c r="L2231" s="6" t="str">
        <f>IF(Table2[[#This Row],[Tag]]="1",Table2[[#This Row],[Cost (kWh)]],"")</f>
        <v/>
      </c>
      <c r="M2231" s="6" t="str">
        <f>IF(Table2[[#This Row],[Tag]]="1",Table2[[#This Row],[Charging]]*Table2[[#This Row],[Cost (kWh)]],"")</f>
        <v/>
      </c>
    </row>
    <row r="2232" spans="3:13" x14ac:dyDescent="0.2">
      <c r="C2232" s="1" t="s">
        <v>28</v>
      </c>
      <c r="D2232" s="5">
        <v>31</v>
      </c>
      <c r="E2232" s="5">
        <v>17</v>
      </c>
      <c r="F2232" s="12">
        <v>0</v>
      </c>
      <c r="G2232" s="5" t="s">
        <v>2139</v>
      </c>
      <c r="H2232" s="5">
        <v>51.2</v>
      </c>
      <c r="I2232" s="5" t="s">
        <v>2139</v>
      </c>
      <c r="J2232" s="6">
        <v>0</v>
      </c>
      <c r="K2232" s="6" t="str">
        <f>IF(Table2[[#This Row],[Charging]]&gt;0,"1","0")</f>
        <v>0</v>
      </c>
      <c r="L2232" s="6" t="str">
        <f>IF(Table2[[#This Row],[Tag]]="1",Table2[[#This Row],[Cost (kWh)]],"")</f>
        <v/>
      </c>
      <c r="M2232" s="6" t="str">
        <f>IF(Table2[[#This Row],[Tag]]="1",Table2[[#This Row],[Charging]]*Table2[[#This Row],[Cost (kWh)]],"")</f>
        <v/>
      </c>
    </row>
    <row r="2233" spans="3:13" x14ac:dyDescent="0.2">
      <c r="C2233" s="1" t="s">
        <v>28</v>
      </c>
      <c r="D2233" s="5">
        <v>31</v>
      </c>
      <c r="E2233" s="5">
        <v>18</v>
      </c>
      <c r="F2233" s="12">
        <v>0</v>
      </c>
      <c r="G2233" s="5" t="s">
        <v>2139</v>
      </c>
      <c r="H2233" s="5">
        <v>51.2</v>
      </c>
      <c r="I2233" s="5" t="s">
        <v>2139</v>
      </c>
      <c r="J2233" s="6">
        <v>0</v>
      </c>
      <c r="K2233" s="6" t="str">
        <f>IF(Table2[[#This Row],[Charging]]&gt;0,"1","0")</f>
        <v>0</v>
      </c>
      <c r="L2233" s="6" t="str">
        <f>IF(Table2[[#This Row],[Tag]]="1",Table2[[#This Row],[Cost (kWh)]],"")</f>
        <v/>
      </c>
      <c r="M2233" s="6" t="str">
        <f>IF(Table2[[#This Row],[Tag]]="1",Table2[[#This Row],[Charging]]*Table2[[#This Row],[Cost (kWh)]],"")</f>
        <v/>
      </c>
    </row>
    <row r="2234" spans="3:13" x14ac:dyDescent="0.2">
      <c r="C2234" s="1" t="s">
        <v>28</v>
      </c>
      <c r="D2234" s="5">
        <v>31</v>
      </c>
      <c r="E2234" s="5">
        <v>19</v>
      </c>
      <c r="F2234" s="12">
        <v>0</v>
      </c>
      <c r="G2234" s="5" t="s">
        <v>2139</v>
      </c>
      <c r="H2234" s="5">
        <v>51.2</v>
      </c>
      <c r="I2234" s="5" t="s">
        <v>2139</v>
      </c>
      <c r="J2234" s="6">
        <v>0</v>
      </c>
      <c r="K2234" s="6" t="str">
        <f>IF(Table2[[#This Row],[Charging]]&gt;0,"1","0")</f>
        <v>0</v>
      </c>
      <c r="L2234" s="6" t="str">
        <f>IF(Table2[[#This Row],[Tag]]="1",Table2[[#This Row],[Cost (kWh)]],"")</f>
        <v/>
      </c>
      <c r="M2234" s="6" t="str">
        <f>IF(Table2[[#This Row],[Tag]]="1",Table2[[#This Row],[Charging]]*Table2[[#This Row],[Cost (kWh)]],"")</f>
        <v/>
      </c>
    </row>
    <row r="2235" spans="3:13" x14ac:dyDescent="0.2">
      <c r="C2235" s="1" t="s">
        <v>28</v>
      </c>
      <c r="D2235" s="5">
        <v>31</v>
      </c>
      <c r="E2235" s="5">
        <v>20</v>
      </c>
      <c r="F2235" s="12">
        <v>0</v>
      </c>
      <c r="G2235" s="5" t="s">
        <v>2139</v>
      </c>
      <c r="H2235" s="5">
        <v>51.2</v>
      </c>
      <c r="I2235" s="5" t="s">
        <v>2139</v>
      </c>
      <c r="J2235" s="6">
        <v>0</v>
      </c>
      <c r="K2235" s="6" t="str">
        <f>IF(Table2[[#This Row],[Charging]]&gt;0,"1","0")</f>
        <v>0</v>
      </c>
      <c r="L2235" s="6" t="str">
        <f>IF(Table2[[#This Row],[Tag]]="1",Table2[[#This Row],[Cost (kWh)]],"")</f>
        <v/>
      </c>
      <c r="M2235" s="6" t="str">
        <f>IF(Table2[[#This Row],[Tag]]="1",Table2[[#This Row],[Charging]]*Table2[[#This Row],[Cost (kWh)]],"")</f>
        <v/>
      </c>
    </row>
    <row r="2236" spans="3:13" x14ac:dyDescent="0.2">
      <c r="C2236" s="1" t="s">
        <v>28</v>
      </c>
      <c r="D2236" s="5">
        <v>31</v>
      </c>
      <c r="E2236" s="5">
        <v>21</v>
      </c>
      <c r="F2236" s="12">
        <v>0</v>
      </c>
      <c r="G2236" s="5" t="s">
        <v>2139</v>
      </c>
      <c r="H2236" s="5">
        <v>51.2</v>
      </c>
      <c r="I2236" s="5" t="s">
        <v>2139</v>
      </c>
      <c r="J2236" s="6">
        <v>0</v>
      </c>
      <c r="K2236" s="6" t="str">
        <f>IF(Table2[[#This Row],[Charging]]&gt;0,"1","0")</f>
        <v>0</v>
      </c>
      <c r="L2236" s="6" t="str">
        <f>IF(Table2[[#This Row],[Tag]]="1",Table2[[#This Row],[Cost (kWh)]],"")</f>
        <v/>
      </c>
      <c r="M2236" s="6" t="str">
        <f>IF(Table2[[#This Row],[Tag]]="1",Table2[[#This Row],[Charging]]*Table2[[#This Row],[Cost (kWh)]],"")</f>
        <v/>
      </c>
    </row>
    <row r="2237" spans="3:13" x14ac:dyDescent="0.2">
      <c r="C2237" s="1" t="s">
        <v>28</v>
      </c>
      <c r="D2237" s="5">
        <v>31</v>
      </c>
      <c r="E2237" s="5">
        <v>22</v>
      </c>
      <c r="F2237" s="12">
        <v>0</v>
      </c>
      <c r="G2237" s="5" t="s">
        <v>2139</v>
      </c>
      <c r="H2237" s="5">
        <v>51.2</v>
      </c>
      <c r="I2237" s="5" t="s">
        <v>2139</v>
      </c>
      <c r="J2237" s="6">
        <v>0</v>
      </c>
      <c r="K2237" s="6" t="str">
        <f>IF(Table2[[#This Row],[Charging]]&gt;0,"1","0")</f>
        <v>0</v>
      </c>
      <c r="L2237" s="6" t="str">
        <f>IF(Table2[[#This Row],[Tag]]="1",Table2[[#This Row],[Cost (kWh)]],"")</f>
        <v/>
      </c>
      <c r="M2237" s="6" t="str">
        <f>IF(Table2[[#This Row],[Tag]]="1",Table2[[#This Row],[Charging]]*Table2[[#This Row],[Cost (kWh)]],"")</f>
        <v/>
      </c>
    </row>
    <row r="2238" spans="3:13" x14ac:dyDescent="0.2">
      <c r="C2238" s="1" t="s">
        <v>28</v>
      </c>
      <c r="D2238" s="5">
        <v>31</v>
      </c>
      <c r="E2238" s="5">
        <v>23</v>
      </c>
      <c r="F2238" s="12">
        <v>0</v>
      </c>
      <c r="G2238" s="5" t="s">
        <v>2139</v>
      </c>
      <c r="H2238" s="5">
        <v>51.2</v>
      </c>
      <c r="I2238" s="5" t="s">
        <v>2139</v>
      </c>
      <c r="J2238" s="6">
        <v>0</v>
      </c>
      <c r="K2238" s="6" t="str">
        <f>IF(Table2[[#This Row],[Charging]]&gt;0,"1","0")</f>
        <v>0</v>
      </c>
      <c r="L2238" s="6" t="str">
        <f>IF(Table2[[#This Row],[Tag]]="1",Table2[[#This Row],[Cost (kWh)]],"")</f>
        <v/>
      </c>
      <c r="M2238" s="6" t="str">
        <f>IF(Table2[[#This Row],[Tag]]="1",Table2[[#This Row],[Charging]]*Table2[[#This Row],[Cost (kWh)]],"")</f>
        <v/>
      </c>
    </row>
    <row r="2239" spans="3:13" x14ac:dyDescent="0.2">
      <c r="C2239" s="1" t="s">
        <v>28</v>
      </c>
      <c r="D2239" s="5">
        <v>31</v>
      </c>
      <c r="E2239" s="5">
        <v>24</v>
      </c>
      <c r="F2239" s="12">
        <v>0</v>
      </c>
      <c r="G2239" s="5" t="s">
        <v>2139</v>
      </c>
      <c r="H2239" s="5">
        <v>51.2</v>
      </c>
      <c r="I2239" s="5" t="s">
        <v>2139</v>
      </c>
      <c r="J2239" s="6">
        <v>0</v>
      </c>
      <c r="K2239" s="6" t="str">
        <f>IF(Table2[[#This Row],[Charging]]&gt;0,"1","0")</f>
        <v>0</v>
      </c>
      <c r="L2239" s="6" t="str">
        <f>IF(Table2[[#This Row],[Tag]]="1",Table2[[#This Row],[Cost (kWh)]],"")</f>
        <v/>
      </c>
      <c r="M2239" s="6" t="str">
        <f>IF(Table2[[#This Row],[Tag]]="1",Table2[[#This Row],[Charging]]*Table2[[#This Row],[Cost (kWh)]],"")</f>
        <v/>
      </c>
    </row>
    <row r="2240" spans="3:13" x14ac:dyDescent="0.2">
      <c r="C2240" s="1" t="s">
        <v>0</v>
      </c>
      <c r="D2240" s="2"/>
      <c r="E2240" s="2"/>
      <c r="F2240" s="5"/>
      <c r="G2240" s="2"/>
      <c r="H2240" s="2"/>
      <c r="I2240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7272-30FC-BD40-885B-CD5DFC2F211E}">
  <dimension ref="B2:M2239"/>
  <sheetViews>
    <sheetView workbookViewId="0">
      <selection activeCell="L3" sqref="L3"/>
    </sheetView>
  </sheetViews>
  <sheetFormatPr baseColWidth="10" defaultRowHeight="16" x14ac:dyDescent="0.2"/>
  <cols>
    <col min="1" max="1" width="3.83203125" customWidth="1"/>
    <col min="3" max="3" width="9.33203125" style="2" bestFit="1" customWidth="1"/>
    <col min="4" max="5" width="8.1640625" style="2" customWidth="1"/>
    <col min="6" max="6" width="10.83203125" style="2" bestFit="1" customWidth="1"/>
    <col min="7" max="7" width="8.6640625" style="2" customWidth="1"/>
    <col min="8" max="8" width="18.6640625" style="2" bestFit="1" customWidth="1"/>
    <col min="9" max="9" width="19.33203125" style="2" customWidth="1"/>
    <col min="10" max="10" width="23.5" bestFit="1" customWidth="1"/>
    <col min="12" max="12" width="31" bestFit="1" customWidth="1"/>
  </cols>
  <sheetData>
    <row r="2" spans="2:13" x14ac:dyDescent="0.2">
      <c r="B2" t="s">
        <v>26</v>
      </c>
      <c r="C2" s="4">
        <v>272.57900000000001</v>
      </c>
      <c r="F2" s="2" t="s">
        <v>37</v>
      </c>
      <c r="H2" s="2" t="s">
        <v>38</v>
      </c>
      <c r="J2" t="s">
        <v>2151</v>
      </c>
      <c r="L2" t="s">
        <v>2132</v>
      </c>
      <c r="M2" t="s">
        <v>2131</v>
      </c>
    </row>
    <row r="3" spans="2:13" x14ac:dyDescent="0.2">
      <c r="F3" s="2">
        <f>SUM(F6:F2237)</f>
        <v>726</v>
      </c>
      <c r="H3" s="9">
        <f>AVERAGE(H6:H2237)</f>
        <v>33.377356321838967</v>
      </c>
      <c r="J3">
        <f>AVERAGE(Table1[Cost (kWh)])*1000</f>
        <v>285.11141129032188</v>
      </c>
      <c r="L3" s="7">
        <f>AVERAGE(Table1[Charge price if used])*1000</f>
        <v>374.00271929824561</v>
      </c>
      <c r="M3" s="7">
        <f>SUM(Table1[Costs])</f>
        <v>272.57880900000004</v>
      </c>
    </row>
    <row r="5" spans="2:13" x14ac:dyDescent="0.2">
      <c r="C5" s="2" t="s">
        <v>25</v>
      </c>
      <c r="D5" s="2" t="s">
        <v>30</v>
      </c>
      <c r="E5" s="2" t="s">
        <v>31</v>
      </c>
      <c r="F5" s="2" t="s">
        <v>33</v>
      </c>
      <c r="G5" s="2" t="s">
        <v>34</v>
      </c>
      <c r="H5" s="2" t="s">
        <v>35</v>
      </c>
      <c r="I5" s="2" t="s">
        <v>36</v>
      </c>
      <c r="J5" t="s">
        <v>2133</v>
      </c>
      <c r="K5" s="2" t="s">
        <v>2129</v>
      </c>
      <c r="L5" s="2" t="s">
        <v>2134</v>
      </c>
      <c r="M5" s="2" t="s">
        <v>2130</v>
      </c>
    </row>
    <row r="6" spans="2:13" x14ac:dyDescent="0.2">
      <c r="C6" s="3" t="s">
        <v>1</v>
      </c>
      <c r="D6" s="2" t="s">
        <v>2</v>
      </c>
      <c r="E6" s="2" t="s">
        <v>2</v>
      </c>
      <c r="F6" s="5">
        <v>0</v>
      </c>
      <c r="G6" s="5" t="s">
        <v>32</v>
      </c>
      <c r="H6" s="5">
        <v>51.2</v>
      </c>
      <c r="I6" s="5">
        <v>7.5</v>
      </c>
      <c r="J6" s="8">
        <v>0.15826000000000001</v>
      </c>
      <c r="K6" t="str">
        <f>IF(Table1[[#This Row],[Charging]]&gt;0,"1","0")</f>
        <v>0</v>
      </c>
      <c r="L6" t="str">
        <f>IF(Table1[[#This Row],[Tag]]="1",Table1[[#This Row],[Cost (kWh)]],"")</f>
        <v/>
      </c>
      <c r="M6" s="5" t="str">
        <f>IF(Table1[[#This Row],[Tag]]="1",Table1[[#This Row],[Charging]]*Table1[[#This Row],[Cost (kWh)]],"")</f>
        <v/>
      </c>
    </row>
    <row r="7" spans="2:13" x14ac:dyDescent="0.2">
      <c r="C7" s="3" t="s">
        <v>1</v>
      </c>
      <c r="D7" s="2" t="s">
        <v>2</v>
      </c>
      <c r="E7" s="2" t="s">
        <v>3</v>
      </c>
      <c r="F7" s="5">
        <v>0</v>
      </c>
      <c r="G7" s="5" t="s">
        <v>32</v>
      </c>
      <c r="H7" s="5">
        <v>51.2</v>
      </c>
      <c r="I7" s="5">
        <v>7.5</v>
      </c>
      <c r="J7" s="8">
        <v>0.15575</v>
      </c>
      <c r="K7" t="str">
        <f>IF(Table1[[#This Row],[Charging]]&gt;0,"1","0")</f>
        <v>0</v>
      </c>
      <c r="L7" t="str">
        <f>IF(Table1[[#This Row],[Tag]]="1",Table1[[#This Row],[Cost (kWh)]],"")</f>
        <v/>
      </c>
      <c r="M7" s="5" t="str">
        <f>IF(Table1[[#This Row],[Tag]]="1",Table1[[#This Row],[Charging]]*Table1[[#This Row],[Cost (kWh)]],"")</f>
        <v/>
      </c>
    </row>
    <row r="8" spans="2:13" x14ac:dyDescent="0.2">
      <c r="C8" s="3" t="s">
        <v>1</v>
      </c>
      <c r="D8" s="2" t="s">
        <v>2</v>
      </c>
      <c r="E8" s="2" t="s">
        <v>4</v>
      </c>
      <c r="F8" s="5">
        <v>0</v>
      </c>
      <c r="G8" s="5" t="s">
        <v>32</v>
      </c>
      <c r="H8" s="5">
        <v>51.2</v>
      </c>
      <c r="I8" s="5">
        <v>7.5</v>
      </c>
      <c r="J8" s="8">
        <v>0.15532000000000001</v>
      </c>
      <c r="K8" t="str">
        <f>IF(Table1[[#This Row],[Charging]]&gt;0,"1","0")</f>
        <v>0</v>
      </c>
      <c r="L8" t="str">
        <f>IF(Table1[[#This Row],[Tag]]="1",Table1[[#This Row],[Cost (kWh)]],"")</f>
        <v/>
      </c>
      <c r="M8" s="5" t="str">
        <f>IF(Table1[[#This Row],[Tag]]="1",Table1[[#This Row],[Charging]]*Table1[[#This Row],[Cost (kWh)]],"")</f>
        <v/>
      </c>
    </row>
    <row r="9" spans="2:13" x14ac:dyDescent="0.2">
      <c r="C9" s="3" t="s">
        <v>1</v>
      </c>
      <c r="D9" s="2" t="s">
        <v>2</v>
      </c>
      <c r="E9" s="2" t="s">
        <v>5</v>
      </c>
      <c r="F9" s="5">
        <v>0</v>
      </c>
      <c r="G9" s="5" t="s">
        <v>32</v>
      </c>
      <c r="H9" s="5">
        <v>51.2</v>
      </c>
      <c r="I9" s="5">
        <v>7.5</v>
      </c>
      <c r="J9" s="8">
        <v>0.15507000000000001</v>
      </c>
      <c r="K9" t="str">
        <f>IF(Table1[[#This Row],[Charging]]&gt;0,"1","0")</f>
        <v>0</v>
      </c>
      <c r="L9" t="str">
        <f>IF(Table1[[#This Row],[Tag]]="1",Table1[[#This Row],[Cost (kWh)]],"")</f>
        <v/>
      </c>
      <c r="M9" s="5" t="str">
        <f>IF(Table1[[#This Row],[Tag]]="1",Table1[[#This Row],[Charging]]*Table1[[#This Row],[Cost (kWh)]],"")</f>
        <v/>
      </c>
    </row>
    <row r="10" spans="2:13" x14ac:dyDescent="0.2">
      <c r="C10" s="3" t="s">
        <v>1</v>
      </c>
      <c r="D10" s="2" t="s">
        <v>2</v>
      </c>
      <c r="E10" s="2" t="s">
        <v>6</v>
      </c>
      <c r="F10" s="5">
        <v>0</v>
      </c>
      <c r="G10" s="5" t="s">
        <v>32</v>
      </c>
      <c r="H10" s="5">
        <v>51.2</v>
      </c>
      <c r="I10" s="5">
        <v>7.5</v>
      </c>
      <c r="J10" s="8">
        <v>0.15345</v>
      </c>
      <c r="K10" t="str">
        <f>IF(Table1[[#This Row],[Charging]]&gt;0,"1","0")</f>
        <v>0</v>
      </c>
      <c r="L10" t="str">
        <f>IF(Table1[[#This Row],[Tag]]="1",Table1[[#This Row],[Cost (kWh)]],"")</f>
        <v/>
      </c>
      <c r="M10" s="5" t="str">
        <f>IF(Table1[[#This Row],[Tag]]="1",Table1[[#This Row],[Charging]]*Table1[[#This Row],[Cost (kWh)]],"")</f>
        <v/>
      </c>
    </row>
    <row r="11" spans="2:13" x14ac:dyDescent="0.2">
      <c r="C11" s="3" t="s">
        <v>1</v>
      </c>
      <c r="D11" s="2" t="s">
        <v>2</v>
      </c>
      <c r="E11" s="2" t="s">
        <v>7</v>
      </c>
      <c r="F11" s="5">
        <v>0</v>
      </c>
      <c r="G11" s="5" t="s">
        <v>32</v>
      </c>
      <c r="H11" s="5">
        <v>51.2</v>
      </c>
      <c r="I11" s="5">
        <v>7.5</v>
      </c>
      <c r="J11" s="8">
        <v>0.15348000000000001</v>
      </c>
      <c r="K11" t="str">
        <f>IF(Table1[[#This Row],[Charging]]&gt;0,"1","0")</f>
        <v>0</v>
      </c>
      <c r="L11" t="str">
        <f>IF(Table1[[#This Row],[Tag]]="1",Table1[[#This Row],[Cost (kWh)]],"")</f>
        <v/>
      </c>
      <c r="M11" s="5" t="str">
        <f>IF(Table1[[#This Row],[Tag]]="1",Table1[[#This Row],[Charging]]*Table1[[#This Row],[Cost (kWh)]],"")</f>
        <v/>
      </c>
    </row>
    <row r="12" spans="2:13" x14ac:dyDescent="0.2">
      <c r="C12" s="3" t="s">
        <v>1</v>
      </c>
      <c r="D12" s="2" t="s">
        <v>2</v>
      </c>
      <c r="E12" s="2" t="s">
        <v>8</v>
      </c>
      <c r="F12" s="5">
        <v>0</v>
      </c>
      <c r="G12" s="5" t="s">
        <v>32</v>
      </c>
      <c r="H12" s="5">
        <v>51.2</v>
      </c>
      <c r="I12" s="5">
        <v>7.5</v>
      </c>
      <c r="J12" s="8">
        <v>0.16195000000000001</v>
      </c>
      <c r="K12" t="str">
        <f>IF(Table1[[#This Row],[Charging]]&gt;0,"1","0")</f>
        <v>0</v>
      </c>
      <c r="L12" t="str">
        <f>IF(Table1[[#This Row],[Tag]]="1",Table1[[#This Row],[Cost (kWh)]],"")</f>
        <v/>
      </c>
      <c r="M12" s="5" t="str">
        <f>IF(Table1[[#This Row],[Tag]]="1",Table1[[#This Row],[Charging]]*Table1[[#This Row],[Cost (kWh)]],"")</f>
        <v/>
      </c>
    </row>
    <row r="13" spans="2:13" x14ac:dyDescent="0.2">
      <c r="C13" s="3" t="s">
        <v>1</v>
      </c>
      <c r="D13" s="2" t="s">
        <v>2</v>
      </c>
      <c r="E13" s="2" t="s">
        <v>9</v>
      </c>
      <c r="F13" s="5">
        <v>0</v>
      </c>
      <c r="G13" s="5">
        <v>5.5</v>
      </c>
      <c r="H13" s="5">
        <v>45.7</v>
      </c>
      <c r="I13" s="5">
        <v>0</v>
      </c>
      <c r="J13" s="8">
        <v>0.17971000000000001</v>
      </c>
      <c r="K13" t="str">
        <f>IF(Table1[[#This Row],[Charging]]&gt;0,"1","0")</f>
        <v>0</v>
      </c>
      <c r="L13" t="str">
        <f>IF(Table1[[#This Row],[Tag]]="1",Table1[[#This Row],[Cost (kWh)]],"")</f>
        <v/>
      </c>
      <c r="M13" s="5" t="str">
        <f>IF(Table1[[#This Row],[Tag]]="1",Table1[[#This Row],[Charging]]*Table1[[#This Row],[Cost (kWh)]],"")</f>
        <v/>
      </c>
    </row>
    <row r="14" spans="2:13" x14ac:dyDescent="0.2">
      <c r="C14" s="3" t="s">
        <v>1</v>
      </c>
      <c r="D14" s="2" t="s">
        <v>2</v>
      </c>
      <c r="E14" s="2" t="s">
        <v>10</v>
      </c>
      <c r="F14" s="5">
        <v>0</v>
      </c>
      <c r="G14" s="5" t="s">
        <v>32</v>
      </c>
      <c r="H14" s="5">
        <v>45.7</v>
      </c>
      <c r="I14" s="5">
        <v>0</v>
      </c>
      <c r="J14" s="8">
        <v>0.1847</v>
      </c>
      <c r="K14" t="str">
        <f>IF(Table1[[#This Row],[Charging]]&gt;0,"1","0")</f>
        <v>0</v>
      </c>
      <c r="L14" t="str">
        <f>IF(Table1[[#This Row],[Tag]]="1",Table1[[#This Row],[Cost (kWh)]],"")</f>
        <v/>
      </c>
      <c r="M14" s="5" t="str">
        <f>IF(Table1[[#This Row],[Tag]]="1",Table1[[#This Row],[Charging]]*Table1[[#This Row],[Cost (kWh)]],"")</f>
        <v/>
      </c>
    </row>
    <row r="15" spans="2:13" x14ac:dyDescent="0.2">
      <c r="C15" s="3" t="s">
        <v>1</v>
      </c>
      <c r="D15" s="2" t="s">
        <v>2</v>
      </c>
      <c r="E15" s="2">
        <v>10</v>
      </c>
      <c r="F15" s="5">
        <v>0</v>
      </c>
      <c r="G15" s="5" t="s">
        <v>32</v>
      </c>
      <c r="H15" s="5">
        <v>45.7</v>
      </c>
      <c r="I15" s="5">
        <v>0</v>
      </c>
      <c r="J15" s="8">
        <v>0.18314</v>
      </c>
      <c r="K15" t="str">
        <f>IF(Table1[[#This Row],[Charging]]&gt;0,"1","0")</f>
        <v>0</v>
      </c>
      <c r="L15" t="str">
        <f>IF(Table1[[#This Row],[Tag]]="1",Table1[[#This Row],[Cost (kWh)]],"")</f>
        <v/>
      </c>
      <c r="M15" s="5" t="str">
        <f>IF(Table1[[#This Row],[Tag]]="1",Table1[[#This Row],[Charging]]*Table1[[#This Row],[Cost (kWh)]],"")</f>
        <v/>
      </c>
    </row>
    <row r="16" spans="2:13" x14ac:dyDescent="0.2">
      <c r="C16" s="3" t="s">
        <v>1</v>
      </c>
      <c r="D16" s="2" t="s">
        <v>2</v>
      </c>
      <c r="E16" s="2">
        <v>11</v>
      </c>
      <c r="F16" s="5">
        <v>0</v>
      </c>
      <c r="G16" s="5" t="s">
        <v>32</v>
      </c>
      <c r="H16" s="5">
        <v>45.7</v>
      </c>
      <c r="I16" s="5">
        <v>0</v>
      </c>
      <c r="J16" s="8">
        <v>0.18206</v>
      </c>
      <c r="K16" t="str">
        <f>IF(Table1[[#This Row],[Charging]]&gt;0,"1","0")</f>
        <v>0</v>
      </c>
      <c r="L16" t="str">
        <f>IF(Table1[[#This Row],[Tag]]="1",Table1[[#This Row],[Cost (kWh)]],"")</f>
        <v/>
      </c>
      <c r="M16" s="5" t="str">
        <f>IF(Table1[[#This Row],[Tag]]="1",Table1[[#This Row],[Charging]]*Table1[[#This Row],[Cost (kWh)]],"")</f>
        <v/>
      </c>
    </row>
    <row r="17" spans="3:13" x14ac:dyDescent="0.2">
      <c r="C17" s="3" t="s">
        <v>1</v>
      </c>
      <c r="D17" s="2" t="s">
        <v>2</v>
      </c>
      <c r="E17" s="2">
        <v>12</v>
      </c>
      <c r="F17" s="5">
        <v>0</v>
      </c>
      <c r="G17" s="5" t="s">
        <v>32</v>
      </c>
      <c r="H17" s="5">
        <v>45.7</v>
      </c>
      <c r="I17" s="5">
        <v>0</v>
      </c>
      <c r="J17" s="8">
        <v>0.18312</v>
      </c>
      <c r="K17" t="str">
        <f>IF(Table1[[#This Row],[Charging]]&gt;0,"1","0")</f>
        <v>0</v>
      </c>
      <c r="L17" t="str">
        <f>IF(Table1[[#This Row],[Tag]]="1",Table1[[#This Row],[Cost (kWh)]],"")</f>
        <v/>
      </c>
      <c r="M17" s="5" t="str">
        <f>IF(Table1[[#This Row],[Tag]]="1",Table1[[#This Row],[Charging]]*Table1[[#This Row],[Cost (kWh)]],"")</f>
        <v/>
      </c>
    </row>
    <row r="18" spans="3:13" x14ac:dyDescent="0.2">
      <c r="C18" s="3" t="s">
        <v>1</v>
      </c>
      <c r="D18" s="2" t="s">
        <v>2</v>
      </c>
      <c r="E18" s="2">
        <v>13</v>
      </c>
      <c r="F18" s="5">
        <v>0</v>
      </c>
      <c r="G18" s="5" t="s">
        <v>32</v>
      </c>
      <c r="H18" s="5">
        <v>45.7</v>
      </c>
      <c r="I18" s="5">
        <v>0</v>
      </c>
      <c r="J18" s="8">
        <v>0.17910000000000001</v>
      </c>
      <c r="K18" t="str">
        <f>IF(Table1[[#This Row],[Charging]]&gt;0,"1","0")</f>
        <v>0</v>
      </c>
      <c r="L18" t="str">
        <f>IF(Table1[[#This Row],[Tag]]="1",Table1[[#This Row],[Cost (kWh)]],"")</f>
        <v/>
      </c>
      <c r="M18" s="5" t="str">
        <f>IF(Table1[[#This Row],[Tag]]="1",Table1[[#This Row],[Charging]]*Table1[[#This Row],[Cost (kWh)]],"")</f>
        <v/>
      </c>
    </row>
    <row r="19" spans="3:13" x14ac:dyDescent="0.2">
      <c r="C19" s="3" t="s">
        <v>1</v>
      </c>
      <c r="D19" s="2" t="s">
        <v>2</v>
      </c>
      <c r="E19" s="2">
        <v>14</v>
      </c>
      <c r="F19" s="5">
        <v>0</v>
      </c>
      <c r="G19" s="5" t="s">
        <v>32</v>
      </c>
      <c r="H19" s="5">
        <v>45.7</v>
      </c>
      <c r="I19" s="5">
        <v>0</v>
      </c>
      <c r="J19" s="8">
        <v>0.1797</v>
      </c>
      <c r="K19" t="str">
        <f>IF(Table1[[#This Row],[Charging]]&gt;0,"1","0")</f>
        <v>0</v>
      </c>
      <c r="L19" t="str">
        <f>IF(Table1[[#This Row],[Tag]]="1",Table1[[#This Row],[Cost (kWh)]],"")</f>
        <v/>
      </c>
      <c r="M19" s="5" t="str">
        <f>IF(Table1[[#This Row],[Tag]]="1",Table1[[#This Row],[Charging]]*Table1[[#This Row],[Cost (kWh)]],"")</f>
        <v/>
      </c>
    </row>
    <row r="20" spans="3:13" x14ac:dyDescent="0.2">
      <c r="C20" s="3" t="s">
        <v>1</v>
      </c>
      <c r="D20" s="2" t="s">
        <v>2</v>
      </c>
      <c r="E20" s="2">
        <v>15</v>
      </c>
      <c r="F20" s="5">
        <v>0</v>
      </c>
      <c r="G20" s="5" t="s">
        <v>32</v>
      </c>
      <c r="H20" s="5">
        <v>45.7</v>
      </c>
      <c r="I20" s="5">
        <v>0</v>
      </c>
      <c r="J20" s="8">
        <v>0.17988999999999999</v>
      </c>
      <c r="K20" t="str">
        <f>IF(Table1[[#This Row],[Charging]]&gt;0,"1","0")</f>
        <v>0</v>
      </c>
      <c r="L20" t="str">
        <f>IF(Table1[[#This Row],[Tag]]="1",Table1[[#This Row],[Cost (kWh)]],"")</f>
        <v/>
      </c>
      <c r="M20" s="5" t="str">
        <f>IF(Table1[[#This Row],[Tag]]="1",Table1[[#This Row],[Charging]]*Table1[[#This Row],[Cost (kWh)]],"")</f>
        <v/>
      </c>
    </row>
    <row r="21" spans="3:13" x14ac:dyDescent="0.2">
      <c r="C21" s="3" t="s">
        <v>1</v>
      </c>
      <c r="D21" s="2" t="s">
        <v>2</v>
      </c>
      <c r="E21" s="2">
        <v>16</v>
      </c>
      <c r="F21" s="5">
        <v>0</v>
      </c>
      <c r="G21" s="5" t="s">
        <v>32</v>
      </c>
      <c r="H21" s="5">
        <v>45.7</v>
      </c>
      <c r="I21" s="5">
        <v>0</v>
      </c>
      <c r="J21" s="8">
        <v>0.16456999999999999</v>
      </c>
      <c r="K21" t="str">
        <f>IF(Table1[[#This Row],[Charging]]&gt;0,"1","0")</f>
        <v>0</v>
      </c>
      <c r="L21" t="str">
        <f>IF(Table1[[#This Row],[Tag]]="1",Table1[[#This Row],[Cost (kWh)]],"")</f>
        <v/>
      </c>
      <c r="M21" s="5" t="str">
        <f>IF(Table1[[#This Row],[Tag]]="1",Table1[[#This Row],[Charging]]*Table1[[#This Row],[Cost (kWh)]],"")</f>
        <v/>
      </c>
    </row>
    <row r="22" spans="3:13" x14ac:dyDescent="0.2">
      <c r="C22" s="3" t="s">
        <v>1</v>
      </c>
      <c r="D22" s="2" t="s">
        <v>2</v>
      </c>
      <c r="E22" s="2">
        <v>17</v>
      </c>
      <c r="F22" s="5">
        <v>0</v>
      </c>
      <c r="G22" s="5">
        <v>5.5</v>
      </c>
      <c r="H22" s="5">
        <v>40.200000000000003</v>
      </c>
      <c r="I22" s="5">
        <v>0</v>
      </c>
      <c r="J22" s="8">
        <v>0.17924000000000001</v>
      </c>
      <c r="K22" t="str">
        <f>IF(Table1[[#This Row],[Charging]]&gt;0,"1","0")</f>
        <v>0</v>
      </c>
      <c r="L22" t="str">
        <f>IF(Table1[[#This Row],[Tag]]="1",Table1[[#This Row],[Cost (kWh)]],"")</f>
        <v/>
      </c>
      <c r="M22" s="5" t="str">
        <f>IF(Table1[[#This Row],[Tag]]="1",Table1[[#This Row],[Charging]]*Table1[[#This Row],[Cost (kWh)]],"")</f>
        <v/>
      </c>
    </row>
    <row r="23" spans="3:13" x14ac:dyDescent="0.2">
      <c r="C23" s="3" t="s">
        <v>1</v>
      </c>
      <c r="D23" s="2" t="s">
        <v>2</v>
      </c>
      <c r="E23" s="2">
        <v>18</v>
      </c>
      <c r="F23" s="5">
        <v>7.5</v>
      </c>
      <c r="G23" s="5" t="s">
        <v>32</v>
      </c>
      <c r="H23" s="5">
        <v>47.7</v>
      </c>
      <c r="I23" s="5">
        <v>7.5</v>
      </c>
      <c r="J23" s="8">
        <v>0.17932999999999999</v>
      </c>
      <c r="K23" t="str">
        <f>IF(Table1[[#This Row],[Charging]]&gt;0,"1","0")</f>
        <v>1</v>
      </c>
      <c r="L23">
        <f>IF(Table1[[#This Row],[Tag]]="1",Table1[[#This Row],[Cost (kWh)]],"")</f>
        <v>0.17932999999999999</v>
      </c>
      <c r="M23" s="5">
        <f>IF(Table1[[#This Row],[Tag]]="1",Table1[[#This Row],[Charging]]*Table1[[#This Row],[Cost (kWh)]],"")</f>
        <v>1.3449749999999998</v>
      </c>
    </row>
    <row r="24" spans="3:13" x14ac:dyDescent="0.2">
      <c r="C24" s="3" t="s">
        <v>1</v>
      </c>
      <c r="D24" s="2" t="s">
        <v>2</v>
      </c>
      <c r="E24" s="2">
        <v>19</v>
      </c>
      <c r="F24" s="5">
        <v>7.5</v>
      </c>
      <c r="G24" s="5" t="s">
        <v>32</v>
      </c>
      <c r="H24" s="5">
        <v>55.2</v>
      </c>
      <c r="I24" s="5">
        <v>7.5</v>
      </c>
      <c r="J24" s="8">
        <v>0.17388999999999999</v>
      </c>
      <c r="K24" t="str">
        <f>IF(Table1[[#This Row],[Charging]]&gt;0,"1","0")</f>
        <v>1</v>
      </c>
      <c r="L24">
        <f>IF(Table1[[#This Row],[Tag]]="1",Table1[[#This Row],[Cost (kWh)]],"")</f>
        <v>0.17388999999999999</v>
      </c>
      <c r="M24" s="5">
        <f>IF(Table1[[#This Row],[Tag]]="1",Table1[[#This Row],[Charging]]*Table1[[#This Row],[Cost (kWh)]],"")</f>
        <v>1.3041749999999999</v>
      </c>
    </row>
    <row r="25" spans="3:13" x14ac:dyDescent="0.2">
      <c r="C25" s="3" t="s">
        <v>1</v>
      </c>
      <c r="D25" s="2" t="s">
        <v>2</v>
      </c>
      <c r="E25" s="2">
        <v>20</v>
      </c>
      <c r="F25" s="5">
        <v>0</v>
      </c>
      <c r="G25" s="5" t="s">
        <v>32</v>
      </c>
      <c r="H25" s="5">
        <v>55.2</v>
      </c>
      <c r="I25" s="5">
        <v>7.5</v>
      </c>
      <c r="J25" s="8">
        <v>0.16891</v>
      </c>
      <c r="K25" t="str">
        <f>IF(Table1[[#This Row],[Charging]]&gt;0,"1","0")</f>
        <v>0</v>
      </c>
      <c r="L25" t="str">
        <f>IF(Table1[[#This Row],[Tag]]="1",Table1[[#This Row],[Cost (kWh)]],"")</f>
        <v/>
      </c>
      <c r="M25" s="5" t="str">
        <f>IF(Table1[[#This Row],[Tag]]="1",Table1[[#This Row],[Charging]]*Table1[[#This Row],[Cost (kWh)]],"")</f>
        <v/>
      </c>
    </row>
    <row r="26" spans="3:13" x14ac:dyDescent="0.2">
      <c r="C26" s="3" t="s">
        <v>1</v>
      </c>
      <c r="D26" s="2" t="s">
        <v>2</v>
      </c>
      <c r="E26" s="2">
        <v>21</v>
      </c>
      <c r="F26" s="5">
        <v>0</v>
      </c>
      <c r="G26" s="5" t="s">
        <v>32</v>
      </c>
      <c r="H26" s="5">
        <v>55.2</v>
      </c>
      <c r="I26" s="5">
        <v>7.5</v>
      </c>
      <c r="J26" s="8">
        <v>0.16406000000000001</v>
      </c>
      <c r="K26" t="str">
        <f>IF(Table1[[#This Row],[Charging]]&gt;0,"1","0")</f>
        <v>0</v>
      </c>
      <c r="L26" t="str">
        <f>IF(Table1[[#This Row],[Tag]]="1",Table1[[#This Row],[Cost (kWh)]],"")</f>
        <v/>
      </c>
      <c r="M26" s="5" t="str">
        <f>IF(Table1[[#This Row],[Tag]]="1",Table1[[#This Row],[Charging]]*Table1[[#This Row],[Cost (kWh)]],"")</f>
        <v/>
      </c>
    </row>
    <row r="27" spans="3:13" x14ac:dyDescent="0.2">
      <c r="C27" s="3" t="s">
        <v>1</v>
      </c>
      <c r="D27" s="2" t="s">
        <v>2</v>
      </c>
      <c r="E27" s="2">
        <v>22</v>
      </c>
      <c r="F27" s="5">
        <v>0</v>
      </c>
      <c r="G27" s="5" t="s">
        <v>32</v>
      </c>
      <c r="H27" s="5">
        <v>55.2</v>
      </c>
      <c r="I27" s="5">
        <v>7.5</v>
      </c>
      <c r="J27" s="8">
        <v>0.16181999999999999</v>
      </c>
      <c r="K27" t="str">
        <f>IF(Table1[[#This Row],[Charging]]&gt;0,"1","0")</f>
        <v>0</v>
      </c>
      <c r="L27" t="str">
        <f>IF(Table1[[#This Row],[Tag]]="1",Table1[[#This Row],[Cost (kWh)]],"")</f>
        <v/>
      </c>
      <c r="M27" s="5" t="str">
        <f>IF(Table1[[#This Row],[Tag]]="1",Table1[[#This Row],[Charging]]*Table1[[#This Row],[Cost (kWh)]],"")</f>
        <v/>
      </c>
    </row>
    <row r="28" spans="3:13" x14ac:dyDescent="0.2">
      <c r="C28" s="3" t="s">
        <v>1</v>
      </c>
      <c r="D28" s="2" t="s">
        <v>2</v>
      </c>
      <c r="E28" s="2">
        <v>23</v>
      </c>
      <c r="F28" s="5">
        <v>0</v>
      </c>
      <c r="G28" s="5" t="s">
        <v>32</v>
      </c>
      <c r="H28" s="5">
        <v>55.2</v>
      </c>
      <c r="I28" s="5">
        <v>7.5</v>
      </c>
      <c r="J28" s="8">
        <v>0.15878999999999999</v>
      </c>
      <c r="K28" t="str">
        <f>IF(Table1[[#This Row],[Charging]]&gt;0,"1","0")</f>
        <v>0</v>
      </c>
      <c r="L28" t="str">
        <f>IF(Table1[[#This Row],[Tag]]="1",Table1[[#This Row],[Cost (kWh)]],"")</f>
        <v/>
      </c>
      <c r="M28" s="5" t="str">
        <f>IF(Table1[[#This Row],[Tag]]="1",Table1[[#This Row],[Charging]]*Table1[[#This Row],[Cost (kWh)]],"")</f>
        <v/>
      </c>
    </row>
    <row r="29" spans="3:13" x14ac:dyDescent="0.2">
      <c r="C29" s="3" t="s">
        <v>1</v>
      </c>
      <c r="D29" s="2" t="s">
        <v>2</v>
      </c>
      <c r="E29" s="2">
        <v>24</v>
      </c>
      <c r="F29" s="5">
        <v>0</v>
      </c>
      <c r="G29" s="5" t="s">
        <v>32</v>
      </c>
      <c r="H29" s="5">
        <v>55.2</v>
      </c>
      <c r="I29" s="5">
        <v>7.5</v>
      </c>
      <c r="J29" s="8">
        <v>0.15584000000000001</v>
      </c>
      <c r="K29" t="str">
        <f>IF(Table1[[#This Row],[Charging]]&gt;0,"1","0")</f>
        <v>0</v>
      </c>
      <c r="L29" t="str">
        <f>IF(Table1[[#This Row],[Tag]]="1",Table1[[#This Row],[Cost (kWh)]],"")</f>
        <v/>
      </c>
      <c r="M29" s="5" t="str">
        <f>IF(Table1[[#This Row],[Tag]]="1",Table1[[#This Row],[Charging]]*Table1[[#This Row],[Cost (kWh)]],"")</f>
        <v/>
      </c>
    </row>
    <row r="30" spans="3:13" x14ac:dyDescent="0.2">
      <c r="C30" s="3" t="s">
        <v>1</v>
      </c>
      <c r="D30" s="2" t="s">
        <v>3</v>
      </c>
      <c r="E30" s="2" t="s">
        <v>2</v>
      </c>
      <c r="F30" s="5">
        <v>0</v>
      </c>
      <c r="G30" s="5" t="s">
        <v>32</v>
      </c>
      <c r="H30" s="5">
        <v>55.2</v>
      </c>
      <c r="I30" s="5">
        <v>7.5</v>
      </c>
      <c r="J30" s="8">
        <v>0.16167000000000001</v>
      </c>
      <c r="K30" t="str">
        <f>IF(Table1[[#This Row],[Charging]]&gt;0,"1","0")</f>
        <v>0</v>
      </c>
      <c r="L30" t="str">
        <f>IF(Table1[[#This Row],[Tag]]="1",Table1[[#This Row],[Cost (kWh)]],"")</f>
        <v/>
      </c>
      <c r="M30" s="5" t="str">
        <f>IF(Table1[[#This Row],[Tag]]="1",Table1[[#This Row],[Charging]]*Table1[[#This Row],[Cost (kWh)]],"")</f>
        <v/>
      </c>
    </row>
    <row r="31" spans="3:13" x14ac:dyDescent="0.2">
      <c r="C31" s="3" t="s">
        <v>1</v>
      </c>
      <c r="D31" s="2" t="s">
        <v>3</v>
      </c>
      <c r="E31" s="2" t="s">
        <v>3</v>
      </c>
      <c r="F31" s="5">
        <v>0</v>
      </c>
      <c r="G31" s="5" t="s">
        <v>32</v>
      </c>
      <c r="H31" s="5">
        <v>55.2</v>
      </c>
      <c r="I31" s="5">
        <v>7.5</v>
      </c>
      <c r="J31" s="8">
        <v>0.16028999999999999</v>
      </c>
      <c r="K31" t="str">
        <f>IF(Table1[[#This Row],[Charging]]&gt;0,"1","0")</f>
        <v>0</v>
      </c>
      <c r="L31" t="str">
        <f>IF(Table1[[#This Row],[Tag]]="1",Table1[[#This Row],[Cost (kWh)]],"")</f>
        <v/>
      </c>
      <c r="M31" s="5" t="str">
        <f>IF(Table1[[#This Row],[Tag]]="1",Table1[[#This Row],[Charging]]*Table1[[#This Row],[Cost (kWh)]],"")</f>
        <v/>
      </c>
    </row>
    <row r="32" spans="3:13" x14ac:dyDescent="0.2">
      <c r="C32" s="3" t="s">
        <v>1</v>
      </c>
      <c r="D32" s="2" t="s">
        <v>3</v>
      </c>
      <c r="E32" s="2" t="s">
        <v>4</v>
      </c>
      <c r="F32" s="5">
        <v>0</v>
      </c>
      <c r="G32" s="5" t="s">
        <v>32</v>
      </c>
      <c r="H32" s="5">
        <v>55.2</v>
      </c>
      <c r="I32" s="5">
        <v>7.5</v>
      </c>
      <c r="J32" s="8">
        <v>0.15828</v>
      </c>
      <c r="K32" t="str">
        <f>IF(Table1[[#This Row],[Charging]]&gt;0,"1","0")</f>
        <v>0</v>
      </c>
      <c r="L32" t="str">
        <f>IF(Table1[[#This Row],[Tag]]="1",Table1[[#This Row],[Cost (kWh)]],"")</f>
        <v/>
      </c>
      <c r="M32" s="5" t="str">
        <f>IF(Table1[[#This Row],[Tag]]="1",Table1[[#This Row],[Charging]]*Table1[[#This Row],[Cost (kWh)]],"")</f>
        <v/>
      </c>
    </row>
    <row r="33" spans="3:13" x14ac:dyDescent="0.2">
      <c r="C33" s="3" t="s">
        <v>1</v>
      </c>
      <c r="D33" s="2" t="s">
        <v>3</v>
      </c>
      <c r="E33" s="2" t="s">
        <v>5</v>
      </c>
      <c r="F33" s="5">
        <v>0</v>
      </c>
      <c r="G33" s="5" t="s">
        <v>32</v>
      </c>
      <c r="H33" s="5">
        <v>55.2</v>
      </c>
      <c r="I33" s="5">
        <v>7.5</v>
      </c>
      <c r="J33" s="8">
        <v>0.15776000000000001</v>
      </c>
      <c r="K33" t="str">
        <f>IF(Table1[[#This Row],[Charging]]&gt;0,"1","0")</f>
        <v>0</v>
      </c>
      <c r="L33" t="str">
        <f>IF(Table1[[#This Row],[Tag]]="1",Table1[[#This Row],[Cost (kWh)]],"")</f>
        <v/>
      </c>
      <c r="M33" s="5" t="str">
        <f>IF(Table1[[#This Row],[Tag]]="1",Table1[[#This Row],[Charging]]*Table1[[#This Row],[Cost (kWh)]],"")</f>
        <v/>
      </c>
    </row>
    <row r="34" spans="3:13" x14ac:dyDescent="0.2">
      <c r="C34" s="3" t="s">
        <v>1</v>
      </c>
      <c r="D34" s="2" t="s">
        <v>3</v>
      </c>
      <c r="E34" s="2" t="s">
        <v>6</v>
      </c>
      <c r="F34" s="5">
        <v>0</v>
      </c>
      <c r="G34" s="5" t="s">
        <v>32</v>
      </c>
      <c r="H34" s="5">
        <v>55.2</v>
      </c>
      <c r="I34" s="5">
        <v>7.5</v>
      </c>
      <c r="J34" s="8">
        <v>0.15740000000000001</v>
      </c>
      <c r="K34" t="str">
        <f>IF(Table1[[#This Row],[Charging]]&gt;0,"1","0")</f>
        <v>0</v>
      </c>
      <c r="L34" t="str">
        <f>IF(Table1[[#This Row],[Tag]]="1",Table1[[#This Row],[Cost (kWh)]],"")</f>
        <v/>
      </c>
      <c r="M34" s="5" t="str">
        <f>IF(Table1[[#This Row],[Tag]]="1",Table1[[#This Row],[Charging]]*Table1[[#This Row],[Cost (kWh)]],"")</f>
        <v/>
      </c>
    </row>
    <row r="35" spans="3:13" x14ac:dyDescent="0.2">
      <c r="C35" s="3" t="s">
        <v>1</v>
      </c>
      <c r="D35" s="2" t="s">
        <v>3</v>
      </c>
      <c r="E35" s="2" t="s">
        <v>7</v>
      </c>
      <c r="F35" s="5">
        <v>0</v>
      </c>
      <c r="G35" s="5" t="s">
        <v>32</v>
      </c>
      <c r="H35" s="5">
        <v>55.2</v>
      </c>
      <c r="I35" s="5">
        <v>7.5</v>
      </c>
      <c r="J35" s="8">
        <v>0.15737000000000001</v>
      </c>
      <c r="K35" t="str">
        <f>IF(Table1[[#This Row],[Charging]]&gt;0,"1","0")</f>
        <v>0</v>
      </c>
      <c r="L35" t="str">
        <f>IF(Table1[[#This Row],[Tag]]="1",Table1[[#This Row],[Cost (kWh)]],"")</f>
        <v/>
      </c>
      <c r="M35" s="5" t="str">
        <f>IF(Table1[[#This Row],[Tag]]="1",Table1[[#This Row],[Charging]]*Table1[[#This Row],[Cost (kWh)]],"")</f>
        <v/>
      </c>
    </row>
    <row r="36" spans="3:13" x14ac:dyDescent="0.2">
      <c r="C36" s="3" t="s">
        <v>1</v>
      </c>
      <c r="D36" s="2" t="s">
        <v>3</v>
      </c>
      <c r="E36" s="2" t="s">
        <v>8</v>
      </c>
      <c r="F36" s="5">
        <v>0</v>
      </c>
      <c r="G36" s="5" t="s">
        <v>32</v>
      </c>
      <c r="H36" s="5">
        <v>55.2</v>
      </c>
      <c r="I36" s="5">
        <v>7.5</v>
      </c>
      <c r="J36" s="8">
        <v>0.15769</v>
      </c>
      <c r="K36" t="str">
        <f>IF(Table1[[#This Row],[Charging]]&gt;0,"1","0")</f>
        <v>0</v>
      </c>
      <c r="L36" t="str">
        <f>IF(Table1[[#This Row],[Tag]]="1",Table1[[#This Row],[Cost (kWh)]],"")</f>
        <v/>
      </c>
      <c r="M36" s="5" t="str">
        <f>IF(Table1[[#This Row],[Tag]]="1",Table1[[#This Row],[Charging]]*Table1[[#This Row],[Cost (kWh)]],"")</f>
        <v/>
      </c>
    </row>
    <row r="37" spans="3:13" x14ac:dyDescent="0.2">
      <c r="C37" s="3" t="s">
        <v>1</v>
      </c>
      <c r="D37" s="2" t="s">
        <v>3</v>
      </c>
      <c r="E37" s="2" t="s">
        <v>9</v>
      </c>
      <c r="F37" s="5">
        <v>0</v>
      </c>
      <c r="G37" s="5" t="s">
        <v>32</v>
      </c>
      <c r="H37" s="5">
        <v>55.2</v>
      </c>
      <c r="I37" s="5">
        <v>7.5</v>
      </c>
      <c r="J37" s="8">
        <v>0.15823000000000001</v>
      </c>
      <c r="K37" t="str">
        <f>IF(Table1[[#This Row],[Charging]]&gt;0,"1","0")</f>
        <v>0</v>
      </c>
      <c r="L37" t="str">
        <f>IF(Table1[[#This Row],[Tag]]="1",Table1[[#This Row],[Cost (kWh)]],"")</f>
        <v/>
      </c>
      <c r="M37" s="5" t="str">
        <f>IF(Table1[[#This Row],[Tag]]="1",Table1[[#This Row],[Charging]]*Table1[[#This Row],[Cost (kWh)]],"")</f>
        <v/>
      </c>
    </row>
    <row r="38" spans="3:13" x14ac:dyDescent="0.2">
      <c r="C38" s="3" t="s">
        <v>1</v>
      </c>
      <c r="D38" s="2" t="s">
        <v>3</v>
      </c>
      <c r="E38" s="2" t="s">
        <v>10</v>
      </c>
      <c r="F38" s="5">
        <v>0</v>
      </c>
      <c r="G38" s="5" t="s">
        <v>32</v>
      </c>
      <c r="H38" s="5">
        <v>55.2</v>
      </c>
      <c r="I38" s="5">
        <v>7.5</v>
      </c>
      <c r="J38" s="8">
        <v>0.15797</v>
      </c>
      <c r="K38" t="str">
        <f>IF(Table1[[#This Row],[Charging]]&gt;0,"1","0")</f>
        <v>0</v>
      </c>
      <c r="L38" t="str">
        <f>IF(Table1[[#This Row],[Tag]]="1",Table1[[#This Row],[Cost (kWh)]],"")</f>
        <v/>
      </c>
      <c r="M38" s="5" t="str">
        <f>IF(Table1[[#This Row],[Tag]]="1",Table1[[#This Row],[Charging]]*Table1[[#This Row],[Cost (kWh)]],"")</f>
        <v/>
      </c>
    </row>
    <row r="39" spans="3:13" x14ac:dyDescent="0.2">
      <c r="C39" s="3" t="s">
        <v>1</v>
      </c>
      <c r="D39" s="2" t="s">
        <v>3</v>
      </c>
      <c r="E39" s="2">
        <v>10</v>
      </c>
      <c r="F39" s="5">
        <v>0</v>
      </c>
      <c r="G39" s="5" t="s">
        <v>32</v>
      </c>
      <c r="H39" s="5">
        <v>55.2</v>
      </c>
      <c r="I39" s="5">
        <v>7.5</v>
      </c>
      <c r="J39" s="8">
        <v>0.15784999999999999</v>
      </c>
      <c r="K39" t="str">
        <f>IF(Table1[[#This Row],[Charging]]&gt;0,"1","0")</f>
        <v>0</v>
      </c>
      <c r="L39" t="str">
        <f>IF(Table1[[#This Row],[Tag]]="1",Table1[[#This Row],[Cost (kWh)]],"")</f>
        <v/>
      </c>
      <c r="M39" s="5" t="str">
        <f>IF(Table1[[#This Row],[Tag]]="1",Table1[[#This Row],[Charging]]*Table1[[#This Row],[Cost (kWh)]],"")</f>
        <v/>
      </c>
    </row>
    <row r="40" spans="3:13" x14ac:dyDescent="0.2">
      <c r="C40" s="3" t="s">
        <v>1</v>
      </c>
      <c r="D40" s="2" t="s">
        <v>3</v>
      </c>
      <c r="E40" s="2">
        <v>11</v>
      </c>
      <c r="F40" s="5">
        <v>0</v>
      </c>
      <c r="G40" s="5" t="s">
        <v>32</v>
      </c>
      <c r="H40" s="5">
        <v>55.2</v>
      </c>
      <c r="I40" s="5">
        <v>7.5</v>
      </c>
      <c r="J40" s="8">
        <v>0.15126999999999999</v>
      </c>
      <c r="K40" t="str">
        <f>IF(Table1[[#This Row],[Charging]]&gt;0,"1","0")</f>
        <v>0</v>
      </c>
      <c r="L40" t="str">
        <f>IF(Table1[[#This Row],[Tag]]="1",Table1[[#This Row],[Cost (kWh)]],"")</f>
        <v/>
      </c>
      <c r="M40" s="5" t="str">
        <f>IF(Table1[[#This Row],[Tag]]="1",Table1[[#This Row],[Charging]]*Table1[[#This Row],[Cost (kWh)]],"")</f>
        <v/>
      </c>
    </row>
    <row r="41" spans="3:13" x14ac:dyDescent="0.2">
      <c r="C41" s="3" t="s">
        <v>1</v>
      </c>
      <c r="D41" s="2" t="s">
        <v>3</v>
      </c>
      <c r="E41" s="2">
        <v>12</v>
      </c>
      <c r="F41" s="5">
        <v>0</v>
      </c>
      <c r="G41" s="5" t="s">
        <v>32</v>
      </c>
      <c r="H41" s="5">
        <v>55.2</v>
      </c>
      <c r="I41" s="5">
        <v>7.5</v>
      </c>
      <c r="J41" s="8">
        <v>0.12975999999999999</v>
      </c>
      <c r="K41" t="str">
        <f>IF(Table1[[#This Row],[Charging]]&gt;0,"1","0")</f>
        <v>0</v>
      </c>
      <c r="L41" t="str">
        <f>IF(Table1[[#This Row],[Tag]]="1",Table1[[#This Row],[Cost (kWh)]],"")</f>
        <v/>
      </c>
      <c r="M41" s="5" t="str">
        <f>IF(Table1[[#This Row],[Tag]]="1",Table1[[#This Row],[Charging]]*Table1[[#This Row],[Cost (kWh)]],"")</f>
        <v/>
      </c>
    </row>
    <row r="42" spans="3:13" x14ac:dyDescent="0.2">
      <c r="C42" s="3" t="s">
        <v>1</v>
      </c>
      <c r="D42" s="2" t="s">
        <v>3</v>
      </c>
      <c r="E42" s="2">
        <v>13</v>
      </c>
      <c r="F42" s="5">
        <v>0</v>
      </c>
      <c r="G42" s="5" t="s">
        <v>32</v>
      </c>
      <c r="H42" s="5">
        <v>55.2</v>
      </c>
      <c r="I42" s="5">
        <v>7.5</v>
      </c>
      <c r="J42" s="8">
        <v>0.11996999999999999</v>
      </c>
      <c r="K42" t="str">
        <f>IF(Table1[[#This Row],[Charging]]&gt;0,"1","0")</f>
        <v>0</v>
      </c>
      <c r="L42" t="str">
        <f>IF(Table1[[#This Row],[Tag]]="1",Table1[[#This Row],[Cost (kWh)]],"")</f>
        <v/>
      </c>
      <c r="M42" s="5" t="str">
        <f>IF(Table1[[#This Row],[Tag]]="1",Table1[[#This Row],[Charging]]*Table1[[#This Row],[Cost (kWh)]],"")</f>
        <v/>
      </c>
    </row>
    <row r="43" spans="3:13" x14ac:dyDescent="0.2">
      <c r="C43" s="3" t="s">
        <v>1</v>
      </c>
      <c r="D43" s="2" t="s">
        <v>3</v>
      </c>
      <c r="E43" s="2">
        <v>14</v>
      </c>
      <c r="F43" s="5">
        <v>0</v>
      </c>
      <c r="G43" s="5" t="s">
        <v>32</v>
      </c>
      <c r="H43" s="5">
        <v>55.2</v>
      </c>
      <c r="I43" s="5">
        <v>7.5</v>
      </c>
      <c r="J43" s="8">
        <v>0.12102</v>
      </c>
      <c r="K43" t="str">
        <f>IF(Table1[[#This Row],[Charging]]&gt;0,"1","0")</f>
        <v>0</v>
      </c>
      <c r="L43" t="str">
        <f>IF(Table1[[#This Row],[Tag]]="1",Table1[[#This Row],[Cost (kWh)]],"")</f>
        <v/>
      </c>
      <c r="M43" s="5" t="str">
        <f>IF(Table1[[#This Row],[Tag]]="1",Table1[[#This Row],[Charging]]*Table1[[#This Row],[Cost (kWh)]],"")</f>
        <v/>
      </c>
    </row>
    <row r="44" spans="3:13" x14ac:dyDescent="0.2">
      <c r="C44" s="3" t="s">
        <v>1</v>
      </c>
      <c r="D44" s="2" t="s">
        <v>3</v>
      </c>
      <c r="E44" s="2">
        <v>15</v>
      </c>
      <c r="F44" s="5">
        <v>0</v>
      </c>
      <c r="G44" s="5" t="s">
        <v>32</v>
      </c>
      <c r="H44" s="5">
        <v>55.2</v>
      </c>
      <c r="I44" s="5">
        <v>7.5</v>
      </c>
      <c r="J44" s="8">
        <v>0.13488</v>
      </c>
      <c r="K44" t="str">
        <f>IF(Table1[[#This Row],[Charging]]&gt;0,"1","0")</f>
        <v>0</v>
      </c>
      <c r="L44" t="str">
        <f>IF(Table1[[#This Row],[Tag]]="1",Table1[[#This Row],[Cost (kWh)]],"")</f>
        <v/>
      </c>
      <c r="M44" s="5" t="str">
        <f>IF(Table1[[#This Row],[Tag]]="1",Table1[[#This Row],[Charging]]*Table1[[#This Row],[Cost (kWh)]],"")</f>
        <v/>
      </c>
    </row>
    <row r="45" spans="3:13" x14ac:dyDescent="0.2">
      <c r="C45" s="3" t="s">
        <v>1</v>
      </c>
      <c r="D45" s="2" t="s">
        <v>3</v>
      </c>
      <c r="E45" s="2">
        <v>16</v>
      </c>
      <c r="F45" s="5">
        <v>0</v>
      </c>
      <c r="G45" s="5" t="s">
        <v>32</v>
      </c>
      <c r="H45" s="5">
        <v>55.2</v>
      </c>
      <c r="I45" s="5">
        <v>7.5</v>
      </c>
      <c r="J45" s="8">
        <v>0.14885000000000001</v>
      </c>
      <c r="K45" t="str">
        <f>IF(Table1[[#This Row],[Charging]]&gt;0,"1","0")</f>
        <v>0</v>
      </c>
      <c r="L45" t="str">
        <f>IF(Table1[[#This Row],[Tag]]="1",Table1[[#This Row],[Cost (kWh)]],"")</f>
        <v/>
      </c>
      <c r="M45" s="5" t="str">
        <f>IF(Table1[[#This Row],[Tag]]="1",Table1[[#This Row],[Charging]]*Table1[[#This Row],[Cost (kWh)]],"")</f>
        <v/>
      </c>
    </row>
    <row r="46" spans="3:13" x14ac:dyDescent="0.2">
      <c r="C46" s="3" t="s">
        <v>1</v>
      </c>
      <c r="D46" s="2" t="s">
        <v>3</v>
      </c>
      <c r="E46" s="2">
        <v>17</v>
      </c>
      <c r="F46" s="5">
        <v>0</v>
      </c>
      <c r="G46" s="5" t="s">
        <v>32</v>
      </c>
      <c r="H46" s="5">
        <v>55.2</v>
      </c>
      <c r="I46" s="5">
        <v>7.5</v>
      </c>
      <c r="J46" s="8">
        <v>0.1575</v>
      </c>
      <c r="K46" t="str">
        <f>IF(Table1[[#This Row],[Charging]]&gt;0,"1","0")</f>
        <v>0</v>
      </c>
      <c r="L46" t="str">
        <f>IF(Table1[[#This Row],[Tag]]="1",Table1[[#This Row],[Cost (kWh)]],"")</f>
        <v/>
      </c>
      <c r="M46" s="5" t="str">
        <f>IF(Table1[[#This Row],[Tag]]="1",Table1[[#This Row],[Charging]]*Table1[[#This Row],[Cost (kWh)]],"")</f>
        <v/>
      </c>
    </row>
    <row r="47" spans="3:13" x14ac:dyDescent="0.2">
      <c r="C47" s="3" t="s">
        <v>1</v>
      </c>
      <c r="D47" s="2" t="s">
        <v>3</v>
      </c>
      <c r="E47" s="2">
        <v>18</v>
      </c>
      <c r="F47" s="5">
        <v>0</v>
      </c>
      <c r="G47" s="5" t="s">
        <v>32</v>
      </c>
      <c r="H47" s="5">
        <v>55.2</v>
      </c>
      <c r="I47" s="5">
        <v>7.5</v>
      </c>
      <c r="J47" s="8">
        <v>0.15765000000000001</v>
      </c>
      <c r="K47" t="str">
        <f>IF(Table1[[#This Row],[Charging]]&gt;0,"1","0")</f>
        <v>0</v>
      </c>
      <c r="L47" t="str">
        <f>IF(Table1[[#This Row],[Tag]]="1",Table1[[#This Row],[Cost (kWh)]],"")</f>
        <v/>
      </c>
      <c r="M47" s="5" t="str">
        <f>IF(Table1[[#This Row],[Tag]]="1",Table1[[#This Row],[Charging]]*Table1[[#This Row],[Cost (kWh)]],"")</f>
        <v/>
      </c>
    </row>
    <row r="48" spans="3:13" x14ac:dyDescent="0.2">
      <c r="C48" s="3" t="s">
        <v>1</v>
      </c>
      <c r="D48" s="2" t="s">
        <v>3</v>
      </c>
      <c r="E48" s="2">
        <v>19</v>
      </c>
      <c r="F48" s="5">
        <v>0</v>
      </c>
      <c r="G48" s="5" t="s">
        <v>32</v>
      </c>
      <c r="H48" s="5">
        <v>55.2</v>
      </c>
      <c r="I48" s="5">
        <v>7.5</v>
      </c>
      <c r="J48" s="8">
        <v>0.15836</v>
      </c>
      <c r="K48" t="str">
        <f>IF(Table1[[#This Row],[Charging]]&gt;0,"1","0")</f>
        <v>0</v>
      </c>
      <c r="L48" t="str">
        <f>IF(Table1[[#This Row],[Tag]]="1",Table1[[#This Row],[Cost (kWh)]],"")</f>
        <v/>
      </c>
      <c r="M48" s="5" t="str">
        <f>IF(Table1[[#This Row],[Tag]]="1",Table1[[#This Row],[Charging]]*Table1[[#This Row],[Cost (kWh)]],"")</f>
        <v/>
      </c>
    </row>
    <row r="49" spans="3:13" x14ac:dyDescent="0.2">
      <c r="C49" s="3" t="s">
        <v>1</v>
      </c>
      <c r="D49" s="2" t="s">
        <v>3</v>
      </c>
      <c r="E49" s="2">
        <v>20</v>
      </c>
      <c r="F49" s="5">
        <v>0</v>
      </c>
      <c r="G49" s="5" t="s">
        <v>32</v>
      </c>
      <c r="H49" s="5">
        <v>55.2</v>
      </c>
      <c r="I49" s="5">
        <v>7.5</v>
      </c>
      <c r="J49" s="8">
        <v>0.15792</v>
      </c>
      <c r="K49" t="str">
        <f>IF(Table1[[#This Row],[Charging]]&gt;0,"1","0")</f>
        <v>0</v>
      </c>
      <c r="L49" t="str">
        <f>IF(Table1[[#This Row],[Tag]]="1",Table1[[#This Row],[Cost (kWh)]],"")</f>
        <v/>
      </c>
      <c r="M49" s="5" t="str">
        <f>IF(Table1[[#This Row],[Tag]]="1",Table1[[#This Row],[Charging]]*Table1[[#This Row],[Cost (kWh)]],"")</f>
        <v/>
      </c>
    </row>
    <row r="50" spans="3:13" x14ac:dyDescent="0.2">
      <c r="C50" s="3" t="s">
        <v>1</v>
      </c>
      <c r="D50" s="2" t="s">
        <v>3</v>
      </c>
      <c r="E50" s="2">
        <v>21</v>
      </c>
      <c r="F50" s="5">
        <v>0</v>
      </c>
      <c r="G50" s="5" t="s">
        <v>32</v>
      </c>
      <c r="H50" s="5">
        <v>55.2</v>
      </c>
      <c r="I50" s="5">
        <v>7.5</v>
      </c>
      <c r="J50" s="8">
        <v>0.15761</v>
      </c>
      <c r="K50" t="str">
        <f>IF(Table1[[#This Row],[Charging]]&gt;0,"1","0")</f>
        <v>0</v>
      </c>
      <c r="L50" t="str">
        <f>IF(Table1[[#This Row],[Tag]]="1",Table1[[#This Row],[Cost (kWh)]],"")</f>
        <v/>
      </c>
      <c r="M50" s="5" t="str">
        <f>IF(Table1[[#This Row],[Tag]]="1",Table1[[#This Row],[Charging]]*Table1[[#This Row],[Cost (kWh)]],"")</f>
        <v/>
      </c>
    </row>
    <row r="51" spans="3:13" x14ac:dyDescent="0.2">
      <c r="C51" s="3" t="s">
        <v>1</v>
      </c>
      <c r="D51" s="2" t="s">
        <v>3</v>
      </c>
      <c r="E51" s="2">
        <v>22</v>
      </c>
      <c r="F51" s="5">
        <v>0</v>
      </c>
      <c r="G51" s="5" t="s">
        <v>32</v>
      </c>
      <c r="H51" s="5">
        <v>55.2</v>
      </c>
      <c r="I51" s="5">
        <v>7.5</v>
      </c>
      <c r="J51" s="8">
        <v>0.15742</v>
      </c>
      <c r="K51" t="str">
        <f>IF(Table1[[#This Row],[Charging]]&gt;0,"1","0")</f>
        <v>0</v>
      </c>
      <c r="L51" t="str">
        <f>IF(Table1[[#This Row],[Tag]]="1",Table1[[#This Row],[Cost (kWh)]],"")</f>
        <v/>
      </c>
      <c r="M51" s="5" t="str">
        <f>IF(Table1[[#This Row],[Tag]]="1",Table1[[#This Row],[Charging]]*Table1[[#This Row],[Cost (kWh)]],"")</f>
        <v/>
      </c>
    </row>
    <row r="52" spans="3:13" x14ac:dyDescent="0.2">
      <c r="C52" s="3" t="s">
        <v>1</v>
      </c>
      <c r="D52" s="2" t="s">
        <v>3</v>
      </c>
      <c r="E52" s="2">
        <v>23</v>
      </c>
      <c r="F52" s="5">
        <v>0</v>
      </c>
      <c r="G52" s="5" t="s">
        <v>32</v>
      </c>
      <c r="H52" s="5">
        <v>55.2</v>
      </c>
      <c r="I52" s="5">
        <v>7.5</v>
      </c>
      <c r="J52" s="8">
        <v>0.15758</v>
      </c>
      <c r="K52" t="str">
        <f>IF(Table1[[#This Row],[Charging]]&gt;0,"1","0")</f>
        <v>0</v>
      </c>
      <c r="L52" t="str">
        <f>IF(Table1[[#This Row],[Tag]]="1",Table1[[#This Row],[Cost (kWh)]],"")</f>
        <v/>
      </c>
      <c r="M52" s="5" t="str">
        <f>IF(Table1[[#This Row],[Tag]]="1",Table1[[#This Row],[Charging]]*Table1[[#This Row],[Cost (kWh)]],"")</f>
        <v/>
      </c>
    </row>
    <row r="53" spans="3:13" x14ac:dyDescent="0.2">
      <c r="C53" s="3" t="s">
        <v>1</v>
      </c>
      <c r="D53" s="2" t="s">
        <v>3</v>
      </c>
      <c r="E53" s="2">
        <v>24</v>
      </c>
      <c r="F53" s="5">
        <v>0</v>
      </c>
      <c r="G53" s="5" t="s">
        <v>32</v>
      </c>
      <c r="H53" s="5">
        <v>55.2</v>
      </c>
      <c r="I53" s="5">
        <v>7.5</v>
      </c>
      <c r="J53" s="8">
        <v>0.15740999999999999</v>
      </c>
      <c r="K53" t="str">
        <f>IF(Table1[[#This Row],[Charging]]&gt;0,"1","0")</f>
        <v>0</v>
      </c>
      <c r="L53" t="str">
        <f>IF(Table1[[#This Row],[Tag]]="1",Table1[[#This Row],[Cost (kWh)]],"")</f>
        <v/>
      </c>
      <c r="M53" s="5" t="str">
        <f>IF(Table1[[#This Row],[Tag]]="1",Table1[[#This Row],[Charging]]*Table1[[#This Row],[Cost (kWh)]],"")</f>
        <v/>
      </c>
    </row>
    <row r="54" spans="3:13" x14ac:dyDescent="0.2">
      <c r="C54" s="3" t="s">
        <v>1</v>
      </c>
      <c r="D54" s="2" t="s">
        <v>4</v>
      </c>
      <c r="E54" s="2" t="s">
        <v>2</v>
      </c>
      <c r="F54" s="5">
        <v>0</v>
      </c>
      <c r="G54" s="5" t="s">
        <v>32</v>
      </c>
      <c r="H54" s="5">
        <v>55.2</v>
      </c>
      <c r="I54" s="5">
        <v>7.5</v>
      </c>
      <c r="J54" s="8">
        <v>0.15970999999999999</v>
      </c>
      <c r="K54" t="str">
        <f>IF(Table1[[#This Row],[Charging]]&gt;0,"1","0")</f>
        <v>0</v>
      </c>
      <c r="L54" t="str">
        <f>IF(Table1[[#This Row],[Tag]]="1",Table1[[#This Row],[Cost (kWh)]],"")</f>
        <v/>
      </c>
      <c r="M54" s="5" t="str">
        <f>IF(Table1[[#This Row],[Tag]]="1",Table1[[#This Row],[Charging]]*Table1[[#This Row],[Cost (kWh)]],"")</f>
        <v/>
      </c>
    </row>
    <row r="55" spans="3:13" x14ac:dyDescent="0.2">
      <c r="C55" s="3" t="s">
        <v>1</v>
      </c>
      <c r="D55" s="2" t="s">
        <v>4</v>
      </c>
      <c r="E55" s="2" t="s">
        <v>3</v>
      </c>
      <c r="F55" s="5">
        <v>0</v>
      </c>
      <c r="G55" s="5" t="s">
        <v>32</v>
      </c>
      <c r="H55" s="5">
        <v>55.2</v>
      </c>
      <c r="I55" s="5">
        <v>7.5</v>
      </c>
      <c r="J55" s="8">
        <v>0.15701999999999999</v>
      </c>
      <c r="K55" t="str">
        <f>IF(Table1[[#This Row],[Charging]]&gt;0,"1","0")</f>
        <v>0</v>
      </c>
      <c r="L55" t="str">
        <f>IF(Table1[[#This Row],[Tag]]="1",Table1[[#This Row],[Cost (kWh)]],"")</f>
        <v/>
      </c>
      <c r="M55" s="5" t="str">
        <f>IF(Table1[[#This Row],[Tag]]="1",Table1[[#This Row],[Charging]]*Table1[[#This Row],[Cost (kWh)]],"")</f>
        <v/>
      </c>
    </row>
    <row r="56" spans="3:13" x14ac:dyDescent="0.2">
      <c r="C56" s="3" t="s">
        <v>1</v>
      </c>
      <c r="D56" s="2" t="s">
        <v>4</v>
      </c>
      <c r="E56" s="2" t="s">
        <v>4</v>
      </c>
      <c r="F56" s="5">
        <v>0</v>
      </c>
      <c r="G56" s="5" t="s">
        <v>32</v>
      </c>
      <c r="H56" s="5">
        <v>55.2</v>
      </c>
      <c r="I56" s="5">
        <v>7.5</v>
      </c>
      <c r="J56" s="8">
        <v>0.15536</v>
      </c>
      <c r="K56" t="str">
        <f>IF(Table1[[#This Row],[Charging]]&gt;0,"1","0")</f>
        <v>0</v>
      </c>
      <c r="L56" t="str">
        <f>IF(Table1[[#This Row],[Tag]]="1",Table1[[#This Row],[Cost (kWh)]],"")</f>
        <v/>
      </c>
      <c r="M56" s="5" t="str">
        <f>IF(Table1[[#This Row],[Tag]]="1",Table1[[#This Row],[Charging]]*Table1[[#This Row],[Cost (kWh)]],"")</f>
        <v/>
      </c>
    </row>
    <row r="57" spans="3:13" x14ac:dyDescent="0.2">
      <c r="C57" s="3" t="s">
        <v>1</v>
      </c>
      <c r="D57" s="2" t="s">
        <v>4</v>
      </c>
      <c r="E57" s="2" t="s">
        <v>5</v>
      </c>
      <c r="F57" s="5">
        <v>0</v>
      </c>
      <c r="G57" s="5" t="s">
        <v>32</v>
      </c>
      <c r="H57" s="5">
        <v>55.2</v>
      </c>
      <c r="I57" s="5">
        <v>7.5</v>
      </c>
      <c r="J57" s="8">
        <v>0.15479000000000001</v>
      </c>
      <c r="K57" t="str">
        <f>IF(Table1[[#This Row],[Charging]]&gt;0,"1","0")</f>
        <v>0</v>
      </c>
      <c r="L57" t="str">
        <f>IF(Table1[[#This Row],[Tag]]="1",Table1[[#This Row],[Cost (kWh)]],"")</f>
        <v/>
      </c>
      <c r="M57" s="5" t="str">
        <f>IF(Table1[[#This Row],[Tag]]="1",Table1[[#This Row],[Charging]]*Table1[[#This Row],[Cost (kWh)]],"")</f>
        <v/>
      </c>
    </row>
    <row r="58" spans="3:13" x14ac:dyDescent="0.2">
      <c r="C58" s="3" t="s">
        <v>1</v>
      </c>
      <c r="D58" s="2" t="s">
        <v>4</v>
      </c>
      <c r="E58" s="2" t="s">
        <v>6</v>
      </c>
      <c r="F58" s="5">
        <v>0</v>
      </c>
      <c r="G58" s="5" t="s">
        <v>32</v>
      </c>
      <c r="H58" s="5">
        <v>55.2</v>
      </c>
      <c r="I58" s="5">
        <v>7.5</v>
      </c>
      <c r="J58" s="8">
        <v>0.15443000000000001</v>
      </c>
      <c r="K58" t="str">
        <f>IF(Table1[[#This Row],[Charging]]&gt;0,"1","0")</f>
        <v>0</v>
      </c>
      <c r="L58" t="str">
        <f>IF(Table1[[#This Row],[Tag]]="1",Table1[[#This Row],[Cost (kWh)]],"")</f>
        <v/>
      </c>
      <c r="M58" s="5" t="str">
        <f>IF(Table1[[#This Row],[Tag]]="1",Table1[[#This Row],[Charging]]*Table1[[#This Row],[Cost (kWh)]],"")</f>
        <v/>
      </c>
    </row>
    <row r="59" spans="3:13" x14ac:dyDescent="0.2">
      <c r="C59" s="3" t="s">
        <v>1</v>
      </c>
      <c r="D59" s="2" t="s">
        <v>4</v>
      </c>
      <c r="E59" s="2" t="s">
        <v>7</v>
      </c>
      <c r="F59" s="5">
        <v>0</v>
      </c>
      <c r="G59" s="5" t="s">
        <v>32</v>
      </c>
      <c r="H59" s="5">
        <v>55.2</v>
      </c>
      <c r="I59" s="5">
        <v>7.5</v>
      </c>
      <c r="J59" s="8">
        <v>0.15429000000000001</v>
      </c>
      <c r="K59" t="str">
        <f>IF(Table1[[#This Row],[Charging]]&gt;0,"1","0")</f>
        <v>0</v>
      </c>
      <c r="L59" t="str">
        <f>IF(Table1[[#This Row],[Tag]]="1",Table1[[#This Row],[Cost (kWh)]],"")</f>
        <v/>
      </c>
      <c r="M59" s="5" t="str">
        <f>IF(Table1[[#This Row],[Tag]]="1",Table1[[#This Row],[Charging]]*Table1[[#This Row],[Cost (kWh)]],"")</f>
        <v/>
      </c>
    </row>
    <row r="60" spans="3:13" x14ac:dyDescent="0.2">
      <c r="C60" s="3" t="s">
        <v>1</v>
      </c>
      <c r="D60" s="2" t="s">
        <v>4</v>
      </c>
      <c r="E60" s="2" t="s">
        <v>8</v>
      </c>
      <c r="F60" s="5">
        <v>0</v>
      </c>
      <c r="G60" s="5" t="s">
        <v>32</v>
      </c>
      <c r="H60" s="5">
        <v>55.2</v>
      </c>
      <c r="I60" s="5">
        <v>7.5</v>
      </c>
      <c r="J60" s="8">
        <v>0.15490999999999999</v>
      </c>
      <c r="K60" t="str">
        <f>IF(Table1[[#This Row],[Charging]]&gt;0,"1","0")</f>
        <v>0</v>
      </c>
      <c r="L60" t="str">
        <f>IF(Table1[[#This Row],[Tag]]="1",Table1[[#This Row],[Cost (kWh)]],"")</f>
        <v/>
      </c>
      <c r="M60" s="5" t="str">
        <f>IF(Table1[[#This Row],[Tag]]="1",Table1[[#This Row],[Charging]]*Table1[[#This Row],[Cost (kWh)]],"")</f>
        <v/>
      </c>
    </row>
    <row r="61" spans="3:13" x14ac:dyDescent="0.2">
      <c r="C61" s="3" t="s">
        <v>1</v>
      </c>
      <c r="D61" s="2" t="s">
        <v>4</v>
      </c>
      <c r="E61" s="2" t="s">
        <v>9</v>
      </c>
      <c r="F61" s="5">
        <v>0</v>
      </c>
      <c r="G61" s="5" t="s">
        <v>32</v>
      </c>
      <c r="H61" s="5">
        <v>55.2</v>
      </c>
      <c r="I61" s="5">
        <v>7.5</v>
      </c>
      <c r="J61" s="8">
        <v>0.15514</v>
      </c>
      <c r="K61" t="str">
        <f>IF(Table1[[#This Row],[Charging]]&gt;0,"1","0")</f>
        <v>0</v>
      </c>
      <c r="L61" t="str">
        <f>IF(Table1[[#This Row],[Tag]]="1",Table1[[#This Row],[Cost (kWh)]],"")</f>
        <v/>
      </c>
      <c r="M61" s="5" t="str">
        <f>IF(Table1[[#This Row],[Tag]]="1",Table1[[#This Row],[Charging]]*Table1[[#This Row],[Cost (kWh)]],"")</f>
        <v/>
      </c>
    </row>
    <row r="62" spans="3:13" x14ac:dyDescent="0.2">
      <c r="C62" s="3" t="s">
        <v>1</v>
      </c>
      <c r="D62" s="2" t="s">
        <v>4</v>
      </c>
      <c r="E62" s="2" t="s">
        <v>10</v>
      </c>
      <c r="F62" s="5">
        <v>0</v>
      </c>
      <c r="G62" s="5" t="s">
        <v>32</v>
      </c>
      <c r="H62" s="5">
        <v>55.2</v>
      </c>
      <c r="I62" s="5">
        <v>7.5</v>
      </c>
      <c r="J62" s="8">
        <v>0.15594</v>
      </c>
      <c r="K62" t="str">
        <f>IF(Table1[[#This Row],[Charging]]&gt;0,"1","0")</f>
        <v>0</v>
      </c>
      <c r="L62" t="str">
        <f>IF(Table1[[#This Row],[Tag]]="1",Table1[[#This Row],[Cost (kWh)]],"")</f>
        <v/>
      </c>
      <c r="M62" s="5" t="str">
        <f>IF(Table1[[#This Row],[Tag]]="1",Table1[[#This Row],[Charging]]*Table1[[#This Row],[Cost (kWh)]],"")</f>
        <v/>
      </c>
    </row>
    <row r="63" spans="3:13" x14ac:dyDescent="0.2">
      <c r="C63" s="3" t="s">
        <v>1</v>
      </c>
      <c r="D63" s="2" t="s">
        <v>4</v>
      </c>
      <c r="E63" s="2">
        <v>10</v>
      </c>
      <c r="F63" s="5">
        <v>0</v>
      </c>
      <c r="G63" s="5" t="s">
        <v>32</v>
      </c>
      <c r="H63" s="5">
        <v>55.2</v>
      </c>
      <c r="I63" s="5">
        <v>7.5</v>
      </c>
      <c r="J63" s="8">
        <v>0.15457000000000001</v>
      </c>
      <c r="K63" t="str">
        <f>IF(Table1[[#This Row],[Charging]]&gt;0,"1","0")</f>
        <v>0</v>
      </c>
      <c r="L63" t="str">
        <f>IF(Table1[[#This Row],[Tag]]="1",Table1[[#This Row],[Cost (kWh)]],"")</f>
        <v/>
      </c>
      <c r="M63" s="5" t="str">
        <f>IF(Table1[[#This Row],[Tag]]="1",Table1[[#This Row],[Charging]]*Table1[[#This Row],[Cost (kWh)]],"")</f>
        <v/>
      </c>
    </row>
    <row r="64" spans="3:13" x14ac:dyDescent="0.2">
      <c r="C64" s="3" t="s">
        <v>1</v>
      </c>
      <c r="D64" s="2" t="s">
        <v>4</v>
      </c>
      <c r="E64" s="2">
        <v>11</v>
      </c>
      <c r="F64" s="5">
        <v>0</v>
      </c>
      <c r="G64" s="5" t="s">
        <v>32</v>
      </c>
      <c r="H64" s="5">
        <v>55.2</v>
      </c>
      <c r="I64" s="5">
        <v>7.5</v>
      </c>
      <c r="J64" s="8">
        <v>0.14451</v>
      </c>
      <c r="K64" t="str">
        <f>IF(Table1[[#This Row],[Charging]]&gt;0,"1","0")</f>
        <v>0</v>
      </c>
      <c r="L64" t="str">
        <f>IF(Table1[[#This Row],[Tag]]="1",Table1[[#This Row],[Cost (kWh)]],"")</f>
        <v/>
      </c>
      <c r="M64" s="5" t="str">
        <f>IF(Table1[[#This Row],[Tag]]="1",Table1[[#This Row],[Charging]]*Table1[[#This Row],[Cost (kWh)]],"")</f>
        <v/>
      </c>
    </row>
    <row r="65" spans="3:13" x14ac:dyDescent="0.2">
      <c r="C65" s="3" t="s">
        <v>1</v>
      </c>
      <c r="D65" s="2" t="s">
        <v>4</v>
      </c>
      <c r="E65" s="2">
        <v>12</v>
      </c>
      <c r="F65" s="5">
        <v>0</v>
      </c>
      <c r="G65" s="5" t="s">
        <v>32</v>
      </c>
      <c r="H65" s="5">
        <v>55.2</v>
      </c>
      <c r="I65" s="5">
        <v>7.5</v>
      </c>
      <c r="J65" s="8">
        <v>0.10784000000000001</v>
      </c>
      <c r="K65" t="str">
        <f>IF(Table1[[#This Row],[Charging]]&gt;0,"1","0")</f>
        <v>0</v>
      </c>
      <c r="L65" t="str">
        <f>IF(Table1[[#This Row],[Tag]]="1",Table1[[#This Row],[Cost (kWh)]],"")</f>
        <v/>
      </c>
      <c r="M65" s="5" t="str">
        <f>IF(Table1[[#This Row],[Tag]]="1",Table1[[#This Row],[Charging]]*Table1[[#This Row],[Cost (kWh)]],"")</f>
        <v/>
      </c>
    </row>
    <row r="66" spans="3:13" x14ac:dyDescent="0.2">
      <c r="C66" s="3" t="s">
        <v>1</v>
      </c>
      <c r="D66" s="2" t="s">
        <v>4</v>
      </c>
      <c r="E66" s="2">
        <v>13</v>
      </c>
      <c r="F66" s="5">
        <v>0</v>
      </c>
      <c r="G66" s="5" t="s">
        <v>32</v>
      </c>
      <c r="H66" s="5">
        <v>55.2</v>
      </c>
      <c r="I66" s="5">
        <v>7.5</v>
      </c>
      <c r="J66" s="8">
        <v>9.6070000000000003E-2</v>
      </c>
      <c r="K66" t="str">
        <f>IF(Table1[[#This Row],[Charging]]&gt;0,"1","0")</f>
        <v>0</v>
      </c>
      <c r="L66" t="str">
        <f>IF(Table1[[#This Row],[Tag]]="1",Table1[[#This Row],[Cost (kWh)]],"")</f>
        <v/>
      </c>
      <c r="M66" s="5" t="str">
        <f>IF(Table1[[#This Row],[Tag]]="1",Table1[[#This Row],[Charging]]*Table1[[#This Row],[Cost (kWh)]],"")</f>
        <v/>
      </c>
    </row>
    <row r="67" spans="3:13" x14ac:dyDescent="0.2">
      <c r="C67" s="3" t="s">
        <v>1</v>
      </c>
      <c r="D67" s="2" t="s">
        <v>4</v>
      </c>
      <c r="E67" s="2">
        <v>14</v>
      </c>
      <c r="F67" s="5">
        <v>0</v>
      </c>
      <c r="G67" s="5" t="s">
        <v>32</v>
      </c>
      <c r="H67" s="5">
        <v>55.2</v>
      </c>
      <c r="I67" s="5">
        <v>7.5</v>
      </c>
      <c r="J67" s="8">
        <v>7.0749999999999993E-2</v>
      </c>
      <c r="K67" t="str">
        <f>IF(Table1[[#This Row],[Charging]]&gt;0,"1","0")</f>
        <v>0</v>
      </c>
      <c r="L67" t="str">
        <f>IF(Table1[[#This Row],[Tag]]="1",Table1[[#This Row],[Cost (kWh)]],"")</f>
        <v/>
      </c>
      <c r="M67" s="5" t="str">
        <f>IF(Table1[[#This Row],[Tag]]="1",Table1[[#This Row],[Charging]]*Table1[[#This Row],[Cost (kWh)]],"")</f>
        <v/>
      </c>
    </row>
    <row r="68" spans="3:13" x14ac:dyDescent="0.2">
      <c r="C68" s="3" t="s">
        <v>1</v>
      </c>
      <c r="D68" s="2" t="s">
        <v>4</v>
      </c>
      <c r="E68" s="2">
        <v>15</v>
      </c>
      <c r="F68" s="5">
        <v>0</v>
      </c>
      <c r="G68" s="5" t="s">
        <v>32</v>
      </c>
      <c r="H68" s="5">
        <v>55.2</v>
      </c>
      <c r="I68" s="5">
        <v>7.5</v>
      </c>
      <c r="J68" s="8">
        <v>7.7759999999999996E-2</v>
      </c>
      <c r="K68" t="str">
        <f>IF(Table1[[#This Row],[Charging]]&gt;0,"1","0")</f>
        <v>0</v>
      </c>
      <c r="L68" t="str">
        <f>IF(Table1[[#This Row],[Tag]]="1",Table1[[#This Row],[Cost (kWh)]],"")</f>
        <v/>
      </c>
      <c r="M68" s="5" t="str">
        <f>IF(Table1[[#This Row],[Tag]]="1",Table1[[#This Row],[Charging]]*Table1[[#This Row],[Cost (kWh)]],"")</f>
        <v/>
      </c>
    </row>
    <row r="69" spans="3:13" x14ac:dyDescent="0.2">
      <c r="C69" s="3" t="s">
        <v>1</v>
      </c>
      <c r="D69" s="2" t="s">
        <v>4</v>
      </c>
      <c r="E69" s="2">
        <v>16</v>
      </c>
      <c r="F69" s="5">
        <v>0</v>
      </c>
      <c r="G69" s="5" t="s">
        <v>32</v>
      </c>
      <c r="H69" s="5">
        <v>55.2</v>
      </c>
      <c r="I69" s="5">
        <v>7.5</v>
      </c>
      <c r="J69" s="8">
        <v>0.13250999999999999</v>
      </c>
      <c r="K69" t="str">
        <f>IF(Table1[[#This Row],[Charging]]&gt;0,"1","0")</f>
        <v>0</v>
      </c>
      <c r="L69" t="str">
        <f>IF(Table1[[#This Row],[Tag]]="1",Table1[[#This Row],[Cost (kWh)]],"")</f>
        <v/>
      </c>
      <c r="M69" s="5" t="str">
        <f>IF(Table1[[#This Row],[Tag]]="1",Table1[[#This Row],[Charging]]*Table1[[#This Row],[Cost (kWh)]],"")</f>
        <v/>
      </c>
    </row>
    <row r="70" spans="3:13" x14ac:dyDescent="0.2">
      <c r="C70" s="3" t="s">
        <v>1</v>
      </c>
      <c r="D70" s="2" t="s">
        <v>4</v>
      </c>
      <c r="E70" s="2">
        <v>17</v>
      </c>
      <c r="F70" s="5">
        <v>0</v>
      </c>
      <c r="G70" s="5" t="s">
        <v>32</v>
      </c>
      <c r="H70" s="5">
        <v>55.2</v>
      </c>
      <c r="I70" s="5">
        <v>7.5</v>
      </c>
      <c r="J70" s="8">
        <v>0.15891</v>
      </c>
      <c r="K70" t="str">
        <f>IF(Table1[[#This Row],[Charging]]&gt;0,"1","0")</f>
        <v>0</v>
      </c>
      <c r="L70" t="str">
        <f>IF(Table1[[#This Row],[Tag]]="1",Table1[[#This Row],[Cost (kWh)]],"")</f>
        <v/>
      </c>
      <c r="M70" s="5" t="str">
        <f>IF(Table1[[#This Row],[Tag]]="1",Table1[[#This Row],[Charging]]*Table1[[#This Row],[Cost (kWh)]],"")</f>
        <v/>
      </c>
    </row>
    <row r="71" spans="3:13" x14ac:dyDescent="0.2">
      <c r="C71" s="3" t="s">
        <v>1</v>
      </c>
      <c r="D71" s="2" t="s">
        <v>4</v>
      </c>
      <c r="E71" s="2">
        <v>18</v>
      </c>
      <c r="F71" s="5">
        <v>0</v>
      </c>
      <c r="G71" s="5" t="s">
        <v>32</v>
      </c>
      <c r="H71" s="5">
        <v>55.2</v>
      </c>
      <c r="I71" s="5">
        <v>7.5</v>
      </c>
      <c r="J71" s="8">
        <v>0.16066</v>
      </c>
      <c r="K71" t="str">
        <f>IF(Table1[[#This Row],[Charging]]&gt;0,"1","0")</f>
        <v>0</v>
      </c>
      <c r="L71" t="str">
        <f>IF(Table1[[#This Row],[Tag]]="1",Table1[[#This Row],[Cost (kWh)]],"")</f>
        <v/>
      </c>
      <c r="M71" s="5" t="str">
        <f>IF(Table1[[#This Row],[Tag]]="1",Table1[[#This Row],[Charging]]*Table1[[#This Row],[Cost (kWh)]],"")</f>
        <v/>
      </c>
    </row>
    <row r="72" spans="3:13" x14ac:dyDescent="0.2">
      <c r="C72" s="3" t="s">
        <v>1</v>
      </c>
      <c r="D72" s="2" t="s">
        <v>4</v>
      </c>
      <c r="E72" s="2">
        <v>19</v>
      </c>
      <c r="F72" s="5">
        <v>0</v>
      </c>
      <c r="G72" s="5" t="s">
        <v>32</v>
      </c>
      <c r="H72" s="5">
        <v>55.2</v>
      </c>
      <c r="I72" s="5">
        <v>7.5</v>
      </c>
      <c r="J72" s="8">
        <v>0.16117000000000001</v>
      </c>
      <c r="K72" t="str">
        <f>IF(Table1[[#This Row],[Charging]]&gt;0,"1","0")</f>
        <v>0</v>
      </c>
      <c r="L72" t="str">
        <f>IF(Table1[[#This Row],[Tag]]="1",Table1[[#This Row],[Cost (kWh)]],"")</f>
        <v/>
      </c>
      <c r="M72" s="5" t="str">
        <f>IF(Table1[[#This Row],[Tag]]="1",Table1[[#This Row],[Charging]]*Table1[[#This Row],[Cost (kWh)]],"")</f>
        <v/>
      </c>
    </row>
    <row r="73" spans="3:13" x14ac:dyDescent="0.2">
      <c r="C73" s="3" t="s">
        <v>1</v>
      </c>
      <c r="D73" s="2" t="s">
        <v>4</v>
      </c>
      <c r="E73" s="2">
        <v>20</v>
      </c>
      <c r="F73" s="5">
        <v>0</v>
      </c>
      <c r="G73" s="5" t="s">
        <v>32</v>
      </c>
      <c r="H73" s="5">
        <v>55.2</v>
      </c>
      <c r="I73" s="5">
        <v>7.5</v>
      </c>
      <c r="J73" s="8">
        <v>0.16137000000000001</v>
      </c>
      <c r="K73" t="str">
        <f>IF(Table1[[#This Row],[Charging]]&gt;0,"1","0")</f>
        <v>0</v>
      </c>
      <c r="L73" t="str">
        <f>IF(Table1[[#This Row],[Tag]]="1",Table1[[#This Row],[Cost (kWh)]],"")</f>
        <v/>
      </c>
      <c r="M73" s="5" t="str">
        <f>IF(Table1[[#This Row],[Tag]]="1",Table1[[#This Row],[Charging]]*Table1[[#This Row],[Cost (kWh)]],"")</f>
        <v/>
      </c>
    </row>
    <row r="74" spans="3:13" x14ac:dyDescent="0.2">
      <c r="C74" s="3" t="s">
        <v>1</v>
      </c>
      <c r="D74" s="2" t="s">
        <v>4</v>
      </c>
      <c r="E74" s="2">
        <v>21</v>
      </c>
      <c r="F74" s="5">
        <v>0</v>
      </c>
      <c r="G74" s="5" t="s">
        <v>32</v>
      </c>
      <c r="H74" s="5">
        <v>55.2</v>
      </c>
      <c r="I74" s="5">
        <v>7.5</v>
      </c>
      <c r="J74" s="8">
        <v>0.16322</v>
      </c>
      <c r="K74" t="str">
        <f>IF(Table1[[#This Row],[Charging]]&gt;0,"1","0")</f>
        <v>0</v>
      </c>
      <c r="L74" t="str">
        <f>IF(Table1[[#This Row],[Tag]]="1",Table1[[#This Row],[Cost (kWh)]],"")</f>
        <v/>
      </c>
      <c r="M74" s="5" t="str">
        <f>IF(Table1[[#This Row],[Tag]]="1",Table1[[#This Row],[Charging]]*Table1[[#This Row],[Cost (kWh)]],"")</f>
        <v/>
      </c>
    </row>
    <row r="75" spans="3:13" x14ac:dyDescent="0.2">
      <c r="C75" s="3" t="s">
        <v>1</v>
      </c>
      <c r="D75" s="2" t="s">
        <v>4</v>
      </c>
      <c r="E75" s="2">
        <v>22</v>
      </c>
      <c r="F75" s="5">
        <v>0</v>
      </c>
      <c r="G75" s="5" t="s">
        <v>32</v>
      </c>
      <c r="H75" s="5">
        <v>55.2</v>
      </c>
      <c r="I75" s="5">
        <v>7.5</v>
      </c>
      <c r="J75" s="8">
        <v>0.16286999999999999</v>
      </c>
      <c r="K75" t="str">
        <f>IF(Table1[[#This Row],[Charging]]&gt;0,"1","0")</f>
        <v>0</v>
      </c>
      <c r="L75" t="str">
        <f>IF(Table1[[#This Row],[Tag]]="1",Table1[[#This Row],[Cost (kWh)]],"")</f>
        <v/>
      </c>
      <c r="M75" s="5" t="str">
        <f>IF(Table1[[#This Row],[Tag]]="1",Table1[[#This Row],[Charging]]*Table1[[#This Row],[Cost (kWh)]],"")</f>
        <v/>
      </c>
    </row>
    <row r="76" spans="3:13" x14ac:dyDescent="0.2">
      <c r="C76" s="3" t="s">
        <v>1</v>
      </c>
      <c r="D76" s="2" t="s">
        <v>4</v>
      </c>
      <c r="E76" s="2">
        <v>23</v>
      </c>
      <c r="F76" s="5">
        <v>0</v>
      </c>
      <c r="G76" s="5" t="s">
        <v>32</v>
      </c>
      <c r="H76" s="5">
        <v>55.2</v>
      </c>
      <c r="I76" s="5">
        <v>7.5</v>
      </c>
      <c r="J76" s="8">
        <v>0.16141</v>
      </c>
      <c r="K76" t="str">
        <f>IF(Table1[[#This Row],[Charging]]&gt;0,"1","0")</f>
        <v>0</v>
      </c>
      <c r="L76" t="str">
        <f>IF(Table1[[#This Row],[Tag]]="1",Table1[[#This Row],[Cost (kWh)]],"")</f>
        <v/>
      </c>
      <c r="M76" s="5" t="str">
        <f>IF(Table1[[#This Row],[Tag]]="1",Table1[[#This Row],[Charging]]*Table1[[#This Row],[Cost (kWh)]],"")</f>
        <v/>
      </c>
    </row>
    <row r="77" spans="3:13" x14ac:dyDescent="0.2">
      <c r="C77" s="3" t="s">
        <v>1</v>
      </c>
      <c r="D77" s="2" t="s">
        <v>4</v>
      </c>
      <c r="E77" s="2">
        <v>24</v>
      </c>
      <c r="F77" s="5">
        <v>0</v>
      </c>
      <c r="G77" s="5" t="s">
        <v>32</v>
      </c>
      <c r="H77" s="5">
        <v>55.2</v>
      </c>
      <c r="I77" s="5">
        <v>7.5</v>
      </c>
      <c r="J77" s="8">
        <v>0.16066</v>
      </c>
      <c r="K77" t="str">
        <f>IF(Table1[[#This Row],[Charging]]&gt;0,"1","0")</f>
        <v>0</v>
      </c>
      <c r="L77" t="str">
        <f>IF(Table1[[#This Row],[Tag]]="1",Table1[[#This Row],[Cost (kWh)]],"")</f>
        <v/>
      </c>
      <c r="M77" s="5" t="str">
        <f>IF(Table1[[#This Row],[Tag]]="1",Table1[[#This Row],[Charging]]*Table1[[#This Row],[Cost (kWh)]],"")</f>
        <v/>
      </c>
    </row>
    <row r="78" spans="3:13" x14ac:dyDescent="0.2">
      <c r="C78" s="3" t="s">
        <v>1</v>
      </c>
      <c r="D78" s="2" t="s">
        <v>5</v>
      </c>
      <c r="E78" s="2" t="s">
        <v>2</v>
      </c>
      <c r="F78" s="5">
        <v>0</v>
      </c>
      <c r="G78" s="5" t="s">
        <v>32</v>
      </c>
      <c r="H78" s="5">
        <v>55.2</v>
      </c>
      <c r="I78" s="5">
        <v>7.5</v>
      </c>
      <c r="J78" s="8">
        <v>0.15917999999999999</v>
      </c>
      <c r="K78" t="str">
        <f>IF(Table1[[#This Row],[Charging]]&gt;0,"1","0")</f>
        <v>0</v>
      </c>
      <c r="L78" t="str">
        <f>IF(Table1[[#This Row],[Tag]]="1",Table1[[#This Row],[Cost (kWh)]],"")</f>
        <v/>
      </c>
      <c r="M78" s="5" t="str">
        <f>IF(Table1[[#This Row],[Tag]]="1",Table1[[#This Row],[Charging]]*Table1[[#This Row],[Cost (kWh)]],"")</f>
        <v/>
      </c>
    </row>
    <row r="79" spans="3:13" x14ac:dyDescent="0.2">
      <c r="C79" s="3" t="s">
        <v>1</v>
      </c>
      <c r="D79" s="2" t="s">
        <v>5</v>
      </c>
      <c r="E79" s="2" t="s">
        <v>3</v>
      </c>
      <c r="F79" s="5">
        <v>0</v>
      </c>
      <c r="G79" s="5" t="s">
        <v>32</v>
      </c>
      <c r="H79" s="5">
        <v>55.2</v>
      </c>
      <c r="I79" s="5">
        <v>7.5</v>
      </c>
      <c r="J79" s="8">
        <v>0.15826000000000001</v>
      </c>
      <c r="K79" t="str">
        <f>IF(Table1[[#This Row],[Charging]]&gt;0,"1","0")</f>
        <v>0</v>
      </c>
      <c r="L79" t="str">
        <f>IF(Table1[[#This Row],[Tag]]="1",Table1[[#This Row],[Cost (kWh)]],"")</f>
        <v/>
      </c>
      <c r="M79" s="5" t="str">
        <f>IF(Table1[[#This Row],[Tag]]="1",Table1[[#This Row],[Charging]]*Table1[[#This Row],[Cost (kWh)]],"")</f>
        <v/>
      </c>
    </row>
    <row r="80" spans="3:13" x14ac:dyDescent="0.2">
      <c r="C80" s="3" t="s">
        <v>1</v>
      </c>
      <c r="D80" s="2" t="s">
        <v>5</v>
      </c>
      <c r="E80" s="2" t="s">
        <v>4</v>
      </c>
      <c r="F80" s="5">
        <v>0</v>
      </c>
      <c r="G80" s="5" t="s">
        <v>32</v>
      </c>
      <c r="H80" s="5">
        <v>55.2</v>
      </c>
      <c r="I80" s="5">
        <v>7.5</v>
      </c>
      <c r="J80" s="8">
        <v>0.15783</v>
      </c>
      <c r="K80" t="str">
        <f>IF(Table1[[#This Row],[Charging]]&gt;0,"1","0")</f>
        <v>0</v>
      </c>
      <c r="L80" t="str">
        <f>IF(Table1[[#This Row],[Tag]]="1",Table1[[#This Row],[Cost (kWh)]],"")</f>
        <v/>
      </c>
      <c r="M80" s="5" t="str">
        <f>IF(Table1[[#This Row],[Tag]]="1",Table1[[#This Row],[Charging]]*Table1[[#This Row],[Cost (kWh)]],"")</f>
        <v/>
      </c>
    </row>
    <row r="81" spans="3:13" x14ac:dyDescent="0.2">
      <c r="C81" s="3" t="s">
        <v>1</v>
      </c>
      <c r="D81" s="2" t="s">
        <v>5</v>
      </c>
      <c r="E81" s="2" t="s">
        <v>5</v>
      </c>
      <c r="F81" s="5">
        <v>0</v>
      </c>
      <c r="G81" s="5" t="s">
        <v>32</v>
      </c>
      <c r="H81" s="5">
        <v>55.2</v>
      </c>
      <c r="I81" s="5">
        <v>7.5</v>
      </c>
      <c r="J81" s="8">
        <v>0.15770000000000001</v>
      </c>
      <c r="K81" t="str">
        <f>IF(Table1[[#This Row],[Charging]]&gt;0,"1","0")</f>
        <v>0</v>
      </c>
      <c r="L81" t="str">
        <f>IF(Table1[[#This Row],[Tag]]="1",Table1[[#This Row],[Cost (kWh)]],"")</f>
        <v/>
      </c>
      <c r="M81" s="5" t="str">
        <f>IF(Table1[[#This Row],[Tag]]="1",Table1[[#This Row],[Charging]]*Table1[[#This Row],[Cost (kWh)]],"")</f>
        <v/>
      </c>
    </row>
    <row r="82" spans="3:13" x14ac:dyDescent="0.2">
      <c r="C82" s="3" t="s">
        <v>1</v>
      </c>
      <c r="D82" s="2" t="s">
        <v>5</v>
      </c>
      <c r="E82" s="2" t="s">
        <v>6</v>
      </c>
      <c r="F82" s="5">
        <v>0</v>
      </c>
      <c r="G82" s="5" t="s">
        <v>32</v>
      </c>
      <c r="H82" s="5">
        <v>55.2</v>
      </c>
      <c r="I82" s="5">
        <v>7.5</v>
      </c>
      <c r="J82" s="8">
        <v>0.15759000000000001</v>
      </c>
      <c r="K82" t="str">
        <f>IF(Table1[[#This Row],[Charging]]&gt;0,"1","0")</f>
        <v>0</v>
      </c>
      <c r="L82" t="str">
        <f>IF(Table1[[#This Row],[Tag]]="1",Table1[[#This Row],[Cost (kWh)]],"")</f>
        <v/>
      </c>
      <c r="M82" s="5" t="str">
        <f>IF(Table1[[#This Row],[Tag]]="1",Table1[[#This Row],[Charging]]*Table1[[#This Row],[Cost (kWh)]],"")</f>
        <v/>
      </c>
    </row>
    <row r="83" spans="3:13" x14ac:dyDescent="0.2">
      <c r="C83" s="3" t="s">
        <v>1</v>
      </c>
      <c r="D83" s="2" t="s">
        <v>5</v>
      </c>
      <c r="E83" s="2" t="s">
        <v>7</v>
      </c>
      <c r="F83" s="5">
        <v>0</v>
      </c>
      <c r="G83" s="5" t="s">
        <v>32</v>
      </c>
      <c r="H83" s="5">
        <v>55.2</v>
      </c>
      <c r="I83" s="5">
        <v>7.5</v>
      </c>
      <c r="J83" s="8">
        <v>0.15825</v>
      </c>
      <c r="K83" t="str">
        <f>IF(Table1[[#This Row],[Charging]]&gt;0,"1","0")</f>
        <v>0</v>
      </c>
      <c r="L83" t="str">
        <f>IF(Table1[[#This Row],[Tag]]="1",Table1[[#This Row],[Cost (kWh)]],"")</f>
        <v/>
      </c>
      <c r="M83" s="5" t="str">
        <f>IF(Table1[[#This Row],[Tag]]="1",Table1[[#This Row],[Charging]]*Table1[[#This Row],[Cost (kWh)]],"")</f>
        <v/>
      </c>
    </row>
    <row r="84" spans="3:13" x14ac:dyDescent="0.2">
      <c r="C84" s="3" t="s">
        <v>1</v>
      </c>
      <c r="D84" s="2" t="s">
        <v>5</v>
      </c>
      <c r="E84" s="2" t="s">
        <v>8</v>
      </c>
      <c r="F84" s="5">
        <v>0</v>
      </c>
      <c r="G84" s="5" t="s">
        <v>32</v>
      </c>
      <c r="H84" s="5">
        <v>55.2</v>
      </c>
      <c r="I84" s="5">
        <v>7.5</v>
      </c>
      <c r="J84" s="8">
        <v>0.15934999999999999</v>
      </c>
      <c r="K84" t="str">
        <f>IF(Table1[[#This Row],[Charging]]&gt;0,"1","0")</f>
        <v>0</v>
      </c>
      <c r="L84" t="str">
        <f>IF(Table1[[#This Row],[Tag]]="1",Table1[[#This Row],[Cost (kWh)]],"")</f>
        <v/>
      </c>
      <c r="M84" s="5" t="str">
        <f>IF(Table1[[#This Row],[Tag]]="1",Table1[[#This Row],[Charging]]*Table1[[#This Row],[Cost (kWh)]],"")</f>
        <v/>
      </c>
    </row>
    <row r="85" spans="3:13" x14ac:dyDescent="0.2">
      <c r="C85" s="3" t="s">
        <v>1</v>
      </c>
      <c r="D85" s="2" t="s">
        <v>5</v>
      </c>
      <c r="E85" s="2" t="s">
        <v>9</v>
      </c>
      <c r="F85" s="5">
        <v>0</v>
      </c>
      <c r="G85" s="5">
        <v>5.5</v>
      </c>
      <c r="H85" s="5">
        <v>49.7</v>
      </c>
      <c r="I85" s="5">
        <v>0</v>
      </c>
      <c r="J85" s="8">
        <v>0.15864</v>
      </c>
      <c r="K85" t="str">
        <f>IF(Table1[[#This Row],[Charging]]&gt;0,"1","0")</f>
        <v>0</v>
      </c>
      <c r="L85" t="str">
        <f>IF(Table1[[#This Row],[Tag]]="1",Table1[[#This Row],[Cost (kWh)]],"")</f>
        <v/>
      </c>
      <c r="M85" s="5" t="str">
        <f>IF(Table1[[#This Row],[Tag]]="1",Table1[[#This Row],[Charging]]*Table1[[#This Row],[Cost (kWh)]],"")</f>
        <v/>
      </c>
    </row>
    <row r="86" spans="3:13" x14ac:dyDescent="0.2">
      <c r="C86" s="3" t="s">
        <v>1</v>
      </c>
      <c r="D86" s="2" t="s">
        <v>5</v>
      </c>
      <c r="E86" s="2" t="s">
        <v>10</v>
      </c>
      <c r="F86" s="5">
        <v>0</v>
      </c>
      <c r="G86" s="5" t="s">
        <v>32</v>
      </c>
      <c r="H86" s="5">
        <v>49.7</v>
      </c>
      <c r="I86" s="5">
        <v>0</v>
      </c>
      <c r="J86" s="8">
        <v>0.16070000000000001</v>
      </c>
      <c r="K86" t="str">
        <f>IF(Table1[[#This Row],[Charging]]&gt;0,"1","0")</f>
        <v>0</v>
      </c>
      <c r="L86" t="str">
        <f>IF(Table1[[#This Row],[Tag]]="1",Table1[[#This Row],[Cost (kWh)]],"")</f>
        <v/>
      </c>
      <c r="M86" s="5" t="str">
        <f>IF(Table1[[#This Row],[Tag]]="1",Table1[[#This Row],[Charging]]*Table1[[#This Row],[Cost (kWh)]],"")</f>
        <v/>
      </c>
    </row>
    <row r="87" spans="3:13" x14ac:dyDescent="0.2">
      <c r="C87" s="3" t="s">
        <v>1</v>
      </c>
      <c r="D87" s="2" t="s">
        <v>5</v>
      </c>
      <c r="E87" s="2">
        <v>10</v>
      </c>
      <c r="F87" s="5">
        <v>0</v>
      </c>
      <c r="G87" s="5" t="s">
        <v>32</v>
      </c>
      <c r="H87" s="5">
        <v>49.7</v>
      </c>
      <c r="I87" s="5">
        <v>0</v>
      </c>
      <c r="J87" s="8">
        <v>0.16153000000000001</v>
      </c>
      <c r="K87" t="str">
        <f>IF(Table1[[#This Row],[Charging]]&gt;0,"1","0")</f>
        <v>0</v>
      </c>
      <c r="L87" t="str">
        <f>IF(Table1[[#This Row],[Tag]]="1",Table1[[#This Row],[Cost (kWh)]],"")</f>
        <v/>
      </c>
      <c r="M87" s="5" t="str">
        <f>IF(Table1[[#This Row],[Tag]]="1",Table1[[#This Row],[Charging]]*Table1[[#This Row],[Cost (kWh)]],"")</f>
        <v/>
      </c>
    </row>
    <row r="88" spans="3:13" x14ac:dyDescent="0.2">
      <c r="C88" s="3" t="s">
        <v>1</v>
      </c>
      <c r="D88" s="2" t="s">
        <v>5</v>
      </c>
      <c r="E88" s="2">
        <v>11</v>
      </c>
      <c r="F88" s="5">
        <v>0</v>
      </c>
      <c r="G88" s="5" t="s">
        <v>32</v>
      </c>
      <c r="H88" s="5">
        <v>49.7</v>
      </c>
      <c r="I88" s="5">
        <v>0</v>
      </c>
      <c r="J88" s="8">
        <v>0.16234000000000001</v>
      </c>
      <c r="K88" t="str">
        <f>IF(Table1[[#This Row],[Charging]]&gt;0,"1","0")</f>
        <v>0</v>
      </c>
      <c r="L88" t="str">
        <f>IF(Table1[[#This Row],[Tag]]="1",Table1[[#This Row],[Cost (kWh)]],"")</f>
        <v/>
      </c>
      <c r="M88" s="5" t="str">
        <f>IF(Table1[[#This Row],[Tag]]="1",Table1[[#This Row],[Charging]]*Table1[[#This Row],[Cost (kWh)]],"")</f>
        <v/>
      </c>
    </row>
    <row r="89" spans="3:13" x14ac:dyDescent="0.2">
      <c r="C89" s="3" t="s">
        <v>1</v>
      </c>
      <c r="D89" s="2" t="s">
        <v>5</v>
      </c>
      <c r="E89" s="2">
        <v>12</v>
      </c>
      <c r="F89" s="5">
        <v>0</v>
      </c>
      <c r="G89" s="5" t="s">
        <v>32</v>
      </c>
      <c r="H89" s="5">
        <v>49.7</v>
      </c>
      <c r="I89" s="5">
        <v>0</v>
      </c>
      <c r="J89" s="8">
        <v>0.16199</v>
      </c>
      <c r="K89" t="str">
        <f>IF(Table1[[#This Row],[Charging]]&gt;0,"1","0")</f>
        <v>0</v>
      </c>
      <c r="L89" t="str">
        <f>IF(Table1[[#This Row],[Tag]]="1",Table1[[#This Row],[Cost (kWh)]],"")</f>
        <v/>
      </c>
      <c r="M89" s="5" t="str">
        <f>IF(Table1[[#This Row],[Tag]]="1",Table1[[#This Row],[Charging]]*Table1[[#This Row],[Cost (kWh)]],"")</f>
        <v/>
      </c>
    </row>
    <row r="90" spans="3:13" x14ac:dyDescent="0.2">
      <c r="C90" s="3" t="s">
        <v>1</v>
      </c>
      <c r="D90" s="2" t="s">
        <v>5</v>
      </c>
      <c r="E90" s="2">
        <v>13</v>
      </c>
      <c r="F90" s="5">
        <v>0</v>
      </c>
      <c r="G90" s="5" t="s">
        <v>32</v>
      </c>
      <c r="H90" s="5">
        <v>49.7</v>
      </c>
      <c r="I90" s="5">
        <v>0</v>
      </c>
      <c r="J90" s="8">
        <v>0.16292999999999999</v>
      </c>
      <c r="K90" t="str">
        <f>IF(Table1[[#This Row],[Charging]]&gt;0,"1","0")</f>
        <v>0</v>
      </c>
      <c r="L90" t="str">
        <f>IF(Table1[[#This Row],[Tag]]="1",Table1[[#This Row],[Cost (kWh)]],"")</f>
        <v/>
      </c>
      <c r="M90" s="5" t="str">
        <f>IF(Table1[[#This Row],[Tag]]="1",Table1[[#This Row],[Charging]]*Table1[[#This Row],[Cost (kWh)]],"")</f>
        <v/>
      </c>
    </row>
    <row r="91" spans="3:13" x14ac:dyDescent="0.2">
      <c r="C91" s="3" t="s">
        <v>1</v>
      </c>
      <c r="D91" s="2" t="s">
        <v>5</v>
      </c>
      <c r="E91" s="2">
        <v>14</v>
      </c>
      <c r="F91" s="5">
        <v>0</v>
      </c>
      <c r="G91" s="5" t="s">
        <v>32</v>
      </c>
      <c r="H91" s="5">
        <v>49.7</v>
      </c>
      <c r="I91" s="5">
        <v>0</v>
      </c>
      <c r="J91" s="8">
        <v>0.16286</v>
      </c>
      <c r="K91" t="str">
        <f>IF(Table1[[#This Row],[Charging]]&gt;0,"1","0")</f>
        <v>0</v>
      </c>
      <c r="L91" t="str">
        <f>IF(Table1[[#This Row],[Tag]]="1",Table1[[#This Row],[Cost (kWh)]],"")</f>
        <v/>
      </c>
      <c r="M91" s="5" t="str">
        <f>IF(Table1[[#This Row],[Tag]]="1",Table1[[#This Row],[Charging]]*Table1[[#This Row],[Cost (kWh)]],"")</f>
        <v/>
      </c>
    </row>
    <row r="92" spans="3:13" x14ac:dyDescent="0.2">
      <c r="C92" s="3" t="s">
        <v>1</v>
      </c>
      <c r="D92" s="2" t="s">
        <v>5</v>
      </c>
      <c r="E92" s="2">
        <v>15</v>
      </c>
      <c r="F92" s="5">
        <v>0</v>
      </c>
      <c r="G92" s="5" t="s">
        <v>32</v>
      </c>
      <c r="H92" s="5">
        <v>49.7</v>
      </c>
      <c r="I92" s="5">
        <v>0</v>
      </c>
      <c r="J92" s="8">
        <v>0.16178000000000001</v>
      </c>
      <c r="K92" t="str">
        <f>IF(Table1[[#This Row],[Charging]]&gt;0,"1","0")</f>
        <v>0</v>
      </c>
      <c r="L92" t="str">
        <f>IF(Table1[[#This Row],[Tag]]="1",Table1[[#This Row],[Cost (kWh)]],"")</f>
        <v/>
      </c>
      <c r="M92" s="5" t="str">
        <f>IF(Table1[[#This Row],[Tag]]="1",Table1[[#This Row],[Charging]]*Table1[[#This Row],[Cost (kWh)]],"")</f>
        <v/>
      </c>
    </row>
    <row r="93" spans="3:13" x14ac:dyDescent="0.2">
      <c r="C93" s="3" t="s">
        <v>1</v>
      </c>
      <c r="D93" s="2" t="s">
        <v>5</v>
      </c>
      <c r="E93" s="2">
        <v>16</v>
      </c>
      <c r="F93" s="5">
        <v>0</v>
      </c>
      <c r="G93" s="5" t="s">
        <v>32</v>
      </c>
      <c r="H93" s="5">
        <v>49.7</v>
      </c>
      <c r="I93" s="5">
        <v>0</v>
      </c>
      <c r="J93" s="8">
        <v>0.16106999999999999</v>
      </c>
      <c r="K93" t="str">
        <f>IF(Table1[[#This Row],[Charging]]&gt;0,"1","0")</f>
        <v>0</v>
      </c>
      <c r="L93" t="str">
        <f>IF(Table1[[#This Row],[Tag]]="1",Table1[[#This Row],[Cost (kWh)]],"")</f>
        <v/>
      </c>
      <c r="M93" s="5" t="str">
        <f>IF(Table1[[#This Row],[Tag]]="1",Table1[[#This Row],[Charging]]*Table1[[#This Row],[Cost (kWh)]],"")</f>
        <v/>
      </c>
    </row>
    <row r="94" spans="3:13" x14ac:dyDescent="0.2">
      <c r="C94" s="3" t="s">
        <v>1</v>
      </c>
      <c r="D94" s="2" t="s">
        <v>5</v>
      </c>
      <c r="E94" s="2">
        <v>17</v>
      </c>
      <c r="F94" s="5">
        <v>0</v>
      </c>
      <c r="G94" s="5">
        <v>5.5</v>
      </c>
      <c r="H94" s="5">
        <v>44.2</v>
      </c>
      <c r="I94" s="5">
        <v>0</v>
      </c>
      <c r="J94" s="8">
        <v>0.15848000000000001</v>
      </c>
      <c r="K94" t="str">
        <f>IF(Table1[[#This Row],[Charging]]&gt;0,"1","0")</f>
        <v>0</v>
      </c>
      <c r="L94" t="str">
        <f>IF(Table1[[#This Row],[Tag]]="1",Table1[[#This Row],[Cost (kWh)]],"")</f>
        <v/>
      </c>
      <c r="M94" s="5" t="str">
        <f>IF(Table1[[#This Row],[Tag]]="1",Table1[[#This Row],[Charging]]*Table1[[#This Row],[Cost (kWh)]],"")</f>
        <v/>
      </c>
    </row>
    <row r="95" spans="3:13" x14ac:dyDescent="0.2">
      <c r="C95" s="3" t="s">
        <v>1</v>
      </c>
      <c r="D95" s="2" t="s">
        <v>5</v>
      </c>
      <c r="E95" s="2">
        <v>18</v>
      </c>
      <c r="F95" s="5">
        <v>0</v>
      </c>
      <c r="G95" s="5" t="s">
        <v>32</v>
      </c>
      <c r="H95" s="5">
        <v>44.2</v>
      </c>
      <c r="I95" s="5">
        <v>7.5</v>
      </c>
      <c r="J95" s="8">
        <v>0.16270999999999999</v>
      </c>
      <c r="K95" t="str">
        <f>IF(Table1[[#This Row],[Charging]]&gt;0,"1","0")</f>
        <v>0</v>
      </c>
      <c r="L95" t="str">
        <f>IF(Table1[[#This Row],[Tag]]="1",Table1[[#This Row],[Cost (kWh)]],"")</f>
        <v/>
      </c>
      <c r="M95" s="5" t="str">
        <f>IF(Table1[[#This Row],[Tag]]="1",Table1[[#This Row],[Charging]]*Table1[[#This Row],[Cost (kWh)]],"")</f>
        <v/>
      </c>
    </row>
    <row r="96" spans="3:13" x14ac:dyDescent="0.2">
      <c r="C96" s="3" t="s">
        <v>1</v>
      </c>
      <c r="D96" s="2" t="s">
        <v>5</v>
      </c>
      <c r="E96" s="2">
        <v>19</v>
      </c>
      <c r="F96" s="5">
        <v>0</v>
      </c>
      <c r="G96" s="5" t="s">
        <v>32</v>
      </c>
      <c r="H96" s="5">
        <v>44.2</v>
      </c>
      <c r="I96" s="5">
        <v>7.5</v>
      </c>
      <c r="J96" s="8">
        <v>0.16278999999999999</v>
      </c>
      <c r="K96" t="str">
        <f>IF(Table1[[#This Row],[Charging]]&gt;0,"1","0")</f>
        <v>0</v>
      </c>
      <c r="L96" t="str">
        <f>IF(Table1[[#This Row],[Tag]]="1",Table1[[#This Row],[Cost (kWh)]],"")</f>
        <v/>
      </c>
      <c r="M96" s="5" t="str">
        <f>IF(Table1[[#This Row],[Tag]]="1",Table1[[#This Row],[Charging]]*Table1[[#This Row],[Cost (kWh)]],"")</f>
        <v/>
      </c>
    </row>
    <row r="97" spans="3:13" x14ac:dyDescent="0.2">
      <c r="C97" s="3" t="s">
        <v>1</v>
      </c>
      <c r="D97" s="2" t="s">
        <v>5</v>
      </c>
      <c r="E97" s="2">
        <v>20</v>
      </c>
      <c r="F97" s="5">
        <v>0</v>
      </c>
      <c r="G97" s="5" t="s">
        <v>32</v>
      </c>
      <c r="H97" s="5">
        <v>44.2</v>
      </c>
      <c r="I97" s="5">
        <v>7.5</v>
      </c>
      <c r="J97" s="8">
        <v>0.16163</v>
      </c>
      <c r="K97" t="str">
        <f>IF(Table1[[#This Row],[Charging]]&gt;0,"1","0")</f>
        <v>0</v>
      </c>
      <c r="L97" t="str">
        <f>IF(Table1[[#This Row],[Tag]]="1",Table1[[#This Row],[Cost (kWh)]],"")</f>
        <v/>
      </c>
      <c r="M97" s="5" t="str">
        <f>IF(Table1[[#This Row],[Tag]]="1",Table1[[#This Row],[Charging]]*Table1[[#This Row],[Cost (kWh)]],"")</f>
        <v/>
      </c>
    </row>
    <row r="98" spans="3:13" x14ac:dyDescent="0.2">
      <c r="C98" s="3" t="s">
        <v>1</v>
      </c>
      <c r="D98" s="2" t="s">
        <v>5</v>
      </c>
      <c r="E98" s="2">
        <v>21</v>
      </c>
      <c r="F98" s="5">
        <v>0</v>
      </c>
      <c r="G98" s="5" t="s">
        <v>32</v>
      </c>
      <c r="H98" s="5">
        <v>44.2</v>
      </c>
      <c r="I98" s="5">
        <v>7.5</v>
      </c>
      <c r="J98" s="8">
        <v>0.15856000000000001</v>
      </c>
      <c r="K98" t="str">
        <f>IF(Table1[[#This Row],[Charging]]&gt;0,"1","0")</f>
        <v>0</v>
      </c>
      <c r="L98" t="str">
        <f>IF(Table1[[#This Row],[Tag]]="1",Table1[[#This Row],[Cost (kWh)]],"")</f>
        <v/>
      </c>
      <c r="M98" s="5" t="str">
        <f>IF(Table1[[#This Row],[Tag]]="1",Table1[[#This Row],[Charging]]*Table1[[#This Row],[Cost (kWh)]],"")</f>
        <v/>
      </c>
    </row>
    <row r="99" spans="3:13" x14ac:dyDescent="0.2">
      <c r="C99" s="3" t="s">
        <v>1</v>
      </c>
      <c r="D99" s="2" t="s">
        <v>5</v>
      </c>
      <c r="E99" s="2">
        <v>22</v>
      </c>
      <c r="F99" s="5">
        <v>0</v>
      </c>
      <c r="G99" s="5" t="s">
        <v>32</v>
      </c>
      <c r="H99" s="5">
        <v>44.2</v>
      </c>
      <c r="I99" s="5">
        <v>7.5</v>
      </c>
      <c r="J99" s="8">
        <v>0.15805</v>
      </c>
      <c r="K99" t="str">
        <f>IF(Table1[[#This Row],[Charging]]&gt;0,"1","0")</f>
        <v>0</v>
      </c>
      <c r="L99" t="str">
        <f>IF(Table1[[#This Row],[Tag]]="1",Table1[[#This Row],[Cost (kWh)]],"")</f>
        <v/>
      </c>
      <c r="M99" s="5" t="str">
        <f>IF(Table1[[#This Row],[Tag]]="1",Table1[[#This Row],[Charging]]*Table1[[#This Row],[Cost (kWh)]],"")</f>
        <v/>
      </c>
    </row>
    <row r="100" spans="3:13" x14ac:dyDescent="0.2">
      <c r="C100" s="3" t="s">
        <v>1</v>
      </c>
      <c r="D100" s="2" t="s">
        <v>5</v>
      </c>
      <c r="E100" s="2">
        <v>23</v>
      </c>
      <c r="F100" s="5">
        <v>0</v>
      </c>
      <c r="G100" s="5" t="s">
        <v>32</v>
      </c>
      <c r="H100" s="5">
        <v>44.2</v>
      </c>
      <c r="I100" s="5">
        <v>7.5</v>
      </c>
      <c r="J100" s="8">
        <v>0.15662000000000001</v>
      </c>
      <c r="K100" t="str">
        <f>IF(Table1[[#This Row],[Charging]]&gt;0,"1","0")</f>
        <v>0</v>
      </c>
      <c r="L100" t="str">
        <f>IF(Table1[[#This Row],[Tag]]="1",Table1[[#This Row],[Cost (kWh)]],"")</f>
        <v/>
      </c>
      <c r="M100" s="5" t="str">
        <f>IF(Table1[[#This Row],[Tag]]="1",Table1[[#This Row],[Charging]]*Table1[[#This Row],[Cost (kWh)]],"")</f>
        <v/>
      </c>
    </row>
    <row r="101" spans="3:13" x14ac:dyDescent="0.2">
      <c r="C101" s="3" t="s">
        <v>1</v>
      </c>
      <c r="D101" s="2" t="s">
        <v>5</v>
      </c>
      <c r="E101" s="2">
        <v>24</v>
      </c>
      <c r="F101" s="5">
        <v>0</v>
      </c>
      <c r="G101" s="5" t="s">
        <v>32</v>
      </c>
      <c r="H101" s="5">
        <v>44.2</v>
      </c>
      <c r="I101" s="5">
        <v>7.5</v>
      </c>
      <c r="J101" s="8">
        <v>0.15454000000000001</v>
      </c>
      <c r="K101" t="str">
        <f>IF(Table1[[#This Row],[Charging]]&gt;0,"1","0")</f>
        <v>0</v>
      </c>
      <c r="L101" t="str">
        <f>IF(Table1[[#This Row],[Tag]]="1",Table1[[#This Row],[Cost (kWh)]],"")</f>
        <v/>
      </c>
      <c r="M101" s="5" t="str">
        <f>IF(Table1[[#This Row],[Tag]]="1",Table1[[#This Row],[Charging]]*Table1[[#This Row],[Cost (kWh)]],"")</f>
        <v/>
      </c>
    </row>
    <row r="102" spans="3:13" x14ac:dyDescent="0.2">
      <c r="C102" s="3" t="s">
        <v>1</v>
      </c>
      <c r="D102" s="2" t="s">
        <v>6</v>
      </c>
      <c r="E102" s="2" t="s">
        <v>2</v>
      </c>
      <c r="F102" s="5">
        <v>0</v>
      </c>
      <c r="G102" s="5" t="s">
        <v>32</v>
      </c>
      <c r="H102" s="5">
        <v>44.2</v>
      </c>
      <c r="I102" s="5">
        <v>7.5</v>
      </c>
      <c r="J102" s="8">
        <v>0.16441</v>
      </c>
      <c r="K102" t="str">
        <f>IF(Table1[[#This Row],[Charging]]&gt;0,"1","0")</f>
        <v>0</v>
      </c>
      <c r="L102" t="str">
        <f>IF(Table1[[#This Row],[Tag]]="1",Table1[[#This Row],[Cost (kWh)]],"")</f>
        <v/>
      </c>
      <c r="M102" s="5" t="str">
        <f>IF(Table1[[#This Row],[Tag]]="1",Table1[[#This Row],[Charging]]*Table1[[#This Row],[Cost (kWh)]],"")</f>
        <v/>
      </c>
    </row>
    <row r="103" spans="3:13" x14ac:dyDescent="0.2">
      <c r="C103" s="3" t="s">
        <v>1</v>
      </c>
      <c r="D103" s="2" t="s">
        <v>6</v>
      </c>
      <c r="E103" s="2" t="s">
        <v>3</v>
      </c>
      <c r="F103" s="5">
        <v>0</v>
      </c>
      <c r="G103" s="5" t="s">
        <v>32</v>
      </c>
      <c r="H103" s="5">
        <v>44.2</v>
      </c>
      <c r="I103" s="5">
        <v>7.5</v>
      </c>
      <c r="J103" s="8">
        <v>0.16386000000000001</v>
      </c>
      <c r="K103" t="str">
        <f>IF(Table1[[#This Row],[Charging]]&gt;0,"1","0")</f>
        <v>0</v>
      </c>
      <c r="L103" t="str">
        <f>IF(Table1[[#This Row],[Tag]]="1",Table1[[#This Row],[Cost (kWh)]],"")</f>
        <v/>
      </c>
      <c r="M103" s="5" t="str">
        <f>IF(Table1[[#This Row],[Tag]]="1",Table1[[#This Row],[Charging]]*Table1[[#This Row],[Cost (kWh)]],"")</f>
        <v/>
      </c>
    </row>
    <row r="104" spans="3:13" x14ac:dyDescent="0.2">
      <c r="C104" s="3" t="s">
        <v>1</v>
      </c>
      <c r="D104" s="2" t="s">
        <v>6</v>
      </c>
      <c r="E104" s="2" t="s">
        <v>4</v>
      </c>
      <c r="F104" s="5">
        <v>0</v>
      </c>
      <c r="G104" s="5" t="s">
        <v>32</v>
      </c>
      <c r="H104" s="5">
        <v>44.2</v>
      </c>
      <c r="I104" s="5">
        <v>7.5</v>
      </c>
      <c r="J104" s="8">
        <v>0.16334000000000001</v>
      </c>
      <c r="K104" t="str">
        <f>IF(Table1[[#This Row],[Charging]]&gt;0,"1","0")</f>
        <v>0</v>
      </c>
      <c r="L104" t="str">
        <f>IF(Table1[[#This Row],[Tag]]="1",Table1[[#This Row],[Cost (kWh)]],"")</f>
        <v/>
      </c>
      <c r="M104" s="5" t="str">
        <f>IF(Table1[[#This Row],[Tag]]="1",Table1[[#This Row],[Charging]]*Table1[[#This Row],[Cost (kWh)]],"")</f>
        <v/>
      </c>
    </row>
    <row r="105" spans="3:13" x14ac:dyDescent="0.2">
      <c r="C105" s="3" t="s">
        <v>1</v>
      </c>
      <c r="D105" s="2" t="s">
        <v>6</v>
      </c>
      <c r="E105" s="2" t="s">
        <v>5</v>
      </c>
      <c r="F105" s="5">
        <v>0</v>
      </c>
      <c r="G105" s="5" t="s">
        <v>32</v>
      </c>
      <c r="H105" s="5">
        <v>44.2</v>
      </c>
      <c r="I105" s="5">
        <v>7.5</v>
      </c>
      <c r="J105" s="8">
        <v>0.16300999999999999</v>
      </c>
      <c r="K105" t="str">
        <f>IF(Table1[[#This Row],[Charging]]&gt;0,"1","0")</f>
        <v>0</v>
      </c>
      <c r="L105" t="str">
        <f>IF(Table1[[#This Row],[Tag]]="1",Table1[[#This Row],[Cost (kWh)]],"")</f>
        <v/>
      </c>
      <c r="M105" s="5" t="str">
        <f>IF(Table1[[#This Row],[Tag]]="1",Table1[[#This Row],[Charging]]*Table1[[#This Row],[Cost (kWh)]],"")</f>
        <v/>
      </c>
    </row>
    <row r="106" spans="3:13" x14ac:dyDescent="0.2">
      <c r="C106" s="3" t="s">
        <v>1</v>
      </c>
      <c r="D106" s="2" t="s">
        <v>6</v>
      </c>
      <c r="E106" s="2" t="s">
        <v>6</v>
      </c>
      <c r="F106" s="5">
        <v>0</v>
      </c>
      <c r="G106" s="5" t="s">
        <v>32</v>
      </c>
      <c r="H106" s="5">
        <v>44.2</v>
      </c>
      <c r="I106" s="5">
        <v>7.5</v>
      </c>
      <c r="J106" s="8">
        <v>0.16261</v>
      </c>
      <c r="K106" t="str">
        <f>IF(Table1[[#This Row],[Charging]]&gt;0,"1","0")</f>
        <v>0</v>
      </c>
      <c r="L106" t="str">
        <f>IF(Table1[[#This Row],[Tag]]="1",Table1[[#This Row],[Cost (kWh)]],"")</f>
        <v/>
      </c>
      <c r="M106" s="5" t="str">
        <f>IF(Table1[[#This Row],[Tag]]="1",Table1[[#This Row],[Charging]]*Table1[[#This Row],[Cost (kWh)]],"")</f>
        <v/>
      </c>
    </row>
    <row r="107" spans="3:13" x14ac:dyDescent="0.2">
      <c r="C107" s="3" t="s">
        <v>1</v>
      </c>
      <c r="D107" s="2" t="s">
        <v>6</v>
      </c>
      <c r="E107" s="2" t="s">
        <v>7</v>
      </c>
      <c r="F107" s="5">
        <v>0</v>
      </c>
      <c r="G107" s="5" t="s">
        <v>32</v>
      </c>
      <c r="H107" s="5">
        <v>44.2</v>
      </c>
      <c r="I107" s="5">
        <v>7.5</v>
      </c>
      <c r="J107" s="8">
        <v>0.16374</v>
      </c>
      <c r="K107" t="str">
        <f>IF(Table1[[#This Row],[Charging]]&gt;0,"1","0")</f>
        <v>0</v>
      </c>
      <c r="L107" t="str">
        <f>IF(Table1[[#This Row],[Tag]]="1",Table1[[#This Row],[Cost (kWh)]],"")</f>
        <v/>
      </c>
      <c r="M107" s="5" t="str">
        <f>IF(Table1[[#This Row],[Tag]]="1",Table1[[#This Row],[Charging]]*Table1[[#This Row],[Cost (kWh)]],"")</f>
        <v/>
      </c>
    </row>
    <row r="108" spans="3:13" x14ac:dyDescent="0.2">
      <c r="C108" s="3" t="s">
        <v>1</v>
      </c>
      <c r="D108" s="2" t="s">
        <v>6</v>
      </c>
      <c r="E108" s="2" t="s">
        <v>8</v>
      </c>
      <c r="F108" s="5">
        <v>0</v>
      </c>
      <c r="G108" s="5" t="s">
        <v>32</v>
      </c>
      <c r="H108" s="5">
        <v>44.2</v>
      </c>
      <c r="I108" s="5">
        <v>7.5</v>
      </c>
      <c r="J108" s="8">
        <v>0.16181999999999999</v>
      </c>
      <c r="K108" t="str">
        <f>IF(Table1[[#This Row],[Charging]]&gt;0,"1","0")</f>
        <v>0</v>
      </c>
      <c r="L108" t="str">
        <f>IF(Table1[[#This Row],[Tag]]="1",Table1[[#This Row],[Cost (kWh)]],"")</f>
        <v/>
      </c>
      <c r="M108" s="5" t="str">
        <f>IF(Table1[[#This Row],[Tag]]="1",Table1[[#This Row],[Charging]]*Table1[[#This Row],[Cost (kWh)]],"")</f>
        <v/>
      </c>
    </row>
    <row r="109" spans="3:13" x14ac:dyDescent="0.2">
      <c r="C109" s="3" t="s">
        <v>1</v>
      </c>
      <c r="D109" s="2" t="s">
        <v>6</v>
      </c>
      <c r="E109" s="2" t="s">
        <v>9</v>
      </c>
      <c r="F109" s="5">
        <v>0</v>
      </c>
      <c r="G109" s="5">
        <v>5.5</v>
      </c>
      <c r="H109" s="5">
        <v>38.700000000000003</v>
      </c>
      <c r="I109" s="5">
        <v>0</v>
      </c>
      <c r="J109" s="8">
        <v>0.14602999999999999</v>
      </c>
      <c r="K109" t="str">
        <f>IF(Table1[[#This Row],[Charging]]&gt;0,"1","0")</f>
        <v>0</v>
      </c>
      <c r="L109" t="str">
        <f>IF(Table1[[#This Row],[Tag]]="1",Table1[[#This Row],[Cost (kWh)]],"")</f>
        <v/>
      </c>
      <c r="M109" s="5" t="str">
        <f>IF(Table1[[#This Row],[Tag]]="1",Table1[[#This Row],[Charging]]*Table1[[#This Row],[Cost (kWh)]],"")</f>
        <v/>
      </c>
    </row>
    <row r="110" spans="3:13" x14ac:dyDescent="0.2">
      <c r="C110" s="3" t="s">
        <v>1</v>
      </c>
      <c r="D110" s="2" t="s">
        <v>6</v>
      </c>
      <c r="E110" s="2" t="s">
        <v>10</v>
      </c>
      <c r="F110" s="5">
        <v>0</v>
      </c>
      <c r="G110" s="5" t="s">
        <v>32</v>
      </c>
      <c r="H110" s="5">
        <v>38.700000000000003</v>
      </c>
      <c r="I110" s="5">
        <v>0</v>
      </c>
      <c r="J110" s="8">
        <v>0.16334000000000001</v>
      </c>
      <c r="K110" t="str">
        <f>IF(Table1[[#This Row],[Charging]]&gt;0,"1","0")</f>
        <v>0</v>
      </c>
      <c r="L110" t="str">
        <f>IF(Table1[[#This Row],[Tag]]="1",Table1[[#This Row],[Cost (kWh)]],"")</f>
        <v/>
      </c>
      <c r="M110" s="5" t="str">
        <f>IF(Table1[[#This Row],[Tag]]="1",Table1[[#This Row],[Charging]]*Table1[[#This Row],[Cost (kWh)]],"")</f>
        <v/>
      </c>
    </row>
    <row r="111" spans="3:13" x14ac:dyDescent="0.2">
      <c r="C111" s="3" t="s">
        <v>1</v>
      </c>
      <c r="D111" s="2" t="s">
        <v>6</v>
      </c>
      <c r="E111" s="2">
        <v>10</v>
      </c>
      <c r="F111" s="5">
        <v>0</v>
      </c>
      <c r="G111" s="5" t="s">
        <v>32</v>
      </c>
      <c r="H111" s="5">
        <v>38.700000000000003</v>
      </c>
      <c r="I111" s="5">
        <v>0</v>
      </c>
      <c r="J111" s="8">
        <v>0.16153999999999999</v>
      </c>
      <c r="K111" t="str">
        <f>IF(Table1[[#This Row],[Charging]]&gt;0,"1","0")</f>
        <v>0</v>
      </c>
      <c r="L111" t="str">
        <f>IF(Table1[[#This Row],[Tag]]="1",Table1[[#This Row],[Cost (kWh)]],"")</f>
        <v/>
      </c>
      <c r="M111" s="5" t="str">
        <f>IF(Table1[[#This Row],[Tag]]="1",Table1[[#This Row],[Charging]]*Table1[[#This Row],[Cost (kWh)]],"")</f>
        <v/>
      </c>
    </row>
    <row r="112" spans="3:13" x14ac:dyDescent="0.2">
      <c r="C112" s="3" t="s">
        <v>1</v>
      </c>
      <c r="D112" s="2" t="s">
        <v>6</v>
      </c>
      <c r="E112" s="2">
        <v>11</v>
      </c>
      <c r="F112" s="5">
        <v>0</v>
      </c>
      <c r="G112" s="5" t="s">
        <v>32</v>
      </c>
      <c r="H112" s="5">
        <v>38.700000000000003</v>
      </c>
      <c r="I112" s="5">
        <v>0</v>
      </c>
      <c r="J112" s="8">
        <v>0.16400999999999999</v>
      </c>
      <c r="K112" t="str">
        <f>IF(Table1[[#This Row],[Charging]]&gt;0,"1","0")</f>
        <v>0</v>
      </c>
      <c r="L112" t="str">
        <f>IF(Table1[[#This Row],[Tag]]="1",Table1[[#This Row],[Cost (kWh)]],"")</f>
        <v/>
      </c>
      <c r="M112" s="5" t="str">
        <f>IF(Table1[[#This Row],[Tag]]="1",Table1[[#This Row],[Charging]]*Table1[[#This Row],[Cost (kWh)]],"")</f>
        <v/>
      </c>
    </row>
    <row r="113" spans="3:13" x14ac:dyDescent="0.2">
      <c r="C113" s="3" t="s">
        <v>1</v>
      </c>
      <c r="D113" s="2" t="s">
        <v>6</v>
      </c>
      <c r="E113" s="2">
        <v>12</v>
      </c>
      <c r="F113" s="5">
        <v>0</v>
      </c>
      <c r="G113" s="5" t="s">
        <v>32</v>
      </c>
      <c r="H113" s="5">
        <v>38.700000000000003</v>
      </c>
      <c r="I113" s="5">
        <v>0</v>
      </c>
      <c r="J113" s="8">
        <v>0.16345999999999999</v>
      </c>
      <c r="K113" t="str">
        <f>IF(Table1[[#This Row],[Charging]]&gt;0,"1","0")</f>
        <v>0</v>
      </c>
      <c r="L113" t="str">
        <f>IF(Table1[[#This Row],[Tag]]="1",Table1[[#This Row],[Cost (kWh)]],"")</f>
        <v/>
      </c>
      <c r="M113" s="5" t="str">
        <f>IF(Table1[[#This Row],[Tag]]="1",Table1[[#This Row],[Charging]]*Table1[[#This Row],[Cost (kWh)]],"")</f>
        <v/>
      </c>
    </row>
    <row r="114" spans="3:13" x14ac:dyDescent="0.2">
      <c r="C114" s="3" t="s">
        <v>1</v>
      </c>
      <c r="D114" s="2" t="s">
        <v>6</v>
      </c>
      <c r="E114" s="2">
        <v>13</v>
      </c>
      <c r="F114" s="5">
        <v>0</v>
      </c>
      <c r="G114" s="5" t="s">
        <v>32</v>
      </c>
      <c r="H114" s="5">
        <v>38.700000000000003</v>
      </c>
      <c r="I114" s="5">
        <v>0</v>
      </c>
      <c r="J114" s="8">
        <v>0.16322</v>
      </c>
      <c r="K114" t="str">
        <f>IF(Table1[[#This Row],[Charging]]&gt;0,"1","0")</f>
        <v>0</v>
      </c>
      <c r="L114" t="str">
        <f>IF(Table1[[#This Row],[Tag]]="1",Table1[[#This Row],[Cost (kWh)]],"")</f>
        <v/>
      </c>
      <c r="M114" s="5" t="str">
        <f>IF(Table1[[#This Row],[Tag]]="1",Table1[[#This Row],[Charging]]*Table1[[#This Row],[Cost (kWh)]],"")</f>
        <v/>
      </c>
    </row>
    <row r="115" spans="3:13" x14ac:dyDescent="0.2">
      <c r="C115" s="3" t="s">
        <v>1</v>
      </c>
      <c r="D115" s="2" t="s">
        <v>6</v>
      </c>
      <c r="E115" s="2">
        <v>14</v>
      </c>
      <c r="F115" s="5">
        <v>0</v>
      </c>
      <c r="G115" s="5" t="s">
        <v>32</v>
      </c>
      <c r="H115" s="5">
        <v>38.700000000000003</v>
      </c>
      <c r="I115" s="5">
        <v>0</v>
      </c>
      <c r="J115" s="8">
        <v>0.1636</v>
      </c>
      <c r="K115" t="str">
        <f>IF(Table1[[#This Row],[Charging]]&gt;0,"1","0")</f>
        <v>0</v>
      </c>
      <c r="L115" t="str">
        <f>IF(Table1[[#This Row],[Tag]]="1",Table1[[#This Row],[Cost (kWh)]],"")</f>
        <v/>
      </c>
      <c r="M115" s="5" t="str">
        <f>IF(Table1[[#This Row],[Tag]]="1",Table1[[#This Row],[Charging]]*Table1[[#This Row],[Cost (kWh)]],"")</f>
        <v/>
      </c>
    </row>
    <row r="116" spans="3:13" x14ac:dyDescent="0.2">
      <c r="C116" s="3" t="s">
        <v>1</v>
      </c>
      <c r="D116" s="2" t="s">
        <v>6</v>
      </c>
      <c r="E116" s="2">
        <v>15</v>
      </c>
      <c r="F116" s="5">
        <v>0</v>
      </c>
      <c r="G116" s="5" t="s">
        <v>32</v>
      </c>
      <c r="H116" s="5">
        <v>38.700000000000003</v>
      </c>
      <c r="I116" s="5">
        <v>0</v>
      </c>
      <c r="J116" s="8">
        <v>0.16399</v>
      </c>
      <c r="K116" t="str">
        <f>IF(Table1[[#This Row],[Charging]]&gt;0,"1","0")</f>
        <v>0</v>
      </c>
      <c r="L116" t="str">
        <f>IF(Table1[[#This Row],[Tag]]="1",Table1[[#This Row],[Cost (kWh)]],"")</f>
        <v/>
      </c>
      <c r="M116" s="5" t="str">
        <f>IF(Table1[[#This Row],[Tag]]="1",Table1[[#This Row],[Charging]]*Table1[[#This Row],[Cost (kWh)]],"")</f>
        <v/>
      </c>
    </row>
    <row r="117" spans="3:13" x14ac:dyDescent="0.2">
      <c r="C117" s="3" t="s">
        <v>1</v>
      </c>
      <c r="D117" s="2" t="s">
        <v>6</v>
      </c>
      <c r="E117" s="2">
        <v>16</v>
      </c>
      <c r="F117" s="5">
        <v>0</v>
      </c>
      <c r="G117" s="5" t="s">
        <v>32</v>
      </c>
      <c r="H117" s="5">
        <v>38.700000000000003</v>
      </c>
      <c r="I117" s="5">
        <v>0</v>
      </c>
      <c r="J117" s="8">
        <v>0.16219</v>
      </c>
      <c r="K117" t="str">
        <f>IF(Table1[[#This Row],[Charging]]&gt;0,"1","0")</f>
        <v>0</v>
      </c>
      <c r="L117" t="str">
        <f>IF(Table1[[#This Row],[Tag]]="1",Table1[[#This Row],[Cost (kWh)]],"")</f>
        <v/>
      </c>
      <c r="M117" s="5" t="str">
        <f>IF(Table1[[#This Row],[Tag]]="1",Table1[[#This Row],[Charging]]*Table1[[#This Row],[Cost (kWh)]],"")</f>
        <v/>
      </c>
    </row>
    <row r="118" spans="3:13" x14ac:dyDescent="0.2">
      <c r="C118" s="3" t="s">
        <v>1</v>
      </c>
      <c r="D118" s="2" t="s">
        <v>6</v>
      </c>
      <c r="E118" s="2">
        <v>17</v>
      </c>
      <c r="F118" s="5">
        <v>0</v>
      </c>
      <c r="G118" s="5">
        <v>5.5</v>
      </c>
      <c r="H118" s="5">
        <v>33.200000000000003</v>
      </c>
      <c r="I118" s="5">
        <v>0</v>
      </c>
      <c r="J118" s="8">
        <v>0.16292000000000001</v>
      </c>
      <c r="K118" t="str">
        <f>IF(Table1[[#This Row],[Charging]]&gt;0,"1","0")</f>
        <v>0</v>
      </c>
      <c r="L118" t="str">
        <f>IF(Table1[[#This Row],[Tag]]="1",Table1[[#This Row],[Cost (kWh)]],"")</f>
        <v/>
      </c>
      <c r="M118" s="5" t="str">
        <f>IF(Table1[[#This Row],[Tag]]="1",Table1[[#This Row],[Charging]]*Table1[[#This Row],[Cost (kWh)]],"")</f>
        <v/>
      </c>
    </row>
    <row r="119" spans="3:13" x14ac:dyDescent="0.2">
      <c r="C119" s="3" t="s">
        <v>1</v>
      </c>
      <c r="D119" s="2" t="s">
        <v>6</v>
      </c>
      <c r="E119" s="2">
        <v>18</v>
      </c>
      <c r="F119" s="5">
        <v>0</v>
      </c>
      <c r="G119" s="5" t="s">
        <v>32</v>
      </c>
      <c r="H119" s="5">
        <v>33.200000000000003</v>
      </c>
      <c r="I119" s="5">
        <v>7.5</v>
      </c>
      <c r="J119" s="8">
        <v>0.16278999999999999</v>
      </c>
      <c r="K119" t="str">
        <f>IF(Table1[[#This Row],[Charging]]&gt;0,"1","0")</f>
        <v>0</v>
      </c>
      <c r="L119" t="str">
        <f>IF(Table1[[#This Row],[Tag]]="1",Table1[[#This Row],[Cost (kWh)]],"")</f>
        <v/>
      </c>
      <c r="M119" s="5" t="str">
        <f>IF(Table1[[#This Row],[Tag]]="1",Table1[[#This Row],[Charging]]*Table1[[#This Row],[Cost (kWh)]],"")</f>
        <v/>
      </c>
    </row>
    <row r="120" spans="3:13" x14ac:dyDescent="0.2">
      <c r="C120" s="3" t="s">
        <v>1</v>
      </c>
      <c r="D120" s="2" t="s">
        <v>6</v>
      </c>
      <c r="E120" s="2">
        <v>19</v>
      </c>
      <c r="F120" s="5">
        <v>0</v>
      </c>
      <c r="G120" s="5" t="s">
        <v>32</v>
      </c>
      <c r="H120" s="5">
        <v>33.200000000000003</v>
      </c>
      <c r="I120" s="5">
        <v>7.5</v>
      </c>
      <c r="J120" s="8">
        <v>0.16220999999999999</v>
      </c>
      <c r="K120" t="str">
        <f>IF(Table1[[#This Row],[Charging]]&gt;0,"1","0")</f>
        <v>0</v>
      </c>
      <c r="L120" t="str">
        <f>IF(Table1[[#This Row],[Tag]]="1",Table1[[#This Row],[Cost (kWh)]],"")</f>
        <v/>
      </c>
      <c r="M120" s="5" t="str">
        <f>IF(Table1[[#This Row],[Tag]]="1",Table1[[#This Row],[Charging]]*Table1[[#This Row],[Cost (kWh)]],"")</f>
        <v/>
      </c>
    </row>
    <row r="121" spans="3:13" x14ac:dyDescent="0.2">
      <c r="C121" s="3" t="s">
        <v>1</v>
      </c>
      <c r="D121" s="2" t="s">
        <v>6</v>
      </c>
      <c r="E121" s="2">
        <v>20</v>
      </c>
      <c r="F121" s="5">
        <v>0</v>
      </c>
      <c r="G121" s="5" t="s">
        <v>32</v>
      </c>
      <c r="H121" s="5">
        <v>33.200000000000003</v>
      </c>
      <c r="I121" s="5">
        <v>7.5</v>
      </c>
      <c r="J121" s="8">
        <v>0.16406000000000001</v>
      </c>
      <c r="K121" t="str">
        <f>IF(Table1[[#This Row],[Charging]]&gt;0,"1","0")</f>
        <v>0</v>
      </c>
      <c r="L121" t="str">
        <f>IF(Table1[[#This Row],[Tag]]="1",Table1[[#This Row],[Cost (kWh)]],"")</f>
        <v/>
      </c>
      <c r="M121" s="5" t="str">
        <f>IF(Table1[[#This Row],[Tag]]="1",Table1[[#This Row],[Charging]]*Table1[[#This Row],[Cost (kWh)]],"")</f>
        <v/>
      </c>
    </row>
    <row r="122" spans="3:13" x14ac:dyDescent="0.2">
      <c r="C122" s="3" t="s">
        <v>1</v>
      </c>
      <c r="D122" s="2" t="s">
        <v>6</v>
      </c>
      <c r="E122" s="2">
        <v>21</v>
      </c>
      <c r="F122" s="5">
        <v>0</v>
      </c>
      <c r="G122" s="5" t="s">
        <v>32</v>
      </c>
      <c r="H122" s="5">
        <v>33.200000000000003</v>
      </c>
      <c r="I122" s="5">
        <v>7.5</v>
      </c>
      <c r="J122" s="8">
        <v>0.16231000000000001</v>
      </c>
      <c r="K122" t="str">
        <f>IF(Table1[[#This Row],[Charging]]&gt;0,"1","0")</f>
        <v>0</v>
      </c>
      <c r="L122" t="str">
        <f>IF(Table1[[#This Row],[Tag]]="1",Table1[[#This Row],[Cost (kWh)]],"")</f>
        <v/>
      </c>
      <c r="M122" s="5" t="str">
        <f>IF(Table1[[#This Row],[Tag]]="1",Table1[[#This Row],[Charging]]*Table1[[#This Row],[Cost (kWh)]],"")</f>
        <v/>
      </c>
    </row>
    <row r="123" spans="3:13" x14ac:dyDescent="0.2">
      <c r="C123" s="3" t="s">
        <v>1</v>
      </c>
      <c r="D123" s="2" t="s">
        <v>6</v>
      </c>
      <c r="E123" s="2">
        <v>22</v>
      </c>
      <c r="F123" s="5">
        <v>0</v>
      </c>
      <c r="G123" s="5" t="s">
        <v>32</v>
      </c>
      <c r="H123" s="5">
        <v>33.200000000000003</v>
      </c>
      <c r="I123" s="5">
        <v>7.5</v>
      </c>
      <c r="J123" s="8">
        <v>0.16194</v>
      </c>
      <c r="K123" t="str">
        <f>IF(Table1[[#This Row],[Charging]]&gt;0,"1","0")</f>
        <v>0</v>
      </c>
      <c r="L123" t="str">
        <f>IF(Table1[[#This Row],[Tag]]="1",Table1[[#This Row],[Cost (kWh)]],"")</f>
        <v/>
      </c>
      <c r="M123" s="5" t="str">
        <f>IF(Table1[[#This Row],[Tag]]="1",Table1[[#This Row],[Charging]]*Table1[[#This Row],[Cost (kWh)]],"")</f>
        <v/>
      </c>
    </row>
    <row r="124" spans="3:13" x14ac:dyDescent="0.2">
      <c r="C124" s="3" t="s">
        <v>1</v>
      </c>
      <c r="D124" s="2" t="s">
        <v>6</v>
      </c>
      <c r="E124" s="2">
        <v>23</v>
      </c>
      <c r="F124" s="5">
        <v>0</v>
      </c>
      <c r="G124" s="5" t="s">
        <v>32</v>
      </c>
      <c r="H124" s="5">
        <v>33.200000000000003</v>
      </c>
      <c r="I124" s="5">
        <v>7.5</v>
      </c>
      <c r="J124" s="8">
        <v>0.16045999999999999</v>
      </c>
      <c r="K124" t="str">
        <f>IF(Table1[[#This Row],[Charging]]&gt;0,"1","0")</f>
        <v>0</v>
      </c>
      <c r="L124" t="str">
        <f>IF(Table1[[#This Row],[Tag]]="1",Table1[[#This Row],[Cost (kWh)]],"")</f>
        <v/>
      </c>
      <c r="M124" s="5" t="str">
        <f>IF(Table1[[#This Row],[Tag]]="1",Table1[[#This Row],[Charging]]*Table1[[#This Row],[Cost (kWh)]],"")</f>
        <v/>
      </c>
    </row>
    <row r="125" spans="3:13" x14ac:dyDescent="0.2">
      <c r="C125" s="3" t="s">
        <v>1</v>
      </c>
      <c r="D125" s="2" t="s">
        <v>6</v>
      </c>
      <c r="E125" s="2">
        <v>24</v>
      </c>
      <c r="F125" s="5">
        <v>0</v>
      </c>
      <c r="G125" s="5" t="s">
        <v>32</v>
      </c>
      <c r="H125" s="5">
        <v>33.200000000000003</v>
      </c>
      <c r="I125" s="5">
        <v>7.5</v>
      </c>
      <c r="J125" s="8">
        <v>0.14646999999999999</v>
      </c>
      <c r="K125" t="str">
        <f>IF(Table1[[#This Row],[Charging]]&gt;0,"1","0")</f>
        <v>0</v>
      </c>
      <c r="L125" t="str">
        <f>IF(Table1[[#This Row],[Tag]]="1",Table1[[#This Row],[Cost (kWh)]],"")</f>
        <v/>
      </c>
      <c r="M125" s="5" t="str">
        <f>IF(Table1[[#This Row],[Tag]]="1",Table1[[#This Row],[Charging]]*Table1[[#This Row],[Cost (kWh)]],"")</f>
        <v/>
      </c>
    </row>
    <row r="126" spans="3:13" x14ac:dyDescent="0.2">
      <c r="C126" s="3" t="s">
        <v>1</v>
      </c>
      <c r="D126" s="2" t="s">
        <v>7</v>
      </c>
      <c r="E126" s="2" t="s">
        <v>2</v>
      </c>
      <c r="F126" s="5">
        <v>0</v>
      </c>
      <c r="G126" s="5" t="s">
        <v>32</v>
      </c>
      <c r="H126" s="5">
        <v>33.200000000000003</v>
      </c>
      <c r="I126" s="5">
        <v>7.5</v>
      </c>
      <c r="J126" s="8">
        <v>0.16349</v>
      </c>
      <c r="K126" t="str">
        <f>IF(Table1[[#This Row],[Charging]]&gt;0,"1","0")</f>
        <v>0</v>
      </c>
      <c r="L126" t="str">
        <f>IF(Table1[[#This Row],[Tag]]="1",Table1[[#This Row],[Cost (kWh)]],"")</f>
        <v/>
      </c>
      <c r="M126" s="5" t="str">
        <f>IF(Table1[[#This Row],[Tag]]="1",Table1[[#This Row],[Charging]]*Table1[[#This Row],[Cost (kWh)]],"")</f>
        <v/>
      </c>
    </row>
    <row r="127" spans="3:13" x14ac:dyDescent="0.2">
      <c r="C127" s="3" t="s">
        <v>1</v>
      </c>
      <c r="D127" s="2" t="s">
        <v>7</v>
      </c>
      <c r="E127" s="2" t="s">
        <v>3</v>
      </c>
      <c r="F127" s="5">
        <v>0</v>
      </c>
      <c r="G127" s="5" t="s">
        <v>32</v>
      </c>
      <c r="H127" s="5">
        <v>33.200000000000003</v>
      </c>
      <c r="I127" s="5">
        <v>7.5</v>
      </c>
      <c r="J127" s="8">
        <v>0.14432</v>
      </c>
      <c r="K127" t="str">
        <f>IF(Table1[[#This Row],[Charging]]&gt;0,"1","0")</f>
        <v>0</v>
      </c>
      <c r="L127" t="str">
        <f>IF(Table1[[#This Row],[Tag]]="1",Table1[[#This Row],[Cost (kWh)]],"")</f>
        <v/>
      </c>
      <c r="M127" s="5" t="str">
        <f>IF(Table1[[#This Row],[Tag]]="1",Table1[[#This Row],[Charging]]*Table1[[#This Row],[Cost (kWh)]],"")</f>
        <v/>
      </c>
    </row>
    <row r="128" spans="3:13" x14ac:dyDescent="0.2">
      <c r="C128" s="3" t="s">
        <v>1</v>
      </c>
      <c r="D128" s="2" t="s">
        <v>7</v>
      </c>
      <c r="E128" s="2" t="s">
        <v>4</v>
      </c>
      <c r="F128" s="5">
        <v>0</v>
      </c>
      <c r="G128" s="5" t="s">
        <v>32</v>
      </c>
      <c r="H128" s="5">
        <v>33.200000000000003</v>
      </c>
      <c r="I128" s="5">
        <v>7.5</v>
      </c>
      <c r="J128" s="8">
        <v>0.13988999999999999</v>
      </c>
      <c r="K128" t="str">
        <f>IF(Table1[[#This Row],[Charging]]&gt;0,"1","0")</f>
        <v>0</v>
      </c>
      <c r="L128" t="str">
        <f>IF(Table1[[#This Row],[Tag]]="1",Table1[[#This Row],[Cost (kWh)]],"")</f>
        <v/>
      </c>
      <c r="M128" s="5" t="str">
        <f>IF(Table1[[#This Row],[Tag]]="1",Table1[[#This Row],[Charging]]*Table1[[#This Row],[Cost (kWh)]],"")</f>
        <v/>
      </c>
    </row>
    <row r="129" spans="3:13" x14ac:dyDescent="0.2">
      <c r="C129" s="3" t="s">
        <v>1</v>
      </c>
      <c r="D129" s="2" t="s">
        <v>7</v>
      </c>
      <c r="E129" s="2" t="s">
        <v>5</v>
      </c>
      <c r="F129" s="5">
        <v>0</v>
      </c>
      <c r="G129" s="5" t="s">
        <v>32</v>
      </c>
      <c r="H129" s="5">
        <v>33.200000000000003</v>
      </c>
      <c r="I129" s="5">
        <v>7.5</v>
      </c>
      <c r="J129" s="8">
        <v>0.13789999999999999</v>
      </c>
      <c r="K129" t="str">
        <f>IF(Table1[[#This Row],[Charging]]&gt;0,"1","0")</f>
        <v>0</v>
      </c>
      <c r="L129" t="str">
        <f>IF(Table1[[#This Row],[Tag]]="1",Table1[[#This Row],[Cost (kWh)]],"")</f>
        <v/>
      </c>
      <c r="M129" s="5" t="str">
        <f>IF(Table1[[#This Row],[Tag]]="1",Table1[[#This Row],[Charging]]*Table1[[#This Row],[Cost (kWh)]],"")</f>
        <v/>
      </c>
    </row>
    <row r="130" spans="3:13" x14ac:dyDescent="0.2">
      <c r="C130" s="3" t="s">
        <v>1</v>
      </c>
      <c r="D130" s="2" t="s">
        <v>7</v>
      </c>
      <c r="E130" s="2" t="s">
        <v>6</v>
      </c>
      <c r="F130" s="5">
        <v>0</v>
      </c>
      <c r="G130" s="5" t="s">
        <v>32</v>
      </c>
      <c r="H130" s="5">
        <v>33.200000000000003</v>
      </c>
      <c r="I130" s="5">
        <v>7.5</v>
      </c>
      <c r="J130" s="8">
        <v>0.13633999999999999</v>
      </c>
      <c r="K130" t="str">
        <f>IF(Table1[[#This Row],[Charging]]&gt;0,"1","0")</f>
        <v>0</v>
      </c>
      <c r="L130" t="str">
        <f>IF(Table1[[#This Row],[Tag]]="1",Table1[[#This Row],[Cost (kWh)]],"")</f>
        <v/>
      </c>
      <c r="M130" s="5" t="str">
        <f>IF(Table1[[#This Row],[Tag]]="1",Table1[[#This Row],[Charging]]*Table1[[#This Row],[Cost (kWh)]],"")</f>
        <v/>
      </c>
    </row>
    <row r="131" spans="3:13" x14ac:dyDescent="0.2">
      <c r="C131" s="3" t="s">
        <v>1</v>
      </c>
      <c r="D131" s="2" t="s">
        <v>7</v>
      </c>
      <c r="E131" s="2" t="s">
        <v>7</v>
      </c>
      <c r="F131" s="5">
        <v>0</v>
      </c>
      <c r="G131" s="5" t="s">
        <v>32</v>
      </c>
      <c r="H131" s="5">
        <v>33.200000000000003</v>
      </c>
      <c r="I131" s="5">
        <v>7.5</v>
      </c>
      <c r="J131" s="8">
        <v>0.13736999999999999</v>
      </c>
      <c r="K131" t="str">
        <f>IF(Table1[[#This Row],[Charging]]&gt;0,"1","0")</f>
        <v>0</v>
      </c>
      <c r="L131" t="str">
        <f>IF(Table1[[#This Row],[Tag]]="1",Table1[[#This Row],[Cost (kWh)]],"")</f>
        <v/>
      </c>
      <c r="M131" s="5" t="str">
        <f>IF(Table1[[#This Row],[Tag]]="1",Table1[[#This Row],[Charging]]*Table1[[#This Row],[Cost (kWh)]],"")</f>
        <v/>
      </c>
    </row>
    <row r="132" spans="3:13" x14ac:dyDescent="0.2">
      <c r="C132" s="3" t="s">
        <v>1</v>
      </c>
      <c r="D132" s="2" t="s">
        <v>7</v>
      </c>
      <c r="E132" s="2" t="s">
        <v>8</v>
      </c>
      <c r="F132" s="5">
        <v>0</v>
      </c>
      <c r="G132" s="5" t="s">
        <v>32</v>
      </c>
      <c r="H132" s="5">
        <v>33.200000000000003</v>
      </c>
      <c r="I132" s="5">
        <v>7.5</v>
      </c>
      <c r="J132" s="8">
        <v>0.15747</v>
      </c>
      <c r="K132" t="str">
        <f>IF(Table1[[#This Row],[Charging]]&gt;0,"1","0")</f>
        <v>0</v>
      </c>
      <c r="L132" t="str">
        <f>IF(Table1[[#This Row],[Tag]]="1",Table1[[#This Row],[Cost (kWh)]],"")</f>
        <v/>
      </c>
      <c r="M132" s="5" t="str">
        <f>IF(Table1[[#This Row],[Tag]]="1",Table1[[#This Row],[Charging]]*Table1[[#This Row],[Cost (kWh)]],"")</f>
        <v/>
      </c>
    </row>
    <row r="133" spans="3:13" x14ac:dyDescent="0.2">
      <c r="C133" s="3" t="s">
        <v>1</v>
      </c>
      <c r="D133" s="2" t="s">
        <v>7</v>
      </c>
      <c r="E133" s="2" t="s">
        <v>9</v>
      </c>
      <c r="F133" s="5">
        <v>0</v>
      </c>
      <c r="G133" s="5">
        <v>5.5</v>
      </c>
      <c r="H133" s="5">
        <v>27.7</v>
      </c>
      <c r="I133" s="5">
        <v>0</v>
      </c>
      <c r="J133" s="8">
        <v>0.16633999999999999</v>
      </c>
      <c r="K133" t="str">
        <f>IF(Table1[[#This Row],[Charging]]&gt;0,"1","0")</f>
        <v>0</v>
      </c>
      <c r="L133" t="str">
        <f>IF(Table1[[#This Row],[Tag]]="1",Table1[[#This Row],[Cost (kWh)]],"")</f>
        <v/>
      </c>
      <c r="M133" s="5" t="str">
        <f>IF(Table1[[#This Row],[Tag]]="1",Table1[[#This Row],[Charging]]*Table1[[#This Row],[Cost (kWh)]],"")</f>
        <v/>
      </c>
    </row>
    <row r="134" spans="3:13" x14ac:dyDescent="0.2">
      <c r="C134" s="3" t="s">
        <v>1</v>
      </c>
      <c r="D134" s="2" t="s">
        <v>7</v>
      </c>
      <c r="E134" s="2" t="s">
        <v>10</v>
      </c>
      <c r="F134" s="5">
        <v>0</v>
      </c>
      <c r="G134" s="5" t="s">
        <v>32</v>
      </c>
      <c r="H134" s="5">
        <v>27.7</v>
      </c>
      <c r="I134" s="5">
        <v>0</v>
      </c>
      <c r="J134" s="8">
        <v>0.17108999999999999</v>
      </c>
      <c r="K134" t="str">
        <f>IF(Table1[[#This Row],[Charging]]&gt;0,"1","0")</f>
        <v>0</v>
      </c>
      <c r="L134" t="str">
        <f>IF(Table1[[#This Row],[Tag]]="1",Table1[[#This Row],[Cost (kWh)]],"")</f>
        <v/>
      </c>
      <c r="M134" s="5" t="str">
        <f>IF(Table1[[#This Row],[Tag]]="1",Table1[[#This Row],[Charging]]*Table1[[#This Row],[Cost (kWh)]],"")</f>
        <v/>
      </c>
    </row>
    <row r="135" spans="3:13" x14ac:dyDescent="0.2">
      <c r="C135" s="3" t="s">
        <v>1</v>
      </c>
      <c r="D135" s="2" t="s">
        <v>7</v>
      </c>
      <c r="E135" s="2">
        <v>10</v>
      </c>
      <c r="F135" s="5">
        <v>0</v>
      </c>
      <c r="G135" s="5" t="s">
        <v>32</v>
      </c>
      <c r="H135" s="5">
        <v>27.7</v>
      </c>
      <c r="I135" s="5">
        <v>0</v>
      </c>
      <c r="J135" s="8">
        <v>0.1711</v>
      </c>
      <c r="K135" t="str">
        <f>IF(Table1[[#This Row],[Charging]]&gt;0,"1","0")</f>
        <v>0</v>
      </c>
      <c r="L135" t="str">
        <f>IF(Table1[[#This Row],[Tag]]="1",Table1[[#This Row],[Cost (kWh)]],"")</f>
        <v/>
      </c>
      <c r="M135" s="5" t="str">
        <f>IF(Table1[[#This Row],[Tag]]="1",Table1[[#This Row],[Charging]]*Table1[[#This Row],[Cost (kWh)]],"")</f>
        <v/>
      </c>
    </row>
    <row r="136" spans="3:13" x14ac:dyDescent="0.2">
      <c r="C136" s="3" t="s">
        <v>1</v>
      </c>
      <c r="D136" s="2" t="s">
        <v>7</v>
      </c>
      <c r="E136" s="2">
        <v>11</v>
      </c>
      <c r="F136" s="5">
        <v>0</v>
      </c>
      <c r="G136" s="5" t="s">
        <v>32</v>
      </c>
      <c r="H136" s="5">
        <v>27.7</v>
      </c>
      <c r="I136" s="5">
        <v>0</v>
      </c>
      <c r="J136" s="8">
        <v>0.17297999999999999</v>
      </c>
      <c r="K136" t="str">
        <f>IF(Table1[[#This Row],[Charging]]&gt;0,"1","0")</f>
        <v>0</v>
      </c>
      <c r="L136" t="str">
        <f>IF(Table1[[#This Row],[Tag]]="1",Table1[[#This Row],[Cost (kWh)]],"")</f>
        <v/>
      </c>
      <c r="M136" s="5" t="str">
        <f>IF(Table1[[#This Row],[Tag]]="1",Table1[[#This Row],[Charging]]*Table1[[#This Row],[Cost (kWh)]],"")</f>
        <v/>
      </c>
    </row>
    <row r="137" spans="3:13" x14ac:dyDescent="0.2">
      <c r="C137" s="3" t="s">
        <v>1</v>
      </c>
      <c r="D137" s="2" t="s">
        <v>7</v>
      </c>
      <c r="E137" s="2">
        <v>12</v>
      </c>
      <c r="F137" s="5">
        <v>0</v>
      </c>
      <c r="G137" s="5" t="s">
        <v>32</v>
      </c>
      <c r="H137" s="5">
        <v>27.7</v>
      </c>
      <c r="I137" s="5">
        <v>0</v>
      </c>
      <c r="J137" s="8">
        <v>0.17127000000000001</v>
      </c>
      <c r="K137" t="str">
        <f>IF(Table1[[#This Row],[Charging]]&gt;0,"1","0")</f>
        <v>0</v>
      </c>
      <c r="L137" t="str">
        <f>IF(Table1[[#This Row],[Tag]]="1",Table1[[#This Row],[Cost (kWh)]],"")</f>
        <v/>
      </c>
      <c r="M137" s="5" t="str">
        <f>IF(Table1[[#This Row],[Tag]]="1",Table1[[#This Row],[Charging]]*Table1[[#This Row],[Cost (kWh)]],"")</f>
        <v/>
      </c>
    </row>
    <row r="138" spans="3:13" x14ac:dyDescent="0.2">
      <c r="C138" s="3" t="s">
        <v>1</v>
      </c>
      <c r="D138" s="2" t="s">
        <v>7</v>
      </c>
      <c r="E138" s="2">
        <v>13</v>
      </c>
      <c r="F138" s="5">
        <v>0</v>
      </c>
      <c r="G138" s="5" t="s">
        <v>32</v>
      </c>
      <c r="H138" s="5">
        <v>27.7</v>
      </c>
      <c r="I138" s="5">
        <v>0</v>
      </c>
      <c r="J138" s="8">
        <v>0.16919000000000001</v>
      </c>
      <c r="K138" t="str">
        <f>IF(Table1[[#This Row],[Charging]]&gt;0,"1","0")</f>
        <v>0</v>
      </c>
      <c r="L138" t="str">
        <f>IF(Table1[[#This Row],[Tag]]="1",Table1[[#This Row],[Cost (kWh)]],"")</f>
        <v/>
      </c>
      <c r="M138" s="5" t="str">
        <f>IF(Table1[[#This Row],[Tag]]="1",Table1[[#This Row],[Charging]]*Table1[[#This Row],[Cost (kWh)]],"")</f>
        <v/>
      </c>
    </row>
    <row r="139" spans="3:13" x14ac:dyDescent="0.2">
      <c r="C139" s="3" t="s">
        <v>1</v>
      </c>
      <c r="D139" s="2" t="s">
        <v>7</v>
      </c>
      <c r="E139" s="2">
        <v>14</v>
      </c>
      <c r="F139" s="5">
        <v>0</v>
      </c>
      <c r="G139" s="5" t="s">
        <v>32</v>
      </c>
      <c r="H139" s="5">
        <v>27.7</v>
      </c>
      <c r="I139" s="5">
        <v>0</v>
      </c>
      <c r="J139" s="8">
        <v>0.16822000000000001</v>
      </c>
      <c r="K139" t="str">
        <f>IF(Table1[[#This Row],[Charging]]&gt;0,"1","0")</f>
        <v>0</v>
      </c>
      <c r="L139" t="str">
        <f>IF(Table1[[#This Row],[Tag]]="1",Table1[[#This Row],[Cost (kWh)]],"")</f>
        <v/>
      </c>
      <c r="M139" s="5" t="str">
        <f>IF(Table1[[#This Row],[Tag]]="1",Table1[[#This Row],[Charging]]*Table1[[#This Row],[Cost (kWh)]],"")</f>
        <v/>
      </c>
    </row>
    <row r="140" spans="3:13" x14ac:dyDescent="0.2">
      <c r="C140" s="3" t="s">
        <v>1</v>
      </c>
      <c r="D140" s="2" t="s">
        <v>7</v>
      </c>
      <c r="E140" s="2">
        <v>15</v>
      </c>
      <c r="F140" s="5">
        <v>0</v>
      </c>
      <c r="G140" s="5" t="s">
        <v>32</v>
      </c>
      <c r="H140" s="5">
        <v>27.7</v>
      </c>
      <c r="I140" s="5">
        <v>0</v>
      </c>
      <c r="J140" s="8">
        <v>0.16703999999999999</v>
      </c>
      <c r="K140" t="str">
        <f>IF(Table1[[#This Row],[Charging]]&gt;0,"1","0")</f>
        <v>0</v>
      </c>
      <c r="L140" t="str">
        <f>IF(Table1[[#This Row],[Tag]]="1",Table1[[#This Row],[Cost (kWh)]],"")</f>
        <v/>
      </c>
      <c r="M140" s="5" t="str">
        <f>IF(Table1[[#This Row],[Tag]]="1",Table1[[#This Row],[Charging]]*Table1[[#This Row],[Cost (kWh)]],"")</f>
        <v/>
      </c>
    </row>
    <row r="141" spans="3:13" x14ac:dyDescent="0.2">
      <c r="C141" s="3" t="s">
        <v>1</v>
      </c>
      <c r="D141" s="2" t="s">
        <v>7</v>
      </c>
      <c r="E141" s="2">
        <v>16</v>
      </c>
      <c r="F141" s="5">
        <v>0</v>
      </c>
      <c r="G141" s="5" t="s">
        <v>32</v>
      </c>
      <c r="H141" s="5">
        <v>27.7</v>
      </c>
      <c r="I141" s="5">
        <v>0</v>
      </c>
      <c r="J141" s="8">
        <v>0.16320999999999999</v>
      </c>
      <c r="K141" t="str">
        <f>IF(Table1[[#This Row],[Charging]]&gt;0,"1","0")</f>
        <v>0</v>
      </c>
      <c r="L141" t="str">
        <f>IF(Table1[[#This Row],[Tag]]="1",Table1[[#This Row],[Cost (kWh)]],"")</f>
        <v/>
      </c>
      <c r="M141" s="5" t="str">
        <f>IF(Table1[[#This Row],[Tag]]="1",Table1[[#This Row],[Charging]]*Table1[[#This Row],[Cost (kWh)]],"")</f>
        <v/>
      </c>
    </row>
    <row r="142" spans="3:13" x14ac:dyDescent="0.2">
      <c r="C142" s="3" t="s">
        <v>1</v>
      </c>
      <c r="D142" s="2" t="s">
        <v>7</v>
      </c>
      <c r="E142" s="2">
        <v>17</v>
      </c>
      <c r="F142" s="5">
        <v>0</v>
      </c>
      <c r="G142" s="5">
        <v>5.5</v>
      </c>
      <c r="H142" s="5">
        <v>22.2</v>
      </c>
      <c r="I142" s="5">
        <v>0</v>
      </c>
      <c r="J142" s="8">
        <v>0.17049</v>
      </c>
      <c r="K142" t="str">
        <f>IF(Table1[[#This Row],[Charging]]&gt;0,"1","0")</f>
        <v>0</v>
      </c>
      <c r="L142" t="str">
        <f>IF(Table1[[#This Row],[Tag]]="1",Table1[[#This Row],[Cost (kWh)]],"")</f>
        <v/>
      </c>
      <c r="M142" s="5" t="str">
        <f>IF(Table1[[#This Row],[Tag]]="1",Table1[[#This Row],[Charging]]*Table1[[#This Row],[Cost (kWh)]],"")</f>
        <v/>
      </c>
    </row>
    <row r="143" spans="3:13" x14ac:dyDescent="0.2">
      <c r="C143" s="3" t="s">
        <v>1</v>
      </c>
      <c r="D143" s="2" t="s">
        <v>7</v>
      </c>
      <c r="E143" s="2">
        <v>18</v>
      </c>
      <c r="F143" s="5">
        <v>7.5</v>
      </c>
      <c r="G143" s="5" t="s">
        <v>32</v>
      </c>
      <c r="H143" s="5">
        <v>29.7</v>
      </c>
      <c r="I143" s="5">
        <v>7.5</v>
      </c>
      <c r="J143" s="8">
        <v>0.17179</v>
      </c>
      <c r="K143" t="str">
        <f>IF(Table1[[#This Row],[Charging]]&gt;0,"1","0")</f>
        <v>1</v>
      </c>
      <c r="L143">
        <f>IF(Table1[[#This Row],[Tag]]="1",Table1[[#This Row],[Cost (kWh)]],"")</f>
        <v>0.17179</v>
      </c>
      <c r="M143" s="5">
        <f>IF(Table1[[#This Row],[Tag]]="1",Table1[[#This Row],[Charging]]*Table1[[#This Row],[Cost (kWh)]],"")</f>
        <v>1.2884249999999999</v>
      </c>
    </row>
    <row r="144" spans="3:13" x14ac:dyDescent="0.2">
      <c r="C144" s="3" t="s">
        <v>1</v>
      </c>
      <c r="D144" s="2" t="s">
        <v>7</v>
      </c>
      <c r="E144" s="2">
        <v>19</v>
      </c>
      <c r="F144" s="5">
        <v>1.1000000000000001</v>
      </c>
      <c r="G144" s="5" t="s">
        <v>32</v>
      </c>
      <c r="H144" s="5">
        <v>30.8</v>
      </c>
      <c r="I144" s="5">
        <v>7.5</v>
      </c>
      <c r="J144" s="8">
        <v>0.17126</v>
      </c>
      <c r="K144" t="str">
        <f>IF(Table1[[#This Row],[Charging]]&gt;0,"1","0")</f>
        <v>1</v>
      </c>
      <c r="L144">
        <f>IF(Table1[[#This Row],[Tag]]="1",Table1[[#This Row],[Cost (kWh)]],"")</f>
        <v>0.17126</v>
      </c>
      <c r="M144" s="5">
        <f>IF(Table1[[#This Row],[Tag]]="1",Table1[[#This Row],[Charging]]*Table1[[#This Row],[Cost (kWh)]],"")</f>
        <v>0.188386</v>
      </c>
    </row>
    <row r="145" spans="3:13" x14ac:dyDescent="0.2">
      <c r="C145" s="3" t="s">
        <v>1</v>
      </c>
      <c r="D145" s="2" t="s">
        <v>7</v>
      </c>
      <c r="E145" s="2">
        <v>20</v>
      </c>
      <c r="F145" s="5">
        <v>7.5</v>
      </c>
      <c r="G145" s="5" t="s">
        <v>32</v>
      </c>
      <c r="H145" s="5">
        <v>38.299999999999997</v>
      </c>
      <c r="I145" s="5">
        <v>7.5</v>
      </c>
      <c r="J145" s="8">
        <v>0.17219999999999999</v>
      </c>
      <c r="K145" t="str">
        <f>IF(Table1[[#This Row],[Charging]]&gt;0,"1","0")</f>
        <v>1</v>
      </c>
      <c r="L145">
        <f>IF(Table1[[#This Row],[Tag]]="1",Table1[[#This Row],[Cost (kWh)]],"")</f>
        <v>0.17219999999999999</v>
      </c>
      <c r="M145" s="5">
        <f>IF(Table1[[#This Row],[Tag]]="1",Table1[[#This Row],[Charging]]*Table1[[#This Row],[Cost (kWh)]],"")</f>
        <v>1.2914999999999999</v>
      </c>
    </row>
    <row r="146" spans="3:13" x14ac:dyDescent="0.2">
      <c r="C146" s="3" t="s">
        <v>1</v>
      </c>
      <c r="D146" s="2" t="s">
        <v>7</v>
      </c>
      <c r="E146" s="2">
        <v>21</v>
      </c>
      <c r="F146" s="5">
        <v>7.5</v>
      </c>
      <c r="G146" s="5" t="s">
        <v>32</v>
      </c>
      <c r="H146" s="5">
        <v>45.8</v>
      </c>
      <c r="I146" s="5">
        <v>7.5</v>
      </c>
      <c r="J146" s="8">
        <v>0.17135</v>
      </c>
      <c r="K146" t="str">
        <f>IF(Table1[[#This Row],[Charging]]&gt;0,"1","0")</f>
        <v>1</v>
      </c>
      <c r="L146">
        <f>IF(Table1[[#This Row],[Tag]]="1",Table1[[#This Row],[Cost (kWh)]],"")</f>
        <v>0.17135</v>
      </c>
      <c r="M146" s="5">
        <f>IF(Table1[[#This Row],[Tag]]="1",Table1[[#This Row],[Charging]]*Table1[[#This Row],[Cost (kWh)]],"")</f>
        <v>1.2851250000000001</v>
      </c>
    </row>
    <row r="147" spans="3:13" x14ac:dyDescent="0.2">
      <c r="C147" s="3" t="s">
        <v>1</v>
      </c>
      <c r="D147" s="2" t="s">
        <v>7</v>
      </c>
      <c r="E147" s="2">
        <v>22</v>
      </c>
      <c r="F147" s="5">
        <v>0</v>
      </c>
      <c r="G147" s="5" t="s">
        <v>32</v>
      </c>
      <c r="H147" s="5">
        <v>45.8</v>
      </c>
      <c r="I147" s="5">
        <v>7.5</v>
      </c>
      <c r="J147" s="8">
        <v>0.17097000000000001</v>
      </c>
      <c r="K147" t="str">
        <f>IF(Table1[[#This Row],[Charging]]&gt;0,"1","0")</f>
        <v>0</v>
      </c>
      <c r="L147" t="str">
        <f>IF(Table1[[#This Row],[Tag]]="1",Table1[[#This Row],[Cost (kWh)]],"")</f>
        <v/>
      </c>
      <c r="M147" s="5" t="str">
        <f>IF(Table1[[#This Row],[Tag]]="1",Table1[[#This Row],[Charging]]*Table1[[#This Row],[Cost (kWh)]],"")</f>
        <v/>
      </c>
    </row>
    <row r="148" spans="3:13" x14ac:dyDescent="0.2">
      <c r="C148" s="3" t="s">
        <v>1</v>
      </c>
      <c r="D148" s="2" t="s">
        <v>7</v>
      </c>
      <c r="E148" s="2">
        <v>23</v>
      </c>
      <c r="F148" s="5">
        <v>0</v>
      </c>
      <c r="G148" s="5" t="s">
        <v>32</v>
      </c>
      <c r="H148" s="5">
        <v>45.8</v>
      </c>
      <c r="I148" s="5">
        <v>7.5</v>
      </c>
      <c r="J148" s="8">
        <v>0.16891</v>
      </c>
      <c r="K148" t="str">
        <f>IF(Table1[[#This Row],[Charging]]&gt;0,"1","0")</f>
        <v>0</v>
      </c>
      <c r="L148" t="str">
        <f>IF(Table1[[#This Row],[Tag]]="1",Table1[[#This Row],[Cost (kWh)]],"")</f>
        <v/>
      </c>
      <c r="M148" s="5" t="str">
        <f>IF(Table1[[#This Row],[Tag]]="1",Table1[[#This Row],[Charging]]*Table1[[#This Row],[Cost (kWh)]],"")</f>
        <v/>
      </c>
    </row>
    <row r="149" spans="3:13" x14ac:dyDescent="0.2">
      <c r="C149" s="3" t="s">
        <v>1</v>
      </c>
      <c r="D149" s="2" t="s">
        <v>7</v>
      </c>
      <c r="E149" s="2">
        <v>24</v>
      </c>
      <c r="F149" s="5">
        <v>0</v>
      </c>
      <c r="G149" s="5" t="s">
        <v>32</v>
      </c>
      <c r="H149" s="5">
        <v>45.8</v>
      </c>
      <c r="I149" s="5">
        <v>7.5</v>
      </c>
      <c r="J149" s="8">
        <v>0.16775999999999999</v>
      </c>
      <c r="K149" t="str">
        <f>IF(Table1[[#This Row],[Charging]]&gt;0,"1","0")</f>
        <v>0</v>
      </c>
      <c r="L149" t="str">
        <f>IF(Table1[[#This Row],[Tag]]="1",Table1[[#This Row],[Cost (kWh)]],"")</f>
        <v/>
      </c>
      <c r="M149" s="5" t="str">
        <f>IF(Table1[[#This Row],[Tag]]="1",Table1[[#This Row],[Charging]]*Table1[[#This Row],[Cost (kWh)]],"")</f>
        <v/>
      </c>
    </row>
    <row r="150" spans="3:13" x14ac:dyDescent="0.2">
      <c r="C150" s="3" t="s">
        <v>1</v>
      </c>
      <c r="D150" s="2" t="s">
        <v>8</v>
      </c>
      <c r="E150" s="2" t="s">
        <v>2</v>
      </c>
      <c r="F150" s="5">
        <v>0</v>
      </c>
      <c r="G150" s="5" t="s">
        <v>32</v>
      </c>
      <c r="H150" s="5">
        <v>45.8</v>
      </c>
      <c r="I150" s="5">
        <v>7.5</v>
      </c>
      <c r="J150" s="8">
        <v>0.15998999999999999</v>
      </c>
      <c r="K150" t="str">
        <f>IF(Table1[[#This Row],[Charging]]&gt;0,"1","0")</f>
        <v>0</v>
      </c>
      <c r="L150" t="str">
        <f>IF(Table1[[#This Row],[Tag]]="1",Table1[[#This Row],[Cost (kWh)]],"")</f>
        <v/>
      </c>
      <c r="M150" s="5" t="str">
        <f>IF(Table1[[#This Row],[Tag]]="1",Table1[[#This Row],[Charging]]*Table1[[#This Row],[Cost (kWh)]],"")</f>
        <v/>
      </c>
    </row>
    <row r="151" spans="3:13" x14ac:dyDescent="0.2">
      <c r="C151" s="3" t="s">
        <v>1</v>
      </c>
      <c r="D151" s="2" t="s">
        <v>8</v>
      </c>
      <c r="E151" s="2" t="s">
        <v>3</v>
      </c>
      <c r="F151" s="5">
        <v>0</v>
      </c>
      <c r="G151" s="5" t="s">
        <v>32</v>
      </c>
      <c r="H151" s="5">
        <v>45.8</v>
      </c>
      <c r="I151" s="5">
        <v>7.5</v>
      </c>
      <c r="J151" s="8">
        <v>0.15887999999999999</v>
      </c>
      <c r="K151" t="str">
        <f>IF(Table1[[#This Row],[Charging]]&gt;0,"1","0")</f>
        <v>0</v>
      </c>
      <c r="L151" t="str">
        <f>IF(Table1[[#This Row],[Tag]]="1",Table1[[#This Row],[Cost (kWh)]],"")</f>
        <v/>
      </c>
      <c r="M151" s="5" t="str">
        <f>IF(Table1[[#This Row],[Tag]]="1",Table1[[#This Row],[Charging]]*Table1[[#This Row],[Cost (kWh)]],"")</f>
        <v/>
      </c>
    </row>
    <row r="152" spans="3:13" x14ac:dyDescent="0.2">
      <c r="C152" s="3" t="s">
        <v>1</v>
      </c>
      <c r="D152" s="2" t="s">
        <v>8</v>
      </c>
      <c r="E152" s="2" t="s">
        <v>4</v>
      </c>
      <c r="F152" s="5">
        <v>0</v>
      </c>
      <c r="G152" s="5" t="s">
        <v>32</v>
      </c>
      <c r="H152" s="5">
        <v>45.8</v>
      </c>
      <c r="I152" s="5">
        <v>7.5</v>
      </c>
      <c r="J152" s="8">
        <v>0.15345</v>
      </c>
      <c r="K152" t="str">
        <f>IF(Table1[[#This Row],[Charging]]&gt;0,"1","0")</f>
        <v>0</v>
      </c>
      <c r="L152" t="str">
        <f>IF(Table1[[#This Row],[Tag]]="1",Table1[[#This Row],[Cost (kWh)]],"")</f>
        <v/>
      </c>
      <c r="M152" s="5" t="str">
        <f>IF(Table1[[#This Row],[Tag]]="1",Table1[[#This Row],[Charging]]*Table1[[#This Row],[Cost (kWh)]],"")</f>
        <v/>
      </c>
    </row>
    <row r="153" spans="3:13" x14ac:dyDescent="0.2">
      <c r="C153" s="3" t="s">
        <v>1</v>
      </c>
      <c r="D153" s="2" t="s">
        <v>8</v>
      </c>
      <c r="E153" s="2" t="s">
        <v>5</v>
      </c>
      <c r="F153" s="5">
        <v>0</v>
      </c>
      <c r="G153" s="5" t="s">
        <v>32</v>
      </c>
      <c r="H153" s="5">
        <v>45.8</v>
      </c>
      <c r="I153" s="5">
        <v>7.5</v>
      </c>
      <c r="J153" s="8">
        <v>0.14061000000000001</v>
      </c>
      <c r="K153" t="str">
        <f>IF(Table1[[#This Row],[Charging]]&gt;0,"1","0")</f>
        <v>0</v>
      </c>
      <c r="L153" t="str">
        <f>IF(Table1[[#This Row],[Tag]]="1",Table1[[#This Row],[Cost (kWh)]],"")</f>
        <v/>
      </c>
      <c r="M153" s="5" t="str">
        <f>IF(Table1[[#This Row],[Tag]]="1",Table1[[#This Row],[Charging]]*Table1[[#This Row],[Cost (kWh)]],"")</f>
        <v/>
      </c>
    </row>
    <row r="154" spans="3:13" x14ac:dyDescent="0.2">
      <c r="C154" s="3" t="s">
        <v>1</v>
      </c>
      <c r="D154" s="2" t="s">
        <v>8</v>
      </c>
      <c r="E154" s="2" t="s">
        <v>6</v>
      </c>
      <c r="F154" s="5">
        <v>0</v>
      </c>
      <c r="G154" s="5" t="s">
        <v>32</v>
      </c>
      <c r="H154" s="5">
        <v>45.8</v>
      </c>
      <c r="I154" s="5">
        <v>7.5</v>
      </c>
      <c r="J154" s="8">
        <v>0.13991999999999999</v>
      </c>
      <c r="K154" t="str">
        <f>IF(Table1[[#This Row],[Charging]]&gt;0,"1","0")</f>
        <v>0</v>
      </c>
      <c r="L154" t="str">
        <f>IF(Table1[[#This Row],[Tag]]="1",Table1[[#This Row],[Cost (kWh)]],"")</f>
        <v/>
      </c>
      <c r="M154" s="5" t="str">
        <f>IF(Table1[[#This Row],[Tag]]="1",Table1[[#This Row],[Charging]]*Table1[[#This Row],[Cost (kWh)]],"")</f>
        <v/>
      </c>
    </row>
    <row r="155" spans="3:13" x14ac:dyDescent="0.2">
      <c r="C155" s="3" t="s">
        <v>1</v>
      </c>
      <c r="D155" s="2" t="s">
        <v>8</v>
      </c>
      <c r="E155" s="2" t="s">
        <v>7</v>
      </c>
      <c r="F155" s="5">
        <v>0</v>
      </c>
      <c r="G155" s="5" t="s">
        <v>32</v>
      </c>
      <c r="H155" s="5">
        <v>45.8</v>
      </c>
      <c r="I155" s="5">
        <v>7.5</v>
      </c>
      <c r="J155" s="8">
        <v>0.15112999999999999</v>
      </c>
      <c r="K155" t="str">
        <f>IF(Table1[[#This Row],[Charging]]&gt;0,"1","0")</f>
        <v>0</v>
      </c>
      <c r="L155" t="str">
        <f>IF(Table1[[#This Row],[Tag]]="1",Table1[[#This Row],[Cost (kWh)]],"")</f>
        <v/>
      </c>
      <c r="M155" s="5" t="str">
        <f>IF(Table1[[#This Row],[Tag]]="1",Table1[[#This Row],[Charging]]*Table1[[#This Row],[Cost (kWh)]],"")</f>
        <v/>
      </c>
    </row>
    <row r="156" spans="3:13" x14ac:dyDescent="0.2">
      <c r="C156" s="3" t="s">
        <v>1</v>
      </c>
      <c r="D156" s="2" t="s">
        <v>8</v>
      </c>
      <c r="E156" s="2" t="s">
        <v>8</v>
      </c>
      <c r="F156" s="5">
        <v>0</v>
      </c>
      <c r="G156" s="5" t="s">
        <v>32</v>
      </c>
      <c r="H156" s="5">
        <v>45.8</v>
      </c>
      <c r="I156" s="5">
        <v>7.5</v>
      </c>
      <c r="J156" s="8">
        <v>0.16447999999999999</v>
      </c>
      <c r="K156" t="str">
        <f>IF(Table1[[#This Row],[Charging]]&gt;0,"1","0")</f>
        <v>0</v>
      </c>
      <c r="L156" t="str">
        <f>IF(Table1[[#This Row],[Tag]]="1",Table1[[#This Row],[Cost (kWh)]],"")</f>
        <v/>
      </c>
      <c r="M156" s="5" t="str">
        <f>IF(Table1[[#This Row],[Tag]]="1",Table1[[#This Row],[Charging]]*Table1[[#This Row],[Cost (kWh)]],"")</f>
        <v/>
      </c>
    </row>
    <row r="157" spans="3:13" x14ac:dyDescent="0.2">
      <c r="C157" s="3" t="s">
        <v>1</v>
      </c>
      <c r="D157" s="2" t="s">
        <v>8</v>
      </c>
      <c r="E157" s="2" t="s">
        <v>9</v>
      </c>
      <c r="F157" s="5">
        <v>0</v>
      </c>
      <c r="G157" s="5">
        <v>5.5</v>
      </c>
      <c r="H157" s="5">
        <v>40.299999999999997</v>
      </c>
      <c r="I157" s="5">
        <v>0</v>
      </c>
      <c r="J157" s="8">
        <v>0.16694000000000001</v>
      </c>
      <c r="K157" t="str">
        <f>IF(Table1[[#This Row],[Charging]]&gt;0,"1","0")</f>
        <v>0</v>
      </c>
      <c r="L157" t="str">
        <f>IF(Table1[[#This Row],[Tag]]="1",Table1[[#This Row],[Cost (kWh)]],"")</f>
        <v/>
      </c>
      <c r="M157" s="5" t="str">
        <f>IF(Table1[[#This Row],[Tag]]="1",Table1[[#This Row],[Charging]]*Table1[[#This Row],[Cost (kWh)]],"")</f>
        <v/>
      </c>
    </row>
    <row r="158" spans="3:13" x14ac:dyDescent="0.2">
      <c r="C158" s="3" t="s">
        <v>1</v>
      </c>
      <c r="D158" s="2" t="s">
        <v>8</v>
      </c>
      <c r="E158" s="2" t="s">
        <v>10</v>
      </c>
      <c r="F158" s="5">
        <v>0</v>
      </c>
      <c r="G158" s="5" t="s">
        <v>32</v>
      </c>
      <c r="H158" s="5">
        <v>40.299999999999997</v>
      </c>
      <c r="I158" s="5">
        <v>0</v>
      </c>
      <c r="J158" s="8">
        <v>0.16908999999999999</v>
      </c>
      <c r="K158" t="str">
        <f>IF(Table1[[#This Row],[Charging]]&gt;0,"1","0")</f>
        <v>0</v>
      </c>
      <c r="L158" t="str">
        <f>IF(Table1[[#This Row],[Tag]]="1",Table1[[#This Row],[Cost (kWh)]],"")</f>
        <v/>
      </c>
      <c r="M158" s="5" t="str">
        <f>IF(Table1[[#This Row],[Tag]]="1",Table1[[#This Row],[Charging]]*Table1[[#This Row],[Cost (kWh)]],"")</f>
        <v/>
      </c>
    </row>
    <row r="159" spans="3:13" x14ac:dyDescent="0.2">
      <c r="C159" s="3" t="s">
        <v>1</v>
      </c>
      <c r="D159" s="2" t="s">
        <v>8</v>
      </c>
      <c r="E159" s="2">
        <v>10</v>
      </c>
      <c r="F159" s="5">
        <v>0</v>
      </c>
      <c r="G159" s="5" t="s">
        <v>32</v>
      </c>
      <c r="H159" s="5">
        <v>40.299999999999997</v>
      </c>
      <c r="I159" s="5">
        <v>0</v>
      </c>
      <c r="J159" s="8">
        <v>0.16872999999999999</v>
      </c>
      <c r="K159" t="str">
        <f>IF(Table1[[#This Row],[Charging]]&gt;0,"1","0")</f>
        <v>0</v>
      </c>
      <c r="L159" t="str">
        <f>IF(Table1[[#This Row],[Tag]]="1",Table1[[#This Row],[Cost (kWh)]],"")</f>
        <v/>
      </c>
      <c r="M159" s="5" t="str">
        <f>IF(Table1[[#This Row],[Tag]]="1",Table1[[#This Row],[Charging]]*Table1[[#This Row],[Cost (kWh)]],"")</f>
        <v/>
      </c>
    </row>
    <row r="160" spans="3:13" x14ac:dyDescent="0.2">
      <c r="C160" s="3" t="s">
        <v>1</v>
      </c>
      <c r="D160" s="2" t="s">
        <v>8</v>
      </c>
      <c r="E160" s="2">
        <v>11</v>
      </c>
      <c r="F160" s="5">
        <v>0</v>
      </c>
      <c r="G160" s="5" t="s">
        <v>32</v>
      </c>
      <c r="H160" s="5">
        <v>40.299999999999997</v>
      </c>
      <c r="I160" s="5">
        <v>0</v>
      </c>
      <c r="J160" s="8">
        <v>0.16880999999999999</v>
      </c>
      <c r="K160" t="str">
        <f>IF(Table1[[#This Row],[Charging]]&gt;0,"1","0")</f>
        <v>0</v>
      </c>
      <c r="L160" t="str">
        <f>IF(Table1[[#This Row],[Tag]]="1",Table1[[#This Row],[Cost (kWh)]],"")</f>
        <v/>
      </c>
      <c r="M160" s="5" t="str">
        <f>IF(Table1[[#This Row],[Tag]]="1",Table1[[#This Row],[Charging]]*Table1[[#This Row],[Cost (kWh)]],"")</f>
        <v/>
      </c>
    </row>
    <row r="161" spans="3:13" x14ac:dyDescent="0.2">
      <c r="C161" s="3" t="s">
        <v>1</v>
      </c>
      <c r="D161" s="2" t="s">
        <v>8</v>
      </c>
      <c r="E161" s="2">
        <v>12</v>
      </c>
      <c r="F161" s="5">
        <v>0</v>
      </c>
      <c r="G161" s="5" t="s">
        <v>32</v>
      </c>
      <c r="H161" s="5">
        <v>40.299999999999997</v>
      </c>
      <c r="I161" s="5">
        <v>0</v>
      </c>
      <c r="J161" s="8">
        <v>0.16891999999999999</v>
      </c>
      <c r="K161" t="str">
        <f>IF(Table1[[#This Row],[Charging]]&gt;0,"1","0")</f>
        <v>0</v>
      </c>
      <c r="L161" t="str">
        <f>IF(Table1[[#This Row],[Tag]]="1",Table1[[#This Row],[Cost (kWh)]],"")</f>
        <v/>
      </c>
      <c r="M161" s="5" t="str">
        <f>IF(Table1[[#This Row],[Tag]]="1",Table1[[#This Row],[Charging]]*Table1[[#This Row],[Cost (kWh)]],"")</f>
        <v/>
      </c>
    </row>
    <row r="162" spans="3:13" x14ac:dyDescent="0.2">
      <c r="C162" s="3" t="s">
        <v>1</v>
      </c>
      <c r="D162" s="2" t="s">
        <v>8</v>
      </c>
      <c r="E162" s="2">
        <v>13</v>
      </c>
      <c r="F162" s="5">
        <v>0</v>
      </c>
      <c r="G162" s="5" t="s">
        <v>32</v>
      </c>
      <c r="H162" s="5">
        <v>40.299999999999997</v>
      </c>
      <c r="I162" s="5">
        <v>0</v>
      </c>
      <c r="J162" s="8">
        <v>0.16775000000000001</v>
      </c>
      <c r="K162" t="str">
        <f>IF(Table1[[#This Row],[Charging]]&gt;0,"1","0")</f>
        <v>0</v>
      </c>
      <c r="L162" t="str">
        <f>IF(Table1[[#This Row],[Tag]]="1",Table1[[#This Row],[Cost (kWh)]],"")</f>
        <v/>
      </c>
      <c r="M162" s="5" t="str">
        <f>IF(Table1[[#This Row],[Tag]]="1",Table1[[#This Row],[Charging]]*Table1[[#This Row],[Cost (kWh)]],"")</f>
        <v/>
      </c>
    </row>
    <row r="163" spans="3:13" x14ac:dyDescent="0.2">
      <c r="C163" s="3" t="s">
        <v>1</v>
      </c>
      <c r="D163" s="2" t="s">
        <v>8</v>
      </c>
      <c r="E163" s="2">
        <v>14</v>
      </c>
      <c r="F163" s="5">
        <v>0</v>
      </c>
      <c r="G163" s="5" t="s">
        <v>32</v>
      </c>
      <c r="H163" s="5">
        <v>40.299999999999997</v>
      </c>
      <c r="I163" s="5">
        <v>0</v>
      </c>
      <c r="J163" s="8">
        <v>0.16667999999999999</v>
      </c>
      <c r="K163" t="str">
        <f>IF(Table1[[#This Row],[Charging]]&gt;0,"1","0")</f>
        <v>0</v>
      </c>
      <c r="L163" t="str">
        <f>IF(Table1[[#This Row],[Tag]]="1",Table1[[#This Row],[Cost (kWh)]],"")</f>
        <v/>
      </c>
      <c r="M163" s="5" t="str">
        <f>IF(Table1[[#This Row],[Tag]]="1",Table1[[#This Row],[Charging]]*Table1[[#This Row],[Cost (kWh)]],"")</f>
        <v/>
      </c>
    </row>
    <row r="164" spans="3:13" x14ac:dyDescent="0.2">
      <c r="C164" s="3" t="s">
        <v>1</v>
      </c>
      <c r="D164" s="2" t="s">
        <v>8</v>
      </c>
      <c r="E164" s="2">
        <v>15</v>
      </c>
      <c r="F164" s="5">
        <v>0</v>
      </c>
      <c r="G164" s="5" t="s">
        <v>32</v>
      </c>
      <c r="H164" s="5">
        <v>40.299999999999997</v>
      </c>
      <c r="I164" s="5">
        <v>0</v>
      </c>
      <c r="J164" s="8">
        <v>0.16561999999999999</v>
      </c>
      <c r="K164" t="str">
        <f>IF(Table1[[#This Row],[Charging]]&gt;0,"1","0")</f>
        <v>0</v>
      </c>
      <c r="L164" t="str">
        <f>IF(Table1[[#This Row],[Tag]]="1",Table1[[#This Row],[Cost (kWh)]],"")</f>
        <v/>
      </c>
      <c r="M164" s="5" t="str">
        <f>IF(Table1[[#This Row],[Tag]]="1",Table1[[#This Row],[Charging]]*Table1[[#This Row],[Cost (kWh)]],"")</f>
        <v/>
      </c>
    </row>
    <row r="165" spans="3:13" x14ac:dyDescent="0.2">
      <c r="C165" s="3" t="s">
        <v>1</v>
      </c>
      <c r="D165" s="2" t="s">
        <v>8</v>
      </c>
      <c r="E165" s="2">
        <v>16</v>
      </c>
      <c r="F165" s="5">
        <v>0</v>
      </c>
      <c r="G165" s="5" t="s">
        <v>32</v>
      </c>
      <c r="H165" s="5">
        <v>40.299999999999997</v>
      </c>
      <c r="I165" s="5">
        <v>0</v>
      </c>
      <c r="J165" s="8">
        <v>0.15906999999999999</v>
      </c>
      <c r="K165" t="str">
        <f>IF(Table1[[#This Row],[Charging]]&gt;0,"1","0")</f>
        <v>0</v>
      </c>
      <c r="L165" t="str">
        <f>IF(Table1[[#This Row],[Tag]]="1",Table1[[#This Row],[Cost (kWh)]],"")</f>
        <v/>
      </c>
      <c r="M165" s="5" t="str">
        <f>IF(Table1[[#This Row],[Tag]]="1",Table1[[#This Row],[Charging]]*Table1[[#This Row],[Cost (kWh)]],"")</f>
        <v/>
      </c>
    </row>
    <row r="166" spans="3:13" x14ac:dyDescent="0.2">
      <c r="C166" s="3" t="s">
        <v>1</v>
      </c>
      <c r="D166" s="2" t="s">
        <v>8</v>
      </c>
      <c r="E166" s="2">
        <v>17</v>
      </c>
      <c r="F166" s="5">
        <v>0</v>
      </c>
      <c r="G166" s="5">
        <v>5.5</v>
      </c>
      <c r="H166" s="5">
        <v>34.799999999999997</v>
      </c>
      <c r="I166" s="5">
        <v>0</v>
      </c>
      <c r="J166" s="8">
        <v>0.15501999999999999</v>
      </c>
      <c r="K166" t="str">
        <f>IF(Table1[[#This Row],[Charging]]&gt;0,"1","0")</f>
        <v>0</v>
      </c>
      <c r="L166" t="str">
        <f>IF(Table1[[#This Row],[Tag]]="1",Table1[[#This Row],[Cost (kWh)]],"")</f>
        <v/>
      </c>
      <c r="M166" s="5" t="str">
        <f>IF(Table1[[#This Row],[Tag]]="1",Table1[[#This Row],[Charging]]*Table1[[#This Row],[Cost (kWh)]],"")</f>
        <v/>
      </c>
    </row>
    <row r="167" spans="3:13" x14ac:dyDescent="0.2">
      <c r="C167" s="3" t="s">
        <v>1</v>
      </c>
      <c r="D167" s="2" t="s">
        <v>8</v>
      </c>
      <c r="E167" s="2">
        <v>18</v>
      </c>
      <c r="F167" s="5">
        <v>0</v>
      </c>
      <c r="G167" s="5" t="s">
        <v>32</v>
      </c>
      <c r="H167" s="5">
        <v>34.799999999999997</v>
      </c>
      <c r="I167" s="5">
        <v>7.5</v>
      </c>
      <c r="J167" s="8">
        <v>0.16771</v>
      </c>
      <c r="K167" t="str">
        <f>IF(Table1[[#This Row],[Charging]]&gt;0,"1","0")</f>
        <v>0</v>
      </c>
      <c r="L167" t="str">
        <f>IF(Table1[[#This Row],[Tag]]="1",Table1[[#This Row],[Cost (kWh)]],"")</f>
        <v/>
      </c>
      <c r="M167" s="5" t="str">
        <f>IF(Table1[[#This Row],[Tag]]="1",Table1[[#This Row],[Charging]]*Table1[[#This Row],[Cost (kWh)]],"")</f>
        <v/>
      </c>
    </row>
    <row r="168" spans="3:13" x14ac:dyDescent="0.2">
      <c r="C168" s="3" t="s">
        <v>1</v>
      </c>
      <c r="D168" s="2" t="s">
        <v>8</v>
      </c>
      <c r="E168" s="2">
        <v>19</v>
      </c>
      <c r="F168" s="5">
        <v>0</v>
      </c>
      <c r="G168" s="5" t="s">
        <v>32</v>
      </c>
      <c r="H168" s="5">
        <v>34.799999999999997</v>
      </c>
      <c r="I168" s="5">
        <v>7.5</v>
      </c>
      <c r="J168" s="8">
        <v>0.16747999999999999</v>
      </c>
      <c r="K168" t="str">
        <f>IF(Table1[[#This Row],[Charging]]&gt;0,"1","0")</f>
        <v>0</v>
      </c>
      <c r="L168" t="str">
        <f>IF(Table1[[#This Row],[Tag]]="1",Table1[[#This Row],[Cost (kWh)]],"")</f>
        <v/>
      </c>
      <c r="M168" s="5" t="str">
        <f>IF(Table1[[#This Row],[Tag]]="1",Table1[[#This Row],[Charging]]*Table1[[#This Row],[Cost (kWh)]],"")</f>
        <v/>
      </c>
    </row>
    <row r="169" spans="3:13" x14ac:dyDescent="0.2">
      <c r="C169" s="3" t="s">
        <v>1</v>
      </c>
      <c r="D169" s="2" t="s">
        <v>8</v>
      </c>
      <c r="E169" s="2">
        <v>20</v>
      </c>
      <c r="F169" s="5">
        <v>0</v>
      </c>
      <c r="G169" s="5" t="s">
        <v>32</v>
      </c>
      <c r="H169" s="5">
        <v>34.799999999999997</v>
      </c>
      <c r="I169" s="5">
        <v>7.5</v>
      </c>
      <c r="J169" s="8">
        <v>0.16717000000000001</v>
      </c>
      <c r="K169" t="str">
        <f>IF(Table1[[#This Row],[Charging]]&gt;0,"1","0")</f>
        <v>0</v>
      </c>
      <c r="L169" t="str">
        <f>IF(Table1[[#This Row],[Tag]]="1",Table1[[#This Row],[Cost (kWh)]],"")</f>
        <v/>
      </c>
      <c r="M169" s="5" t="str">
        <f>IF(Table1[[#This Row],[Tag]]="1",Table1[[#This Row],[Charging]]*Table1[[#This Row],[Cost (kWh)]],"")</f>
        <v/>
      </c>
    </row>
    <row r="170" spans="3:13" x14ac:dyDescent="0.2">
      <c r="C170" s="3" t="s">
        <v>1</v>
      </c>
      <c r="D170" s="2" t="s">
        <v>8</v>
      </c>
      <c r="E170" s="2">
        <v>21</v>
      </c>
      <c r="F170" s="5">
        <v>0</v>
      </c>
      <c r="G170" s="5" t="s">
        <v>32</v>
      </c>
      <c r="H170" s="5">
        <v>34.799999999999997</v>
      </c>
      <c r="I170" s="5">
        <v>7.5</v>
      </c>
      <c r="J170" s="8">
        <v>0.16661000000000001</v>
      </c>
      <c r="K170" t="str">
        <f>IF(Table1[[#This Row],[Charging]]&gt;0,"1","0")</f>
        <v>0</v>
      </c>
      <c r="L170" t="str">
        <f>IF(Table1[[#This Row],[Tag]]="1",Table1[[#This Row],[Cost (kWh)]],"")</f>
        <v/>
      </c>
      <c r="M170" s="5" t="str">
        <f>IF(Table1[[#This Row],[Tag]]="1",Table1[[#This Row],[Charging]]*Table1[[#This Row],[Cost (kWh)]],"")</f>
        <v/>
      </c>
    </row>
    <row r="171" spans="3:13" x14ac:dyDescent="0.2">
      <c r="C171" s="3" t="s">
        <v>1</v>
      </c>
      <c r="D171" s="2" t="s">
        <v>8</v>
      </c>
      <c r="E171" s="2">
        <v>22</v>
      </c>
      <c r="F171" s="5">
        <v>0</v>
      </c>
      <c r="G171" s="5" t="s">
        <v>32</v>
      </c>
      <c r="H171" s="5">
        <v>34.799999999999997</v>
      </c>
      <c r="I171" s="5">
        <v>7.5</v>
      </c>
      <c r="J171" s="8">
        <v>0.16556999999999999</v>
      </c>
      <c r="K171" t="str">
        <f>IF(Table1[[#This Row],[Charging]]&gt;0,"1","0")</f>
        <v>0</v>
      </c>
      <c r="L171" t="str">
        <f>IF(Table1[[#This Row],[Tag]]="1",Table1[[#This Row],[Cost (kWh)]],"")</f>
        <v/>
      </c>
      <c r="M171" s="5" t="str">
        <f>IF(Table1[[#This Row],[Tag]]="1",Table1[[#This Row],[Charging]]*Table1[[#This Row],[Cost (kWh)]],"")</f>
        <v/>
      </c>
    </row>
    <row r="172" spans="3:13" x14ac:dyDescent="0.2">
      <c r="C172" s="3" t="s">
        <v>1</v>
      </c>
      <c r="D172" s="2" t="s">
        <v>8</v>
      </c>
      <c r="E172" s="2">
        <v>23</v>
      </c>
      <c r="F172" s="5">
        <v>0</v>
      </c>
      <c r="G172" s="5" t="s">
        <v>32</v>
      </c>
      <c r="H172" s="5">
        <v>34.799999999999997</v>
      </c>
      <c r="I172" s="5">
        <v>7.5</v>
      </c>
      <c r="J172" s="8">
        <v>0.16103999999999999</v>
      </c>
      <c r="K172" t="str">
        <f>IF(Table1[[#This Row],[Charging]]&gt;0,"1","0")</f>
        <v>0</v>
      </c>
      <c r="L172" t="str">
        <f>IF(Table1[[#This Row],[Tag]]="1",Table1[[#This Row],[Cost (kWh)]],"")</f>
        <v/>
      </c>
      <c r="M172" s="5" t="str">
        <f>IF(Table1[[#This Row],[Tag]]="1",Table1[[#This Row],[Charging]]*Table1[[#This Row],[Cost (kWh)]],"")</f>
        <v/>
      </c>
    </row>
    <row r="173" spans="3:13" x14ac:dyDescent="0.2">
      <c r="C173" s="3" t="s">
        <v>1</v>
      </c>
      <c r="D173" s="2" t="s">
        <v>8</v>
      </c>
      <c r="E173" s="2">
        <v>24</v>
      </c>
      <c r="F173" s="5">
        <v>0</v>
      </c>
      <c r="G173" s="5" t="s">
        <v>32</v>
      </c>
      <c r="H173" s="5">
        <v>34.799999999999997</v>
      </c>
      <c r="I173" s="5">
        <v>7.5</v>
      </c>
      <c r="J173" s="8">
        <v>0.15906000000000001</v>
      </c>
      <c r="K173" t="str">
        <f>IF(Table1[[#This Row],[Charging]]&gt;0,"1","0")</f>
        <v>0</v>
      </c>
      <c r="L173" t="str">
        <f>IF(Table1[[#This Row],[Tag]]="1",Table1[[#This Row],[Cost (kWh)]],"")</f>
        <v/>
      </c>
      <c r="M173" s="5" t="str">
        <f>IF(Table1[[#This Row],[Tag]]="1",Table1[[#This Row],[Charging]]*Table1[[#This Row],[Cost (kWh)]],"")</f>
        <v/>
      </c>
    </row>
    <row r="174" spans="3:13" x14ac:dyDescent="0.2">
      <c r="C174" s="3" t="s">
        <v>1</v>
      </c>
      <c r="D174" s="2" t="s">
        <v>9</v>
      </c>
      <c r="E174" s="2" t="s">
        <v>2</v>
      </c>
      <c r="F174" s="5">
        <v>0</v>
      </c>
      <c r="G174" s="5" t="s">
        <v>32</v>
      </c>
      <c r="H174" s="5">
        <v>34.799999999999997</v>
      </c>
      <c r="I174" s="5">
        <v>7.5</v>
      </c>
      <c r="J174" s="8">
        <v>0.15784999999999999</v>
      </c>
      <c r="K174" t="str">
        <f>IF(Table1[[#This Row],[Charging]]&gt;0,"1","0")</f>
        <v>0</v>
      </c>
      <c r="L174" t="str">
        <f>IF(Table1[[#This Row],[Tag]]="1",Table1[[#This Row],[Cost (kWh)]],"")</f>
        <v/>
      </c>
      <c r="M174" s="5" t="str">
        <f>IF(Table1[[#This Row],[Tag]]="1",Table1[[#This Row],[Charging]]*Table1[[#This Row],[Cost (kWh)]],"")</f>
        <v/>
      </c>
    </row>
    <row r="175" spans="3:13" x14ac:dyDescent="0.2">
      <c r="C175" s="3" t="s">
        <v>1</v>
      </c>
      <c r="D175" s="2" t="s">
        <v>9</v>
      </c>
      <c r="E175" s="2" t="s">
        <v>3</v>
      </c>
      <c r="F175" s="5">
        <v>0</v>
      </c>
      <c r="G175" s="5" t="s">
        <v>32</v>
      </c>
      <c r="H175" s="5">
        <v>34.799999999999997</v>
      </c>
      <c r="I175" s="5">
        <v>7.5</v>
      </c>
      <c r="J175" s="8">
        <v>0.15307999999999999</v>
      </c>
      <c r="K175" t="str">
        <f>IF(Table1[[#This Row],[Charging]]&gt;0,"1","0")</f>
        <v>0</v>
      </c>
      <c r="L175" t="str">
        <f>IF(Table1[[#This Row],[Tag]]="1",Table1[[#This Row],[Cost (kWh)]],"")</f>
        <v/>
      </c>
      <c r="M175" s="5" t="str">
        <f>IF(Table1[[#This Row],[Tag]]="1",Table1[[#This Row],[Charging]]*Table1[[#This Row],[Cost (kWh)]],"")</f>
        <v/>
      </c>
    </row>
    <row r="176" spans="3:13" x14ac:dyDescent="0.2">
      <c r="C176" s="3" t="s">
        <v>1</v>
      </c>
      <c r="D176" s="2" t="s">
        <v>9</v>
      </c>
      <c r="E176" s="2" t="s">
        <v>4</v>
      </c>
      <c r="F176" s="5">
        <v>0</v>
      </c>
      <c r="G176" s="5" t="s">
        <v>32</v>
      </c>
      <c r="H176" s="5">
        <v>34.799999999999997</v>
      </c>
      <c r="I176" s="5">
        <v>7.5</v>
      </c>
      <c r="J176" s="8">
        <v>0.15149000000000001</v>
      </c>
      <c r="K176" t="str">
        <f>IF(Table1[[#This Row],[Charging]]&gt;0,"1","0")</f>
        <v>0</v>
      </c>
      <c r="L176" t="str">
        <f>IF(Table1[[#This Row],[Tag]]="1",Table1[[#This Row],[Cost (kWh)]],"")</f>
        <v/>
      </c>
      <c r="M176" s="5" t="str">
        <f>IF(Table1[[#This Row],[Tag]]="1",Table1[[#This Row],[Charging]]*Table1[[#This Row],[Cost (kWh)]],"")</f>
        <v/>
      </c>
    </row>
    <row r="177" spans="3:13" x14ac:dyDescent="0.2">
      <c r="C177" s="3" t="s">
        <v>1</v>
      </c>
      <c r="D177" s="2" t="s">
        <v>9</v>
      </c>
      <c r="E177" s="2" t="s">
        <v>5</v>
      </c>
      <c r="F177" s="5">
        <v>0</v>
      </c>
      <c r="G177" s="5" t="s">
        <v>32</v>
      </c>
      <c r="H177" s="5">
        <v>34.799999999999997</v>
      </c>
      <c r="I177" s="5">
        <v>7.5</v>
      </c>
      <c r="J177" s="8">
        <v>0.15062</v>
      </c>
      <c r="K177" t="str">
        <f>IF(Table1[[#This Row],[Charging]]&gt;0,"1","0")</f>
        <v>0</v>
      </c>
      <c r="L177" t="str">
        <f>IF(Table1[[#This Row],[Tag]]="1",Table1[[#This Row],[Cost (kWh)]],"")</f>
        <v/>
      </c>
      <c r="M177" s="5" t="str">
        <f>IF(Table1[[#This Row],[Tag]]="1",Table1[[#This Row],[Charging]]*Table1[[#This Row],[Cost (kWh)]],"")</f>
        <v/>
      </c>
    </row>
    <row r="178" spans="3:13" x14ac:dyDescent="0.2">
      <c r="C178" s="3" t="s">
        <v>1</v>
      </c>
      <c r="D178" s="2" t="s">
        <v>9</v>
      </c>
      <c r="E178" s="2" t="s">
        <v>6</v>
      </c>
      <c r="F178" s="5">
        <v>0</v>
      </c>
      <c r="G178" s="5" t="s">
        <v>32</v>
      </c>
      <c r="H178" s="5">
        <v>34.799999999999997</v>
      </c>
      <c r="I178" s="5">
        <v>7.5</v>
      </c>
      <c r="J178" s="8">
        <v>0.14552999999999999</v>
      </c>
      <c r="K178" t="str">
        <f>IF(Table1[[#This Row],[Charging]]&gt;0,"1","0")</f>
        <v>0</v>
      </c>
      <c r="L178" t="str">
        <f>IF(Table1[[#This Row],[Tag]]="1",Table1[[#This Row],[Cost (kWh)]],"")</f>
        <v/>
      </c>
      <c r="M178" s="5" t="str">
        <f>IF(Table1[[#This Row],[Tag]]="1",Table1[[#This Row],[Charging]]*Table1[[#This Row],[Cost (kWh)]],"")</f>
        <v/>
      </c>
    </row>
    <row r="179" spans="3:13" x14ac:dyDescent="0.2">
      <c r="C179" s="3" t="s">
        <v>1</v>
      </c>
      <c r="D179" s="2" t="s">
        <v>9</v>
      </c>
      <c r="E179" s="2" t="s">
        <v>7</v>
      </c>
      <c r="F179" s="5">
        <v>0</v>
      </c>
      <c r="G179" s="5" t="s">
        <v>32</v>
      </c>
      <c r="H179" s="5">
        <v>34.799999999999997</v>
      </c>
      <c r="I179" s="5">
        <v>7.5</v>
      </c>
      <c r="J179" s="8">
        <v>0.15093000000000001</v>
      </c>
      <c r="K179" t="str">
        <f>IF(Table1[[#This Row],[Charging]]&gt;0,"1","0")</f>
        <v>0</v>
      </c>
      <c r="L179" t="str">
        <f>IF(Table1[[#This Row],[Tag]]="1",Table1[[#This Row],[Cost (kWh)]],"")</f>
        <v/>
      </c>
      <c r="M179" s="5" t="str">
        <f>IF(Table1[[#This Row],[Tag]]="1",Table1[[#This Row],[Charging]]*Table1[[#This Row],[Cost (kWh)]],"")</f>
        <v/>
      </c>
    </row>
    <row r="180" spans="3:13" x14ac:dyDescent="0.2">
      <c r="C180" s="3" t="s">
        <v>1</v>
      </c>
      <c r="D180" s="2" t="s">
        <v>9</v>
      </c>
      <c r="E180" s="2" t="s">
        <v>8</v>
      </c>
      <c r="F180" s="5">
        <v>0</v>
      </c>
      <c r="G180" s="5" t="s">
        <v>32</v>
      </c>
      <c r="H180" s="5">
        <v>34.799999999999997</v>
      </c>
      <c r="I180" s="5">
        <v>7.5</v>
      </c>
      <c r="J180" s="8">
        <v>0.15756999999999999</v>
      </c>
      <c r="K180" t="str">
        <f>IF(Table1[[#This Row],[Charging]]&gt;0,"1","0")</f>
        <v>0</v>
      </c>
      <c r="L180" t="str">
        <f>IF(Table1[[#This Row],[Tag]]="1",Table1[[#This Row],[Cost (kWh)]],"")</f>
        <v/>
      </c>
      <c r="M180" s="5" t="str">
        <f>IF(Table1[[#This Row],[Tag]]="1",Table1[[#This Row],[Charging]]*Table1[[#This Row],[Cost (kWh)]],"")</f>
        <v/>
      </c>
    </row>
    <row r="181" spans="3:13" x14ac:dyDescent="0.2">
      <c r="C181" s="3" t="s">
        <v>1</v>
      </c>
      <c r="D181" s="2" t="s">
        <v>9</v>
      </c>
      <c r="E181" s="2" t="s">
        <v>9</v>
      </c>
      <c r="F181" s="5">
        <v>0</v>
      </c>
      <c r="G181" s="5">
        <v>5.5</v>
      </c>
      <c r="H181" s="5">
        <v>29.3</v>
      </c>
      <c r="I181" s="5">
        <v>0</v>
      </c>
      <c r="J181" s="8">
        <v>0.16697000000000001</v>
      </c>
      <c r="K181" t="str">
        <f>IF(Table1[[#This Row],[Charging]]&gt;0,"1","0")</f>
        <v>0</v>
      </c>
      <c r="L181" t="str">
        <f>IF(Table1[[#This Row],[Tag]]="1",Table1[[#This Row],[Cost (kWh)]],"")</f>
        <v/>
      </c>
      <c r="M181" s="5" t="str">
        <f>IF(Table1[[#This Row],[Tag]]="1",Table1[[#This Row],[Charging]]*Table1[[#This Row],[Cost (kWh)]],"")</f>
        <v/>
      </c>
    </row>
    <row r="182" spans="3:13" x14ac:dyDescent="0.2">
      <c r="C182" s="3" t="s">
        <v>1</v>
      </c>
      <c r="D182" s="2" t="s">
        <v>9</v>
      </c>
      <c r="E182" s="2" t="s">
        <v>10</v>
      </c>
      <c r="F182" s="5">
        <v>0</v>
      </c>
      <c r="G182" s="5" t="s">
        <v>32</v>
      </c>
      <c r="H182" s="5">
        <v>29.3</v>
      </c>
      <c r="I182" s="5">
        <v>0</v>
      </c>
      <c r="J182" s="8">
        <v>0.16975999999999999</v>
      </c>
      <c r="K182" t="str">
        <f>IF(Table1[[#This Row],[Charging]]&gt;0,"1","0")</f>
        <v>0</v>
      </c>
      <c r="L182" t="str">
        <f>IF(Table1[[#This Row],[Tag]]="1",Table1[[#This Row],[Cost (kWh)]],"")</f>
        <v/>
      </c>
      <c r="M182" s="5" t="str">
        <f>IF(Table1[[#This Row],[Tag]]="1",Table1[[#This Row],[Charging]]*Table1[[#This Row],[Cost (kWh)]],"")</f>
        <v/>
      </c>
    </row>
    <row r="183" spans="3:13" x14ac:dyDescent="0.2">
      <c r="C183" s="3" t="s">
        <v>1</v>
      </c>
      <c r="D183" s="2" t="s">
        <v>9</v>
      </c>
      <c r="E183" s="2">
        <v>10</v>
      </c>
      <c r="F183" s="5">
        <v>0</v>
      </c>
      <c r="G183" s="5" t="s">
        <v>32</v>
      </c>
      <c r="H183" s="5">
        <v>29.3</v>
      </c>
      <c r="I183" s="5">
        <v>0</v>
      </c>
      <c r="J183" s="8">
        <v>0.16980000000000001</v>
      </c>
      <c r="K183" t="str">
        <f>IF(Table1[[#This Row],[Charging]]&gt;0,"1","0")</f>
        <v>0</v>
      </c>
      <c r="L183" t="str">
        <f>IF(Table1[[#This Row],[Tag]]="1",Table1[[#This Row],[Cost (kWh)]],"")</f>
        <v/>
      </c>
      <c r="M183" s="5" t="str">
        <f>IF(Table1[[#This Row],[Tag]]="1",Table1[[#This Row],[Charging]]*Table1[[#This Row],[Cost (kWh)]],"")</f>
        <v/>
      </c>
    </row>
    <row r="184" spans="3:13" x14ac:dyDescent="0.2">
      <c r="C184" s="3" t="s">
        <v>1</v>
      </c>
      <c r="D184" s="2" t="s">
        <v>9</v>
      </c>
      <c r="E184" s="2">
        <v>11</v>
      </c>
      <c r="F184" s="5">
        <v>0</v>
      </c>
      <c r="G184" s="5" t="s">
        <v>32</v>
      </c>
      <c r="H184" s="5">
        <v>29.3</v>
      </c>
      <c r="I184" s="5">
        <v>0</v>
      </c>
      <c r="J184" s="8">
        <v>0.17007</v>
      </c>
      <c r="K184" t="str">
        <f>IF(Table1[[#This Row],[Charging]]&gt;0,"1","0")</f>
        <v>0</v>
      </c>
      <c r="L184" t="str">
        <f>IF(Table1[[#This Row],[Tag]]="1",Table1[[#This Row],[Cost (kWh)]],"")</f>
        <v/>
      </c>
      <c r="M184" s="5" t="str">
        <f>IF(Table1[[#This Row],[Tag]]="1",Table1[[#This Row],[Charging]]*Table1[[#This Row],[Cost (kWh)]],"")</f>
        <v/>
      </c>
    </row>
    <row r="185" spans="3:13" x14ac:dyDescent="0.2">
      <c r="C185" s="3" t="s">
        <v>1</v>
      </c>
      <c r="D185" s="2" t="s">
        <v>9</v>
      </c>
      <c r="E185" s="2">
        <v>12</v>
      </c>
      <c r="F185" s="5">
        <v>0</v>
      </c>
      <c r="G185" s="5" t="s">
        <v>32</v>
      </c>
      <c r="H185" s="5">
        <v>29.3</v>
      </c>
      <c r="I185" s="5">
        <v>0</v>
      </c>
      <c r="J185" s="8">
        <v>0.16958999999999999</v>
      </c>
      <c r="K185" t="str">
        <f>IF(Table1[[#This Row],[Charging]]&gt;0,"1","0")</f>
        <v>0</v>
      </c>
      <c r="L185" t="str">
        <f>IF(Table1[[#This Row],[Tag]]="1",Table1[[#This Row],[Cost (kWh)]],"")</f>
        <v/>
      </c>
      <c r="M185" s="5" t="str">
        <f>IF(Table1[[#This Row],[Tag]]="1",Table1[[#This Row],[Charging]]*Table1[[#This Row],[Cost (kWh)]],"")</f>
        <v/>
      </c>
    </row>
    <row r="186" spans="3:13" x14ac:dyDescent="0.2">
      <c r="C186" s="3" t="s">
        <v>1</v>
      </c>
      <c r="D186" s="2" t="s">
        <v>9</v>
      </c>
      <c r="E186" s="2">
        <v>13</v>
      </c>
      <c r="F186" s="5">
        <v>0</v>
      </c>
      <c r="G186" s="5" t="s">
        <v>32</v>
      </c>
      <c r="H186" s="5">
        <v>29.3</v>
      </c>
      <c r="I186" s="5">
        <v>0</v>
      </c>
      <c r="J186" s="8">
        <v>0.16919999999999999</v>
      </c>
      <c r="K186" t="str">
        <f>IF(Table1[[#This Row],[Charging]]&gt;0,"1","0")</f>
        <v>0</v>
      </c>
      <c r="L186" t="str">
        <f>IF(Table1[[#This Row],[Tag]]="1",Table1[[#This Row],[Cost (kWh)]],"")</f>
        <v/>
      </c>
      <c r="M186" s="5" t="str">
        <f>IF(Table1[[#This Row],[Tag]]="1",Table1[[#This Row],[Charging]]*Table1[[#This Row],[Cost (kWh)]],"")</f>
        <v/>
      </c>
    </row>
    <row r="187" spans="3:13" x14ac:dyDescent="0.2">
      <c r="C187" s="3" t="s">
        <v>1</v>
      </c>
      <c r="D187" s="2" t="s">
        <v>9</v>
      </c>
      <c r="E187" s="2">
        <v>14</v>
      </c>
      <c r="F187" s="5">
        <v>0</v>
      </c>
      <c r="G187" s="5" t="s">
        <v>32</v>
      </c>
      <c r="H187" s="5">
        <v>29.3</v>
      </c>
      <c r="I187" s="5">
        <v>0</v>
      </c>
      <c r="J187" s="8">
        <v>0.16358</v>
      </c>
      <c r="K187" t="str">
        <f>IF(Table1[[#This Row],[Charging]]&gt;0,"1","0")</f>
        <v>0</v>
      </c>
      <c r="L187" t="str">
        <f>IF(Table1[[#This Row],[Tag]]="1",Table1[[#This Row],[Cost (kWh)]],"")</f>
        <v/>
      </c>
      <c r="M187" s="5" t="str">
        <f>IF(Table1[[#This Row],[Tag]]="1",Table1[[#This Row],[Charging]]*Table1[[#This Row],[Cost (kWh)]],"")</f>
        <v/>
      </c>
    </row>
    <row r="188" spans="3:13" x14ac:dyDescent="0.2">
      <c r="C188" s="3" t="s">
        <v>1</v>
      </c>
      <c r="D188" s="2" t="s">
        <v>9</v>
      </c>
      <c r="E188" s="2">
        <v>15</v>
      </c>
      <c r="F188" s="5">
        <v>0</v>
      </c>
      <c r="G188" s="5" t="s">
        <v>32</v>
      </c>
      <c r="H188" s="5">
        <v>29.3</v>
      </c>
      <c r="I188" s="5">
        <v>0</v>
      </c>
      <c r="J188" s="8">
        <v>0.15815000000000001</v>
      </c>
      <c r="K188" t="str">
        <f>IF(Table1[[#This Row],[Charging]]&gt;0,"1","0")</f>
        <v>0</v>
      </c>
      <c r="L188" t="str">
        <f>IF(Table1[[#This Row],[Tag]]="1",Table1[[#This Row],[Cost (kWh)]],"")</f>
        <v/>
      </c>
      <c r="M188" s="5" t="str">
        <f>IF(Table1[[#This Row],[Tag]]="1",Table1[[#This Row],[Charging]]*Table1[[#This Row],[Cost (kWh)]],"")</f>
        <v/>
      </c>
    </row>
    <row r="189" spans="3:13" x14ac:dyDescent="0.2">
      <c r="C189" s="3" t="s">
        <v>1</v>
      </c>
      <c r="D189" s="2" t="s">
        <v>9</v>
      </c>
      <c r="E189" s="2">
        <v>16</v>
      </c>
      <c r="F189" s="5">
        <v>0</v>
      </c>
      <c r="G189" s="5" t="s">
        <v>32</v>
      </c>
      <c r="H189" s="5">
        <v>29.3</v>
      </c>
      <c r="I189" s="5">
        <v>0</v>
      </c>
      <c r="J189" s="8">
        <v>0.15934999999999999</v>
      </c>
      <c r="K189" t="str">
        <f>IF(Table1[[#This Row],[Charging]]&gt;0,"1","0")</f>
        <v>0</v>
      </c>
      <c r="L189" t="str">
        <f>IF(Table1[[#This Row],[Tag]]="1",Table1[[#This Row],[Cost (kWh)]],"")</f>
        <v/>
      </c>
      <c r="M189" s="5" t="str">
        <f>IF(Table1[[#This Row],[Tag]]="1",Table1[[#This Row],[Charging]]*Table1[[#This Row],[Cost (kWh)]],"")</f>
        <v/>
      </c>
    </row>
    <row r="190" spans="3:13" x14ac:dyDescent="0.2">
      <c r="C190" s="3" t="s">
        <v>1</v>
      </c>
      <c r="D190" s="2" t="s">
        <v>9</v>
      </c>
      <c r="E190" s="2">
        <v>17</v>
      </c>
      <c r="F190" s="5">
        <v>0</v>
      </c>
      <c r="G190" s="5">
        <v>5.5</v>
      </c>
      <c r="H190" s="5">
        <v>23.8</v>
      </c>
      <c r="I190" s="5">
        <v>0</v>
      </c>
      <c r="J190" s="8">
        <v>0.16611000000000001</v>
      </c>
      <c r="K190" t="str">
        <f>IF(Table1[[#This Row],[Charging]]&gt;0,"1","0")</f>
        <v>0</v>
      </c>
      <c r="L190" t="str">
        <f>IF(Table1[[#This Row],[Tag]]="1",Table1[[#This Row],[Cost (kWh)]],"")</f>
        <v/>
      </c>
      <c r="M190" s="5" t="str">
        <f>IF(Table1[[#This Row],[Tag]]="1",Table1[[#This Row],[Charging]]*Table1[[#This Row],[Cost (kWh)]],"")</f>
        <v/>
      </c>
    </row>
    <row r="191" spans="3:13" x14ac:dyDescent="0.2">
      <c r="C191" s="3" t="s">
        <v>1</v>
      </c>
      <c r="D191" s="2" t="s">
        <v>9</v>
      </c>
      <c r="E191" s="2">
        <v>18</v>
      </c>
      <c r="F191" s="5">
        <v>0</v>
      </c>
      <c r="G191" s="5" t="s">
        <v>32</v>
      </c>
      <c r="H191" s="5">
        <v>23.8</v>
      </c>
      <c r="I191" s="5">
        <v>7.5</v>
      </c>
      <c r="J191" s="8">
        <v>0.16889000000000001</v>
      </c>
      <c r="K191" t="str">
        <f>IF(Table1[[#This Row],[Charging]]&gt;0,"1","0")</f>
        <v>0</v>
      </c>
      <c r="L191" t="str">
        <f>IF(Table1[[#This Row],[Tag]]="1",Table1[[#This Row],[Cost (kWh)]],"")</f>
        <v/>
      </c>
      <c r="M191" s="5" t="str">
        <f>IF(Table1[[#This Row],[Tag]]="1",Table1[[#This Row],[Charging]]*Table1[[#This Row],[Cost (kWh)]],"")</f>
        <v/>
      </c>
    </row>
    <row r="192" spans="3:13" x14ac:dyDescent="0.2">
      <c r="C192" s="3" t="s">
        <v>1</v>
      </c>
      <c r="D192" s="2" t="s">
        <v>9</v>
      </c>
      <c r="E192" s="2">
        <v>19</v>
      </c>
      <c r="F192" s="5">
        <v>0</v>
      </c>
      <c r="G192" s="5" t="s">
        <v>32</v>
      </c>
      <c r="H192" s="5">
        <v>23.8</v>
      </c>
      <c r="I192" s="5">
        <v>7.5</v>
      </c>
      <c r="J192" s="8">
        <v>0.16919000000000001</v>
      </c>
      <c r="K192" t="str">
        <f>IF(Table1[[#This Row],[Charging]]&gt;0,"1","0")</f>
        <v>0</v>
      </c>
      <c r="L192" t="str">
        <f>IF(Table1[[#This Row],[Tag]]="1",Table1[[#This Row],[Cost (kWh)]],"")</f>
        <v/>
      </c>
      <c r="M192" s="5" t="str">
        <f>IF(Table1[[#This Row],[Tag]]="1",Table1[[#This Row],[Charging]]*Table1[[#This Row],[Cost (kWh)]],"")</f>
        <v/>
      </c>
    </row>
    <row r="193" spans="3:13" x14ac:dyDescent="0.2">
      <c r="C193" s="3" t="s">
        <v>1</v>
      </c>
      <c r="D193" s="2" t="s">
        <v>9</v>
      </c>
      <c r="E193" s="2">
        <v>20</v>
      </c>
      <c r="F193" s="5">
        <v>0</v>
      </c>
      <c r="G193" s="5" t="s">
        <v>32</v>
      </c>
      <c r="H193" s="5">
        <v>23.8</v>
      </c>
      <c r="I193" s="5">
        <v>7.5</v>
      </c>
      <c r="J193" s="8">
        <v>0.16763</v>
      </c>
      <c r="K193" t="str">
        <f>IF(Table1[[#This Row],[Charging]]&gt;0,"1","0")</f>
        <v>0</v>
      </c>
      <c r="L193" t="str">
        <f>IF(Table1[[#This Row],[Tag]]="1",Table1[[#This Row],[Cost (kWh)]],"")</f>
        <v/>
      </c>
      <c r="M193" s="5" t="str">
        <f>IF(Table1[[#This Row],[Tag]]="1",Table1[[#This Row],[Charging]]*Table1[[#This Row],[Cost (kWh)]],"")</f>
        <v/>
      </c>
    </row>
    <row r="194" spans="3:13" x14ac:dyDescent="0.2">
      <c r="C194" s="3" t="s">
        <v>1</v>
      </c>
      <c r="D194" s="2" t="s">
        <v>9</v>
      </c>
      <c r="E194" s="2">
        <v>21</v>
      </c>
      <c r="F194" s="5">
        <v>0</v>
      </c>
      <c r="G194" s="5" t="s">
        <v>32</v>
      </c>
      <c r="H194" s="5">
        <v>23.8</v>
      </c>
      <c r="I194" s="5">
        <v>7.5</v>
      </c>
      <c r="J194" s="8">
        <v>0.16008</v>
      </c>
      <c r="K194" t="str">
        <f>IF(Table1[[#This Row],[Charging]]&gt;0,"1","0")</f>
        <v>0</v>
      </c>
      <c r="L194" t="str">
        <f>IF(Table1[[#This Row],[Tag]]="1",Table1[[#This Row],[Cost (kWh)]],"")</f>
        <v/>
      </c>
      <c r="M194" s="5" t="str">
        <f>IF(Table1[[#This Row],[Tag]]="1",Table1[[#This Row],[Charging]]*Table1[[#This Row],[Cost (kWh)]],"")</f>
        <v/>
      </c>
    </row>
    <row r="195" spans="3:13" x14ac:dyDescent="0.2">
      <c r="C195" s="3" t="s">
        <v>1</v>
      </c>
      <c r="D195" s="2" t="s">
        <v>9</v>
      </c>
      <c r="E195" s="2">
        <v>22</v>
      </c>
      <c r="F195" s="5">
        <v>0</v>
      </c>
      <c r="G195" s="5" t="s">
        <v>32</v>
      </c>
      <c r="H195" s="5">
        <v>23.8</v>
      </c>
      <c r="I195" s="5">
        <v>7.5</v>
      </c>
      <c r="J195" s="8">
        <v>0.16284000000000001</v>
      </c>
      <c r="K195" t="str">
        <f>IF(Table1[[#This Row],[Charging]]&gt;0,"1","0")</f>
        <v>0</v>
      </c>
      <c r="L195" t="str">
        <f>IF(Table1[[#This Row],[Tag]]="1",Table1[[#This Row],[Cost (kWh)]],"")</f>
        <v/>
      </c>
      <c r="M195" s="5" t="str">
        <f>IF(Table1[[#This Row],[Tag]]="1",Table1[[#This Row],[Charging]]*Table1[[#This Row],[Cost (kWh)]],"")</f>
        <v/>
      </c>
    </row>
    <row r="196" spans="3:13" x14ac:dyDescent="0.2">
      <c r="C196" s="3" t="s">
        <v>1</v>
      </c>
      <c r="D196" s="2" t="s">
        <v>9</v>
      </c>
      <c r="E196" s="2">
        <v>23</v>
      </c>
      <c r="F196" s="5">
        <v>0</v>
      </c>
      <c r="G196" s="5" t="s">
        <v>32</v>
      </c>
      <c r="H196" s="5">
        <v>23.8</v>
      </c>
      <c r="I196" s="5">
        <v>7.5</v>
      </c>
      <c r="J196" s="8">
        <v>0.15998000000000001</v>
      </c>
      <c r="K196" t="str">
        <f>IF(Table1[[#This Row],[Charging]]&gt;0,"1","0")</f>
        <v>0</v>
      </c>
      <c r="L196" t="str">
        <f>IF(Table1[[#This Row],[Tag]]="1",Table1[[#This Row],[Cost (kWh)]],"")</f>
        <v/>
      </c>
      <c r="M196" s="5" t="str">
        <f>IF(Table1[[#This Row],[Tag]]="1",Table1[[#This Row],[Charging]]*Table1[[#This Row],[Cost (kWh)]],"")</f>
        <v/>
      </c>
    </row>
    <row r="197" spans="3:13" x14ac:dyDescent="0.2">
      <c r="C197" s="3" t="s">
        <v>1</v>
      </c>
      <c r="D197" s="2" t="s">
        <v>9</v>
      </c>
      <c r="E197" s="2">
        <v>24</v>
      </c>
      <c r="F197" s="5">
        <v>0</v>
      </c>
      <c r="G197" s="5" t="s">
        <v>32</v>
      </c>
      <c r="H197" s="5">
        <v>23.8</v>
      </c>
      <c r="I197" s="5">
        <v>7.5</v>
      </c>
      <c r="J197" s="8">
        <v>0.15994</v>
      </c>
      <c r="K197" t="str">
        <f>IF(Table1[[#This Row],[Charging]]&gt;0,"1","0")</f>
        <v>0</v>
      </c>
      <c r="L197" t="str">
        <f>IF(Table1[[#This Row],[Tag]]="1",Table1[[#This Row],[Cost (kWh)]],"")</f>
        <v/>
      </c>
      <c r="M197" s="5" t="str">
        <f>IF(Table1[[#This Row],[Tag]]="1",Table1[[#This Row],[Charging]]*Table1[[#This Row],[Cost (kWh)]],"")</f>
        <v/>
      </c>
    </row>
    <row r="198" spans="3:13" x14ac:dyDescent="0.2">
      <c r="C198" s="3" t="s">
        <v>1</v>
      </c>
      <c r="D198" s="2" t="s">
        <v>10</v>
      </c>
      <c r="E198" s="2" t="s">
        <v>2</v>
      </c>
      <c r="F198" s="5">
        <v>0</v>
      </c>
      <c r="G198" s="5" t="s">
        <v>32</v>
      </c>
      <c r="H198" s="5">
        <v>23.8</v>
      </c>
      <c r="I198" s="5">
        <v>7.5</v>
      </c>
      <c r="J198" s="8">
        <v>0.16175999999999999</v>
      </c>
      <c r="K198" t="str">
        <f>IF(Table1[[#This Row],[Charging]]&gt;0,"1","0")</f>
        <v>0</v>
      </c>
      <c r="L198" t="str">
        <f>IF(Table1[[#This Row],[Tag]]="1",Table1[[#This Row],[Cost (kWh)]],"")</f>
        <v/>
      </c>
      <c r="M198" s="5" t="str">
        <f>IF(Table1[[#This Row],[Tag]]="1",Table1[[#This Row],[Charging]]*Table1[[#This Row],[Cost (kWh)]],"")</f>
        <v/>
      </c>
    </row>
    <row r="199" spans="3:13" x14ac:dyDescent="0.2">
      <c r="C199" s="3" t="s">
        <v>1</v>
      </c>
      <c r="D199" s="2" t="s">
        <v>10</v>
      </c>
      <c r="E199" s="2" t="s">
        <v>3</v>
      </c>
      <c r="F199" s="5">
        <v>0</v>
      </c>
      <c r="G199" s="5" t="s">
        <v>32</v>
      </c>
      <c r="H199" s="5">
        <v>23.8</v>
      </c>
      <c r="I199" s="5">
        <v>7.5</v>
      </c>
      <c r="J199" s="8">
        <v>0.15909000000000001</v>
      </c>
      <c r="K199" t="str">
        <f>IF(Table1[[#This Row],[Charging]]&gt;0,"1","0")</f>
        <v>0</v>
      </c>
      <c r="L199" t="str">
        <f>IF(Table1[[#This Row],[Tag]]="1",Table1[[#This Row],[Cost (kWh)]],"")</f>
        <v/>
      </c>
      <c r="M199" s="5" t="str">
        <f>IF(Table1[[#This Row],[Tag]]="1",Table1[[#This Row],[Charging]]*Table1[[#This Row],[Cost (kWh)]],"")</f>
        <v/>
      </c>
    </row>
    <row r="200" spans="3:13" x14ac:dyDescent="0.2">
      <c r="C200" s="3" t="s">
        <v>1</v>
      </c>
      <c r="D200" s="2" t="s">
        <v>10</v>
      </c>
      <c r="E200" s="2" t="s">
        <v>4</v>
      </c>
      <c r="F200" s="5">
        <v>0</v>
      </c>
      <c r="G200" s="5" t="s">
        <v>32</v>
      </c>
      <c r="H200" s="5">
        <v>23.8</v>
      </c>
      <c r="I200" s="5">
        <v>7.5</v>
      </c>
      <c r="J200" s="8">
        <v>0.15795999999999999</v>
      </c>
      <c r="K200" t="str">
        <f>IF(Table1[[#This Row],[Charging]]&gt;0,"1","0")</f>
        <v>0</v>
      </c>
      <c r="L200" t="str">
        <f>IF(Table1[[#This Row],[Tag]]="1",Table1[[#This Row],[Cost (kWh)]],"")</f>
        <v/>
      </c>
      <c r="M200" s="5" t="str">
        <f>IF(Table1[[#This Row],[Tag]]="1",Table1[[#This Row],[Charging]]*Table1[[#This Row],[Cost (kWh)]],"")</f>
        <v/>
      </c>
    </row>
    <row r="201" spans="3:13" x14ac:dyDescent="0.2">
      <c r="C201" s="3" t="s">
        <v>1</v>
      </c>
      <c r="D201" s="2" t="s">
        <v>10</v>
      </c>
      <c r="E201" s="2" t="s">
        <v>5</v>
      </c>
      <c r="F201" s="5">
        <v>0</v>
      </c>
      <c r="G201" s="5" t="s">
        <v>32</v>
      </c>
      <c r="H201" s="5">
        <v>23.8</v>
      </c>
      <c r="I201" s="5">
        <v>7.5</v>
      </c>
      <c r="J201" s="8">
        <v>0.15512999999999999</v>
      </c>
      <c r="K201" t="str">
        <f>IF(Table1[[#This Row],[Charging]]&gt;0,"1","0")</f>
        <v>0</v>
      </c>
      <c r="L201" t="str">
        <f>IF(Table1[[#This Row],[Tag]]="1",Table1[[#This Row],[Cost (kWh)]],"")</f>
        <v/>
      </c>
      <c r="M201" s="5" t="str">
        <f>IF(Table1[[#This Row],[Tag]]="1",Table1[[#This Row],[Charging]]*Table1[[#This Row],[Cost (kWh)]],"")</f>
        <v/>
      </c>
    </row>
    <row r="202" spans="3:13" x14ac:dyDescent="0.2">
      <c r="C202" s="3" t="s">
        <v>1</v>
      </c>
      <c r="D202" s="2" t="s">
        <v>10</v>
      </c>
      <c r="E202" s="2" t="s">
        <v>6</v>
      </c>
      <c r="F202" s="5">
        <v>0</v>
      </c>
      <c r="G202" s="5" t="s">
        <v>32</v>
      </c>
      <c r="H202" s="5">
        <v>23.8</v>
      </c>
      <c r="I202" s="5">
        <v>7.5</v>
      </c>
      <c r="J202" s="8">
        <v>0.14602000000000001</v>
      </c>
      <c r="K202" t="str">
        <f>IF(Table1[[#This Row],[Charging]]&gt;0,"1","0")</f>
        <v>0</v>
      </c>
      <c r="L202" t="str">
        <f>IF(Table1[[#This Row],[Tag]]="1",Table1[[#This Row],[Cost (kWh)]],"")</f>
        <v/>
      </c>
      <c r="M202" s="5" t="str">
        <f>IF(Table1[[#This Row],[Tag]]="1",Table1[[#This Row],[Charging]]*Table1[[#This Row],[Cost (kWh)]],"")</f>
        <v/>
      </c>
    </row>
    <row r="203" spans="3:13" x14ac:dyDescent="0.2">
      <c r="C203" s="3" t="s">
        <v>1</v>
      </c>
      <c r="D203" s="2" t="s">
        <v>10</v>
      </c>
      <c r="E203" s="2" t="s">
        <v>7</v>
      </c>
      <c r="F203" s="5">
        <v>0</v>
      </c>
      <c r="G203" s="5" t="s">
        <v>32</v>
      </c>
      <c r="H203" s="5">
        <v>23.8</v>
      </c>
      <c r="I203" s="5">
        <v>7.5</v>
      </c>
      <c r="J203" s="8">
        <v>0.13607</v>
      </c>
      <c r="K203" t="str">
        <f>IF(Table1[[#This Row],[Charging]]&gt;0,"1","0")</f>
        <v>0</v>
      </c>
      <c r="L203" t="str">
        <f>IF(Table1[[#This Row],[Tag]]="1",Table1[[#This Row],[Cost (kWh)]],"")</f>
        <v/>
      </c>
      <c r="M203" s="5" t="str">
        <f>IF(Table1[[#This Row],[Tag]]="1",Table1[[#This Row],[Charging]]*Table1[[#This Row],[Cost (kWh)]],"")</f>
        <v/>
      </c>
    </row>
    <row r="204" spans="3:13" x14ac:dyDescent="0.2">
      <c r="C204" s="3" t="s">
        <v>1</v>
      </c>
      <c r="D204" s="2" t="s">
        <v>10</v>
      </c>
      <c r="E204" s="2" t="s">
        <v>8</v>
      </c>
      <c r="F204" s="5">
        <v>0</v>
      </c>
      <c r="G204" s="5" t="s">
        <v>32</v>
      </c>
      <c r="H204" s="5">
        <v>23.8</v>
      </c>
      <c r="I204" s="5">
        <v>7.5</v>
      </c>
      <c r="J204" s="8">
        <v>0.13195999999999999</v>
      </c>
      <c r="K204" t="str">
        <f>IF(Table1[[#This Row],[Charging]]&gt;0,"1","0")</f>
        <v>0</v>
      </c>
      <c r="L204" t="str">
        <f>IF(Table1[[#This Row],[Tag]]="1",Table1[[#This Row],[Cost (kWh)]],"")</f>
        <v/>
      </c>
      <c r="M204" s="5" t="str">
        <f>IF(Table1[[#This Row],[Tag]]="1",Table1[[#This Row],[Charging]]*Table1[[#This Row],[Cost (kWh)]],"")</f>
        <v/>
      </c>
    </row>
    <row r="205" spans="3:13" x14ac:dyDescent="0.2">
      <c r="C205" s="3" t="s">
        <v>1</v>
      </c>
      <c r="D205" s="2" t="s">
        <v>10</v>
      </c>
      <c r="E205" s="2" t="s">
        <v>9</v>
      </c>
      <c r="F205" s="5">
        <v>0</v>
      </c>
      <c r="G205" s="5" t="s">
        <v>32</v>
      </c>
      <c r="H205" s="5">
        <v>23.8</v>
      </c>
      <c r="I205" s="5">
        <v>7.5</v>
      </c>
      <c r="J205" s="8">
        <v>0.14596999999999999</v>
      </c>
      <c r="K205" t="str">
        <f>IF(Table1[[#This Row],[Charging]]&gt;0,"1","0")</f>
        <v>0</v>
      </c>
      <c r="L205" t="str">
        <f>IF(Table1[[#This Row],[Tag]]="1",Table1[[#This Row],[Cost (kWh)]],"")</f>
        <v/>
      </c>
      <c r="M205" s="5" t="str">
        <f>IF(Table1[[#This Row],[Tag]]="1",Table1[[#This Row],[Charging]]*Table1[[#This Row],[Cost (kWh)]],"")</f>
        <v/>
      </c>
    </row>
    <row r="206" spans="3:13" x14ac:dyDescent="0.2">
      <c r="C206" s="3" t="s">
        <v>1</v>
      </c>
      <c r="D206" s="2" t="s">
        <v>10</v>
      </c>
      <c r="E206" s="2" t="s">
        <v>10</v>
      </c>
      <c r="F206" s="5">
        <v>0</v>
      </c>
      <c r="G206" s="5" t="s">
        <v>32</v>
      </c>
      <c r="H206" s="5">
        <v>23.8</v>
      </c>
      <c r="I206" s="5">
        <v>7.5</v>
      </c>
      <c r="J206" s="8">
        <v>0.14990000000000001</v>
      </c>
      <c r="K206" t="str">
        <f>IF(Table1[[#This Row],[Charging]]&gt;0,"1","0")</f>
        <v>0</v>
      </c>
      <c r="L206" t="str">
        <f>IF(Table1[[#This Row],[Tag]]="1",Table1[[#This Row],[Cost (kWh)]],"")</f>
        <v/>
      </c>
      <c r="M206" s="5" t="str">
        <f>IF(Table1[[#This Row],[Tag]]="1",Table1[[#This Row],[Charging]]*Table1[[#This Row],[Cost (kWh)]],"")</f>
        <v/>
      </c>
    </row>
    <row r="207" spans="3:13" x14ac:dyDescent="0.2">
      <c r="C207" s="3" t="s">
        <v>1</v>
      </c>
      <c r="D207" s="2" t="s">
        <v>10</v>
      </c>
      <c r="E207" s="2">
        <v>10</v>
      </c>
      <c r="F207" s="5">
        <v>0</v>
      </c>
      <c r="G207" s="5" t="s">
        <v>32</v>
      </c>
      <c r="H207" s="5">
        <v>23.8</v>
      </c>
      <c r="I207" s="5">
        <v>7.5</v>
      </c>
      <c r="J207" s="8">
        <v>0.14323</v>
      </c>
      <c r="K207" t="str">
        <f>IF(Table1[[#This Row],[Charging]]&gt;0,"1","0")</f>
        <v>0</v>
      </c>
      <c r="L207" t="str">
        <f>IF(Table1[[#This Row],[Tag]]="1",Table1[[#This Row],[Cost (kWh)]],"")</f>
        <v/>
      </c>
      <c r="M207" s="5" t="str">
        <f>IF(Table1[[#This Row],[Tag]]="1",Table1[[#This Row],[Charging]]*Table1[[#This Row],[Cost (kWh)]],"")</f>
        <v/>
      </c>
    </row>
    <row r="208" spans="3:13" x14ac:dyDescent="0.2">
      <c r="C208" s="3" t="s">
        <v>1</v>
      </c>
      <c r="D208" s="2" t="s">
        <v>10</v>
      </c>
      <c r="E208" s="2">
        <v>11</v>
      </c>
      <c r="F208" s="5">
        <v>0</v>
      </c>
      <c r="G208" s="5" t="s">
        <v>32</v>
      </c>
      <c r="H208" s="5">
        <v>23.8</v>
      </c>
      <c r="I208" s="5">
        <v>7.5</v>
      </c>
      <c r="J208" s="8">
        <v>0.1076</v>
      </c>
      <c r="K208" t="str">
        <f>IF(Table1[[#This Row],[Charging]]&gt;0,"1","0")</f>
        <v>0</v>
      </c>
      <c r="L208" t="str">
        <f>IF(Table1[[#This Row],[Tag]]="1",Table1[[#This Row],[Cost (kWh)]],"")</f>
        <v/>
      </c>
      <c r="M208" s="5" t="str">
        <f>IF(Table1[[#This Row],[Tag]]="1",Table1[[#This Row],[Charging]]*Table1[[#This Row],[Cost (kWh)]],"")</f>
        <v/>
      </c>
    </row>
    <row r="209" spans="3:13" x14ac:dyDescent="0.2">
      <c r="C209" s="3" t="s">
        <v>1</v>
      </c>
      <c r="D209" s="2" t="s">
        <v>10</v>
      </c>
      <c r="E209" s="2">
        <v>12</v>
      </c>
      <c r="F209" s="5">
        <v>0</v>
      </c>
      <c r="G209" s="5" t="s">
        <v>32</v>
      </c>
      <c r="H209" s="5">
        <v>23.8</v>
      </c>
      <c r="I209" s="5">
        <v>7.5</v>
      </c>
      <c r="J209" s="8">
        <v>0.10682</v>
      </c>
      <c r="K209" t="str">
        <f>IF(Table1[[#This Row],[Charging]]&gt;0,"1","0")</f>
        <v>0</v>
      </c>
      <c r="L209" t="str">
        <f>IF(Table1[[#This Row],[Tag]]="1",Table1[[#This Row],[Cost (kWh)]],"")</f>
        <v/>
      </c>
      <c r="M209" s="5" t="str">
        <f>IF(Table1[[#This Row],[Tag]]="1",Table1[[#This Row],[Charging]]*Table1[[#This Row],[Cost (kWh)]],"")</f>
        <v/>
      </c>
    </row>
    <row r="210" spans="3:13" x14ac:dyDescent="0.2">
      <c r="C210" s="3" t="s">
        <v>1</v>
      </c>
      <c r="D210" s="2" t="s">
        <v>10</v>
      </c>
      <c r="E210" s="2">
        <v>13</v>
      </c>
      <c r="F210" s="5">
        <v>0</v>
      </c>
      <c r="G210" s="5" t="s">
        <v>32</v>
      </c>
      <c r="H210" s="5">
        <v>23.8</v>
      </c>
      <c r="I210" s="5">
        <v>7.5</v>
      </c>
      <c r="J210" s="8">
        <v>9.6530000000000005E-2</v>
      </c>
      <c r="K210" t="str">
        <f>IF(Table1[[#This Row],[Charging]]&gt;0,"1","0")</f>
        <v>0</v>
      </c>
      <c r="L210" t="str">
        <f>IF(Table1[[#This Row],[Tag]]="1",Table1[[#This Row],[Cost (kWh)]],"")</f>
        <v/>
      </c>
      <c r="M210" s="5" t="str">
        <f>IF(Table1[[#This Row],[Tag]]="1",Table1[[#This Row],[Charging]]*Table1[[#This Row],[Cost (kWh)]],"")</f>
        <v/>
      </c>
    </row>
    <row r="211" spans="3:13" x14ac:dyDescent="0.2">
      <c r="C211" s="3" t="s">
        <v>1</v>
      </c>
      <c r="D211" s="2" t="s">
        <v>10</v>
      </c>
      <c r="E211" s="2">
        <v>14</v>
      </c>
      <c r="F211" s="5">
        <v>0</v>
      </c>
      <c r="G211" s="5" t="s">
        <v>32</v>
      </c>
      <c r="H211" s="5">
        <v>23.8</v>
      </c>
      <c r="I211" s="5">
        <v>7.5</v>
      </c>
      <c r="J211" s="8">
        <v>7.6730000000000007E-2</v>
      </c>
      <c r="K211" t="str">
        <f>IF(Table1[[#This Row],[Charging]]&gt;0,"1","0")</f>
        <v>0</v>
      </c>
      <c r="L211" t="str">
        <f>IF(Table1[[#This Row],[Tag]]="1",Table1[[#This Row],[Cost (kWh)]],"")</f>
        <v/>
      </c>
      <c r="M211" s="5" t="str">
        <f>IF(Table1[[#This Row],[Tag]]="1",Table1[[#This Row],[Charging]]*Table1[[#This Row],[Cost (kWh)]],"")</f>
        <v/>
      </c>
    </row>
    <row r="212" spans="3:13" x14ac:dyDescent="0.2">
      <c r="C212" s="3" t="s">
        <v>1</v>
      </c>
      <c r="D212" s="2" t="s">
        <v>10</v>
      </c>
      <c r="E212" s="2">
        <v>15</v>
      </c>
      <c r="F212" s="5">
        <v>0</v>
      </c>
      <c r="G212" s="5" t="s">
        <v>32</v>
      </c>
      <c r="H212" s="5">
        <v>23.8</v>
      </c>
      <c r="I212" s="5">
        <v>7.5</v>
      </c>
      <c r="J212" s="8">
        <v>2.264E-2</v>
      </c>
      <c r="K212" t="str">
        <f>IF(Table1[[#This Row],[Charging]]&gt;0,"1","0")</f>
        <v>0</v>
      </c>
      <c r="L212" t="str">
        <f>IF(Table1[[#This Row],[Tag]]="1",Table1[[#This Row],[Cost (kWh)]],"")</f>
        <v/>
      </c>
      <c r="M212" s="5" t="str">
        <f>IF(Table1[[#This Row],[Tag]]="1",Table1[[#This Row],[Charging]]*Table1[[#This Row],[Cost (kWh)]],"")</f>
        <v/>
      </c>
    </row>
    <row r="213" spans="3:13" x14ac:dyDescent="0.2">
      <c r="C213" s="3" t="s">
        <v>1</v>
      </c>
      <c r="D213" s="2" t="s">
        <v>10</v>
      </c>
      <c r="E213" s="2">
        <v>16</v>
      </c>
      <c r="F213" s="5">
        <v>0</v>
      </c>
      <c r="G213" s="5" t="s">
        <v>32</v>
      </c>
      <c r="H213" s="5">
        <v>23.8</v>
      </c>
      <c r="I213" s="5">
        <v>7.5</v>
      </c>
      <c r="J213" s="8">
        <v>1.2319999999999999E-2</v>
      </c>
      <c r="K213" t="str">
        <f>IF(Table1[[#This Row],[Charging]]&gt;0,"1","0")</f>
        <v>0</v>
      </c>
      <c r="L213" t="str">
        <f>IF(Table1[[#This Row],[Tag]]="1",Table1[[#This Row],[Cost (kWh)]],"")</f>
        <v/>
      </c>
      <c r="M213" s="5" t="str">
        <f>IF(Table1[[#This Row],[Tag]]="1",Table1[[#This Row],[Charging]]*Table1[[#This Row],[Cost (kWh)]],"")</f>
        <v/>
      </c>
    </row>
    <row r="214" spans="3:13" x14ac:dyDescent="0.2">
      <c r="C214" s="3" t="s">
        <v>1</v>
      </c>
      <c r="D214" s="2" t="s">
        <v>10</v>
      </c>
      <c r="E214" s="2">
        <v>17</v>
      </c>
      <c r="F214" s="5">
        <v>0</v>
      </c>
      <c r="G214" s="5" t="s">
        <v>32</v>
      </c>
      <c r="H214" s="5">
        <v>23.8</v>
      </c>
      <c r="I214" s="5">
        <v>7.5</v>
      </c>
      <c r="J214" s="8">
        <v>1.6539999999999999E-2</v>
      </c>
      <c r="K214" t="str">
        <f>IF(Table1[[#This Row],[Charging]]&gt;0,"1","0")</f>
        <v>0</v>
      </c>
      <c r="L214" t="str">
        <f>IF(Table1[[#This Row],[Tag]]="1",Table1[[#This Row],[Cost (kWh)]],"")</f>
        <v/>
      </c>
      <c r="M214" s="5" t="str">
        <f>IF(Table1[[#This Row],[Tag]]="1",Table1[[#This Row],[Charging]]*Table1[[#This Row],[Cost (kWh)]],"")</f>
        <v/>
      </c>
    </row>
    <row r="215" spans="3:13" x14ac:dyDescent="0.2">
      <c r="C215" s="3" t="s">
        <v>1</v>
      </c>
      <c r="D215" s="2" t="s">
        <v>10</v>
      </c>
      <c r="E215" s="2">
        <v>18</v>
      </c>
      <c r="F215" s="5">
        <v>0</v>
      </c>
      <c r="G215" s="5" t="s">
        <v>32</v>
      </c>
      <c r="H215" s="5">
        <v>23.8</v>
      </c>
      <c r="I215" s="5">
        <v>7.5</v>
      </c>
      <c r="J215" s="8">
        <v>5.185E-2</v>
      </c>
      <c r="K215" t="str">
        <f>IF(Table1[[#This Row],[Charging]]&gt;0,"1","0")</f>
        <v>0</v>
      </c>
      <c r="L215" t="str">
        <f>IF(Table1[[#This Row],[Tag]]="1",Table1[[#This Row],[Cost (kWh)]],"")</f>
        <v/>
      </c>
      <c r="M215" s="5" t="str">
        <f>IF(Table1[[#This Row],[Tag]]="1",Table1[[#This Row],[Charging]]*Table1[[#This Row],[Cost (kWh)]],"")</f>
        <v/>
      </c>
    </row>
    <row r="216" spans="3:13" x14ac:dyDescent="0.2">
      <c r="C216" s="3" t="s">
        <v>1</v>
      </c>
      <c r="D216" s="2" t="s">
        <v>10</v>
      </c>
      <c r="E216" s="2">
        <v>19</v>
      </c>
      <c r="F216" s="5">
        <v>0</v>
      </c>
      <c r="G216" s="5" t="s">
        <v>32</v>
      </c>
      <c r="H216" s="5">
        <v>23.8</v>
      </c>
      <c r="I216" s="5">
        <v>7.5</v>
      </c>
      <c r="J216" s="8">
        <v>9.0020000000000003E-2</v>
      </c>
      <c r="K216" t="str">
        <f>IF(Table1[[#This Row],[Charging]]&gt;0,"1","0")</f>
        <v>0</v>
      </c>
      <c r="L216" t="str">
        <f>IF(Table1[[#This Row],[Tag]]="1",Table1[[#This Row],[Cost (kWh)]],"")</f>
        <v/>
      </c>
      <c r="M216" s="5" t="str">
        <f>IF(Table1[[#This Row],[Tag]]="1",Table1[[#This Row],[Charging]]*Table1[[#This Row],[Cost (kWh)]],"")</f>
        <v/>
      </c>
    </row>
    <row r="217" spans="3:13" x14ac:dyDescent="0.2">
      <c r="C217" s="3" t="s">
        <v>1</v>
      </c>
      <c r="D217" s="2" t="s">
        <v>10</v>
      </c>
      <c r="E217" s="2">
        <v>20</v>
      </c>
      <c r="F217" s="5">
        <v>0</v>
      </c>
      <c r="G217" s="5" t="s">
        <v>32</v>
      </c>
      <c r="H217" s="5">
        <v>23.8</v>
      </c>
      <c r="I217" s="5">
        <v>7.5</v>
      </c>
      <c r="J217" s="8">
        <v>9.4979999999999995E-2</v>
      </c>
      <c r="K217" t="str">
        <f>IF(Table1[[#This Row],[Charging]]&gt;0,"1","0")</f>
        <v>0</v>
      </c>
      <c r="L217" t="str">
        <f>IF(Table1[[#This Row],[Tag]]="1",Table1[[#This Row],[Cost (kWh)]],"")</f>
        <v/>
      </c>
      <c r="M217" s="5" t="str">
        <f>IF(Table1[[#This Row],[Tag]]="1",Table1[[#This Row],[Charging]]*Table1[[#This Row],[Cost (kWh)]],"")</f>
        <v/>
      </c>
    </row>
    <row r="218" spans="3:13" x14ac:dyDescent="0.2">
      <c r="C218" s="3" t="s">
        <v>1</v>
      </c>
      <c r="D218" s="2" t="s">
        <v>10</v>
      </c>
      <c r="E218" s="2">
        <v>21</v>
      </c>
      <c r="F218" s="5">
        <v>0</v>
      </c>
      <c r="G218" s="5" t="s">
        <v>32</v>
      </c>
      <c r="H218" s="5">
        <v>23.8</v>
      </c>
      <c r="I218" s="5">
        <v>7.5</v>
      </c>
      <c r="J218" s="8">
        <v>0.10086000000000001</v>
      </c>
      <c r="K218" t="str">
        <f>IF(Table1[[#This Row],[Charging]]&gt;0,"1","0")</f>
        <v>0</v>
      </c>
      <c r="L218" t="str">
        <f>IF(Table1[[#This Row],[Tag]]="1",Table1[[#This Row],[Cost (kWh)]],"")</f>
        <v/>
      </c>
      <c r="M218" s="5" t="str">
        <f>IF(Table1[[#This Row],[Tag]]="1",Table1[[#This Row],[Charging]]*Table1[[#This Row],[Cost (kWh)]],"")</f>
        <v/>
      </c>
    </row>
    <row r="219" spans="3:13" x14ac:dyDescent="0.2">
      <c r="C219" s="3" t="s">
        <v>1</v>
      </c>
      <c r="D219" s="2" t="s">
        <v>10</v>
      </c>
      <c r="E219" s="2">
        <v>22</v>
      </c>
      <c r="F219" s="5">
        <v>0</v>
      </c>
      <c r="G219" s="5" t="s">
        <v>32</v>
      </c>
      <c r="H219" s="5">
        <v>23.8</v>
      </c>
      <c r="I219" s="5">
        <v>7.5</v>
      </c>
      <c r="J219" s="8">
        <v>9.4649999999999998E-2</v>
      </c>
      <c r="K219" t="str">
        <f>IF(Table1[[#This Row],[Charging]]&gt;0,"1","0")</f>
        <v>0</v>
      </c>
      <c r="L219" t="str">
        <f>IF(Table1[[#This Row],[Tag]]="1",Table1[[#This Row],[Cost (kWh)]],"")</f>
        <v/>
      </c>
      <c r="M219" s="5" t="str">
        <f>IF(Table1[[#This Row],[Tag]]="1",Table1[[#This Row],[Charging]]*Table1[[#This Row],[Cost (kWh)]],"")</f>
        <v/>
      </c>
    </row>
    <row r="220" spans="3:13" x14ac:dyDescent="0.2">
      <c r="C220" s="3" t="s">
        <v>1</v>
      </c>
      <c r="D220" s="2" t="s">
        <v>10</v>
      </c>
      <c r="E220" s="2">
        <v>23</v>
      </c>
      <c r="F220" s="5">
        <v>0</v>
      </c>
      <c r="G220" s="5" t="s">
        <v>32</v>
      </c>
      <c r="H220" s="5">
        <v>23.8</v>
      </c>
      <c r="I220" s="5">
        <v>7.5</v>
      </c>
      <c r="J220" s="8">
        <v>0.11305999999999999</v>
      </c>
      <c r="K220" t="str">
        <f>IF(Table1[[#This Row],[Charging]]&gt;0,"1","0")</f>
        <v>0</v>
      </c>
      <c r="L220" t="str">
        <f>IF(Table1[[#This Row],[Tag]]="1",Table1[[#This Row],[Cost (kWh)]],"")</f>
        <v/>
      </c>
      <c r="M220" s="5" t="str">
        <f>IF(Table1[[#This Row],[Tag]]="1",Table1[[#This Row],[Charging]]*Table1[[#This Row],[Cost (kWh)]],"")</f>
        <v/>
      </c>
    </row>
    <row r="221" spans="3:13" x14ac:dyDescent="0.2">
      <c r="C221" s="3" t="s">
        <v>1</v>
      </c>
      <c r="D221" s="2" t="s">
        <v>10</v>
      </c>
      <c r="E221" s="2">
        <v>24</v>
      </c>
      <c r="F221" s="5">
        <v>0</v>
      </c>
      <c r="G221" s="5" t="s">
        <v>32</v>
      </c>
      <c r="H221" s="5">
        <v>23.8</v>
      </c>
      <c r="I221" s="5">
        <v>7.5</v>
      </c>
      <c r="J221" s="8">
        <v>7.9890000000000003E-2</v>
      </c>
      <c r="K221" t="str">
        <f>IF(Table1[[#This Row],[Charging]]&gt;0,"1","0")</f>
        <v>0</v>
      </c>
      <c r="L221" t="str">
        <f>IF(Table1[[#This Row],[Tag]]="1",Table1[[#This Row],[Cost (kWh)]],"")</f>
        <v/>
      </c>
      <c r="M221" s="5" t="str">
        <f>IF(Table1[[#This Row],[Tag]]="1",Table1[[#This Row],[Charging]]*Table1[[#This Row],[Cost (kWh)]],"")</f>
        <v/>
      </c>
    </row>
    <row r="222" spans="3:13" x14ac:dyDescent="0.2">
      <c r="C222" s="3" t="s">
        <v>1</v>
      </c>
      <c r="D222" s="2">
        <v>10</v>
      </c>
      <c r="E222" s="2" t="s">
        <v>2</v>
      </c>
      <c r="F222" s="5">
        <v>0</v>
      </c>
      <c r="G222" s="5" t="s">
        <v>32</v>
      </c>
      <c r="H222" s="5">
        <v>23.8</v>
      </c>
      <c r="I222" s="5">
        <v>7.5</v>
      </c>
      <c r="J222" s="8">
        <v>7.7119999999999994E-2</v>
      </c>
      <c r="K222" t="str">
        <f>IF(Table1[[#This Row],[Charging]]&gt;0,"1","0")</f>
        <v>0</v>
      </c>
      <c r="L222" t="str">
        <f>IF(Table1[[#This Row],[Tag]]="1",Table1[[#This Row],[Cost (kWh)]],"")</f>
        <v/>
      </c>
      <c r="M222" s="5" t="str">
        <f>IF(Table1[[#This Row],[Tag]]="1",Table1[[#This Row],[Charging]]*Table1[[#This Row],[Cost (kWh)]],"")</f>
        <v/>
      </c>
    </row>
    <row r="223" spans="3:13" x14ac:dyDescent="0.2">
      <c r="C223" s="3" t="s">
        <v>1</v>
      </c>
      <c r="D223" s="2">
        <v>10</v>
      </c>
      <c r="E223" s="2" t="s">
        <v>3</v>
      </c>
      <c r="F223" s="5">
        <v>0</v>
      </c>
      <c r="G223" s="5" t="s">
        <v>32</v>
      </c>
      <c r="H223" s="5">
        <v>23.8</v>
      </c>
      <c r="I223" s="5">
        <v>7.5</v>
      </c>
      <c r="J223" s="8">
        <v>4.9320000000000003E-2</v>
      </c>
      <c r="K223" t="str">
        <f>IF(Table1[[#This Row],[Charging]]&gt;0,"1","0")</f>
        <v>0</v>
      </c>
      <c r="L223" t="str">
        <f>IF(Table1[[#This Row],[Tag]]="1",Table1[[#This Row],[Cost (kWh)]],"")</f>
        <v/>
      </c>
      <c r="M223" s="5" t="str">
        <f>IF(Table1[[#This Row],[Tag]]="1",Table1[[#This Row],[Charging]]*Table1[[#This Row],[Cost (kWh)]],"")</f>
        <v/>
      </c>
    </row>
    <row r="224" spans="3:13" x14ac:dyDescent="0.2">
      <c r="C224" s="3" t="s">
        <v>1</v>
      </c>
      <c r="D224" s="2">
        <v>10</v>
      </c>
      <c r="E224" s="2" t="s">
        <v>4</v>
      </c>
      <c r="F224" s="5">
        <v>0</v>
      </c>
      <c r="G224" s="5" t="s">
        <v>32</v>
      </c>
      <c r="H224" s="5">
        <v>23.8</v>
      </c>
      <c r="I224" s="5">
        <v>7.5</v>
      </c>
      <c r="J224" s="8">
        <v>5.0029999999999998E-2</v>
      </c>
      <c r="K224" t="str">
        <f>IF(Table1[[#This Row],[Charging]]&gt;0,"1","0")</f>
        <v>0</v>
      </c>
      <c r="L224" t="str">
        <f>IF(Table1[[#This Row],[Tag]]="1",Table1[[#This Row],[Cost (kWh)]],"")</f>
        <v/>
      </c>
      <c r="M224" s="5" t="str">
        <f>IF(Table1[[#This Row],[Tag]]="1",Table1[[#This Row],[Charging]]*Table1[[#This Row],[Cost (kWh)]],"")</f>
        <v/>
      </c>
    </row>
    <row r="225" spans="3:13" x14ac:dyDescent="0.2">
      <c r="C225" s="3" t="s">
        <v>1</v>
      </c>
      <c r="D225" s="2">
        <v>10</v>
      </c>
      <c r="E225" s="2" t="s">
        <v>5</v>
      </c>
      <c r="F225" s="5">
        <v>0</v>
      </c>
      <c r="G225" s="5" t="s">
        <v>32</v>
      </c>
      <c r="H225" s="5">
        <v>23.8</v>
      </c>
      <c r="I225" s="5">
        <v>7.5</v>
      </c>
      <c r="J225" s="8">
        <v>3.1390000000000001E-2</v>
      </c>
      <c r="K225" t="str">
        <f>IF(Table1[[#This Row],[Charging]]&gt;0,"1","0")</f>
        <v>0</v>
      </c>
      <c r="L225" t="str">
        <f>IF(Table1[[#This Row],[Tag]]="1",Table1[[#This Row],[Cost (kWh)]],"")</f>
        <v/>
      </c>
      <c r="M225" s="5" t="str">
        <f>IF(Table1[[#This Row],[Tag]]="1",Table1[[#This Row],[Charging]]*Table1[[#This Row],[Cost (kWh)]],"")</f>
        <v/>
      </c>
    </row>
    <row r="226" spans="3:13" x14ac:dyDescent="0.2">
      <c r="C226" s="3" t="s">
        <v>1</v>
      </c>
      <c r="D226" s="2">
        <v>10</v>
      </c>
      <c r="E226" s="2" t="s">
        <v>6</v>
      </c>
      <c r="F226" s="5">
        <v>0</v>
      </c>
      <c r="G226" s="5" t="s">
        <v>32</v>
      </c>
      <c r="H226" s="5">
        <v>23.8</v>
      </c>
      <c r="I226" s="5">
        <v>7.5</v>
      </c>
      <c r="J226" s="8">
        <v>6.3310000000000005E-2</v>
      </c>
      <c r="K226" t="str">
        <f>IF(Table1[[#This Row],[Charging]]&gt;0,"1","0")</f>
        <v>0</v>
      </c>
      <c r="L226" t="str">
        <f>IF(Table1[[#This Row],[Tag]]="1",Table1[[#This Row],[Cost (kWh)]],"")</f>
        <v/>
      </c>
      <c r="M226" s="5" t="str">
        <f>IF(Table1[[#This Row],[Tag]]="1",Table1[[#This Row],[Charging]]*Table1[[#This Row],[Cost (kWh)]],"")</f>
        <v/>
      </c>
    </row>
    <row r="227" spans="3:13" x14ac:dyDescent="0.2">
      <c r="C227" s="3" t="s">
        <v>1</v>
      </c>
      <c r="D227" s="2">
        <v>10</v>
      </c>
      <c r="E227" s="2" t="s">
        <v>7</v>
      </c>
      <c r="F227" s="5">
        <v>0</v>
      </c>
      <c r="G227" s="5" t="s">
        <v>32</v>
      </c>
      <c r="H227" s="5">
        <v>23.8</v>
      </c>
      <c r="I227" s="5">
        <v>7.5</v>
      </c>
      <c r="J227" s="8">
        <v>5.8569999999999997E-2</v>
      </c>
      <c r="K227" t="str">
        <f>IF(Table1[[#This Row],[Charging]]&gt;0,"1","0")</f>
        <v>0</v>
      </c>
      <c r="L227" t="str">
        <f>IF(Table1[[#This Row],[Tag]]="1",Table1[[#This Row],[Cost (kWh)]],"")</f>
        <v/>
      </c>
      <c r="M227" s="5" t="str">
        <f>IF(Table1[[#This Row],[Tag]]="1",Table1[[#This Row],[Charging]]*Table1[[#This Row],[Cost (kWh)]],"")</f>
        <v/>
      </c>
    </row>
    <row r="228" spans="3:13" x14ac:dyDescent="0.2">
      <c r="C228" s="3" t="s">
        <v>1</v>
      </c>
      <c r="D228" s="2">
        <v>10</v>
      </c>
      <c r="E228" s="2" t="s">
        <v>8</v>
      </c>
      <c r="F228" s="5">
        <v>0</v>
      </c>
      <c r="G228" s="5" t="s">
        <v>32</v>
      </c>
      <c r="H228" s="5">
        <v>23.8</v>
      </c>
      <c r="I228" s="5">
        <v>7.5</v>
      </c>
      <c r="J228" s="8">
        <v>6.7669999999999994E-2</v>
      </c>
      <c r="K228" t="str">
        <f>IF(Table1[[#This Row],[Charging]]&gt;0,"1","0")</f>
        <v>0</v>
      </c>
      <c r="L228" t="str">
        <f>IF(Table1[[#This Row],[Tag]]="1",Table1[[#This Row],[Cost (kWh)]],"")</f>
        <v/>
      </c>
      <c r="M228" s="5" t="str">
        <f>IF(Table1[[#This Row],[Tag]]="1",Table1[[#This Row],[Charging]]*Table1[[#This Row],[Cost (kWh)]],"")</f>
        <v/>
      </c>
    </row>
    <row r="229" spans="3:13" x14ac:dyDescent="0.2">
      <c r="C229" s="3" t="s">
        <v>1</v>
      </c>
      <c r="D229" s="2">
        <v>10</v>
      </c>
      <c r="E229" s="2" t="s">
        <v>9</v>
      </c>
      <c r="F229" s="5">
        <v>0</v>
      </c>
      <c r="G229" s="5" t="s">
        <v>32</v>
      </c>
      <c r="H229" s="5">
        <v>23.8</v>
      </c>
      <c r="I229" s="5">
        <v>7.5</v>
      </c>
      <c r="J229" s="8">
        <v>4.1889999999999997E-2</v>
      </c>
      <c r="K229" t="str">
        <f>IF(Table1[[#This Row],[Charging]]&gt;0,"1","0")</f>
        <v>0</v>
      </c>
      <c r="L229" t="str">
        <f>IF(Table1[[#This Row],[Tag]]="1",Table1[[#This Row],[Cost (kWh)]],"")</f>
        <v/>
      </c>
      <c r="M229" s="5" t="str">
        <f>IF(Table1[[#This Row],[Tag]]="1",Table1[[#This Row],[Charging]]*Table1[[#This Row],[Cost (kWh)]],"")</f>
        <v/>
      </c>
    </row>
    <row r="230" spans="3:13" x14ac:dyDescent="0.2">
      <c r="C230" s="3" t="s">
        <v>1</v>
      </c>
      <c r="D230" s="2">
        <v>10</v>
      </c>
      <c r="E230" s="2" t="s">
        <v>10</v>
      </c>
      <c r="F230" s="5">
        <v>0</v>
      </c>
      <c r="G230" s="5" t="s">
        <v>32</v>
      </c>
      <c r="H230" s="5">
        <v>23.8</v>
      </c>
      <c r="I230" s="5">
        <v>7.5</v>
      </c>
      <c r="J230" s="8">
        <v>3.6749999999999998E-2</v>
      </c>
      <c r="K230" t="str">
        <f>IF(Table1[[#This Row],[Charging]]&gt;0,"1","0")</f>
        <v>0</v>
      </c>
      <c r="L230" t="str">
        <f>IF(Table1[[#This Row],[Tag]]="1",Table1[[#This Row],[Cost (kWh)]],"")</f>
        <v/>
      </c>
      <c r="M230" s="5" t="str">
        <f>IF(Table1[[#This Row],[Tag]]="1",Table1[[#This Row],[Charging]]*Table1[[#This Row],[Cost (kWh)]],"")</f>
        <v/>
      </c>
    </row>
    <row r="231" spans="3:13" x14ac:dyDescent="0.2">
      <c r="C231" s="3" t="s">
        <v>1</v>
      </c>
      <c r="D231" s="2">
        <v>10</v>
      </c>
      <c r="E231" s="2">
        <v>10</v>
      </c>
      <c r="F231" s="5">
        <v>0</v>
      </c>
      <c r="G231" s="5" t="s">
        <v>32</v>
      </c>
      <c r="H231" s="5">
        <v>23.8</v>
      </c>
      <c r="I231" s="5">
        <v>7.5</v>
      </c>
      <c r="J231" s="8">
        <v>3.0009999999999998E-2</v>
      </c>
      <c r="K231" t="str">
        <f>IF(Table1[[#This Row],[Charging]]&gt;0,"1","0")</f>
        <v>0</v>
      </c>
      <c r="L231" t="str">
        <f>IF(Table1[[#This Row],[Tag]]="1",Table1[[#This Row],[Cost (kWh)]],"")</f>
        <v/>
      </c>
      <c r="M231" s="5" t="str">
        <f>IF(Table1[[#This Row],[Tag]]="1",Table1[[#This Row],[Charging]]*Table1[[#This Row],[Cost (kWh)]],"")</f>
        <v/>
      </c>
    </row>
    <row r="232" spans="3:13" x14ac:dyDescent="0.2">
      <c r="C232" s="3" t="s">
        <v>1</v>
      </c>
      <c r="D232" s="2">
        <v>10</v>
      </c>
      <c r="E232" s="2">
        <v>11</v>
      </c>
      <c r="F232" s="5">
        <v>0</v>
      </c>
      <c r="G232" s="5" t="s">
        <v>32</v>
      </c>
      <c r="H232" s="5">
        <v>23.8</v>
      </c>
      <c r="I232" s="5">
        <v>7.5</v>
      </c>
      <c r="J232" s="8">
        <v>3.0079999999999999E-2</v>
      </c>
      <c r="K232" t="str">
        <f>IF(Table1[[#This Row],[Charging]]&gt;0,"1","0")</f>
        <v>0</v>
      </c>
      <c r="L232" t="str">
        <f>IF(Table1[[#This Row],[Tag]]="1",Table1[[#This Row],[Cost (kWh)]],"")</f>
        <v/>
      </c>
      <c r="M232" s="5" t="str">
        <f>IF(Table1[[#This Row],[Tag]]="1",Table1[[#This Row],[Charging]]*Table1[[#This Row],[Cost (kWh)]],"")</f>
        <v/>
      </c>
    </row>
    <row r="233" spans="3:13" x14ac:dyDescent="0.2">
      <c r="C233" s="3" t="s">
        <v>1</v>
      </c>
      <c r="D233" s="2">
        <v>10</v>
      </c>
      <c r="E233" s="2">
        <v>12</v>
      </c>
      <c r="F233" s="5">
        <v>0</v>
      </c>
      <c r="G233" s="5" t="s">
        <v>32</v>
      </c>
      <c r="H233" s="5">
        <v>23.8</v>
      </c>
      <c r="I233" s="5">
        <v>7.5</v>
      </c>
      <c r="J233" s="8">
        <v>4.9770000000000002E-2</v>
      </c>
      <c r="K233" t="str">
        <f>IF(Table1[[#This Row],[Charging]]&gt;0,"1","0")</f>
        <v>0</v>
      </c>
      <c r="L233" t="str">
        <f>IF(Table1[[#This Row],[Tag]]="1",Table1[[#This Row],[Cost (kWh)]],"")</f>
        <v/>
      </c>
      <c r="M233" s="5" t="str">
        <f>IF(Table1[[#This Row],[Tag]]="1",Table1[[#This Row],[Charging]]*Table1[[#This Row],[Cost (kWh)]],"")</f>
        <v/>
      </c>
    </row>
    <row r="234" spans="3:13" x14ac:dyDescent="0.2">
      <c r="C234" s="3" t="s">
        <v>1</v>
      </c>
      <c r="D234" s="2">
        <v>10</v>
      </c>
      <c r="E234" s="2">
        <v>13</v>
      </c>
      <c r="F234" s="5">
        <v>0</v>
      </c>
      <c r="G234" s="5" t="s">
        <v>32</v>
      </c>
      <c r="H234" s="5">
        <v>23.8</v>
      </c>
      <c r="I234" s="5">
        <v>7.5</v>
      </c>
      <c r="J234" s="8">
        <v>2.2929999999999999E-2</v>
      </c>
      <c r="K234" t="str">
        <f>IF(Table1[[#This Row],[Charging]]&gt;0,"1","0")</f>
        <v>0</v>
      </c>
      <c r="L234" t="str">
        <f>IF(Table1[[#This Row],[Tag]]="1",Table1[[#This Row],[Cost (kWh)]],"")</f>
        <v/>
      </c>
      <c r="M234" s="5" t="str">
        <f>IF(Table1[[#This Row],[Tag]]="1",Table1[[#This Row],[Charging]]*Table1[[#This Row],[Cost (kWh)]],"")</f>
        <v/>
      </c>
    </row>
    <row r="235" spans="3:13" x14ac:dyDescent="0.2">
      <c r="C235" s="3" t="s">
        <v>1</v>
      </c>
      <c r="D235" s="2">
        <v>10</v>
      </c>
      <c r="E235" s="2">
        <v>14</v>
      </c>
      <c r="F235" s="5">
        <v>0</v>
      </c>
      <c r="G235" s="5" t="s">
        <v>32</v>
      </c>
      <c r="H235" s="5">
        <v>23.8</v>
      </c>
      <c r="I235" s="5">
        <v>7.5</v>
      </c>
      <c r="J235" s="8">
        <v>2.3820000000000001E-2</v>
      </c>
      <c r="K235" t="str">
        <f>IF(Table1[[#This Row],[Charging]]&gt;0,"1","0")</f>
        <v>0</v>
      </c>
      <c r="L235" t="str">
        <f>IF(Table1[[#This Row],[Tag]]="1",Table1[[#This Row],[Cost (kWh)]],"")</f>
        <v/>
      </c>
      <c r="M235" s="5" t="str">
        <f>IF(Table1[[#This Row],[Tag]]="1",Table1[[#This Row],[Charging]]*Table1[[#This Row],[Cost (kWh)]],"")</f>
        <v/>
      </c>
    </row>
    <row r="236" spans="3:13" x14ac:dyDescent="0.2">
      <c r="C236" s="3" t="s">
        <v>1</v>
      </c>
      <c r="D236" s="2">
        <v>10</v>
      </c>
      <c r="E236" s="2">
        <v>15</v>
      </c>
      <c r="F236" s="5">
        <v>0</v>
      </c>
      <c r="G236" s="5" t="s">
        <v>32</v>
      </c>
      <c r="H236" s="5">
        <v>23.8</v>
      </c>
      <c r="I236" s="5">
        <v>7.5</v>
      </c>
      <c r="J236" s="8">
        <v>2.3810000000000001E-2</v>
      </c>
      <c r="K236" t="str">
        <f>IF(Table1[[#This Row],[Charging]]&gt;0,"1","0")</f>
        <v>0</v>
      </c>
      <c r="L236" t="str">
        <f>IF(Table1[[#This Row],[Tag]]="1",Table1[[#This Row],[Cost (kWh)]],"")</f>
        <v/>
      </c>
      <c r="M236" s="5" t="str">
        <f>IF(Table1[[#This Row],[Tag]]="1",Table1[[#This Row],[Charging]]*Table1[[#This Row],[Cost (kWh)]],"")</f>
        <v/>
      </c>
    </row>
    <row r="237" spans="3:13" x14ac:dyDescent="0.2">
      <c r="C237" s="3" t="s">
        <v>1</v>
      </c>
      <c r="D237" s="2">
        <v>10</v>
      </c>
      <c r="E237" s="2">
        <v>16</v>
      </c>
      <c r="F237" s="5">
        <v>0</v>
      </c>
      <c r="G237" s="5" t="s">
        <v>32</v>
      </c>
      <c r="H237" s="5">
        <v>23.8</v>
      </c>
      <c r="I237" s="5">
        <v>7.5</v>
      </c>
      <c r="J237" s="8">
        <v>7.8810000000000005E-2</v>
      </c>
      <c r="K237" t="str">
        <f>IF(Table1[[#This Row],[Charging]]&gt;0,"1","0")</f>
        <v>0</v>
      </c>
      <c r="L237" t="str">
        <f>IF(Table1[[#This Row],[Tag]]="1",Table1[[#This Row],[Cost (kWh)]],"")</f>
        <v/>
      </c>
      <c r="M237" s="5" t="str">
        <f>IF(Table1[[#This Row],[Tag]]="1",Table1[[#This Row],[Charging]]*Table1[[#This Row],[Cost (kWh)]],"")</f>
        <v/>
      </c>
    </row>
    <row r="238" spans="3:13" x14ac:dyDescent="0.2">
      <c r="C238" s="3" t="s">
        <v>1</v>
      </c>
      <c r="D238" s="2">
        <v>10</v>
      </c>
      <c r="E238" s="2">
        <v>17</v>
      </c>
      <c r="F238" s="5">
        <v>0</v>
      </c>
      <c r="G238" s="5" t="s">
        <v>32</v>
      </c>
      <c r="H238" s="5">
        <v>23.8</v>
      </c>
      <c r="I238" s="5">
        <v>7.5</v>
      </c>
      <c r="J238" s="8">
        <v>0.12559999999999999</v>
      </c>
      <c r="K238" t="str">
        <f>IF(Table1[[#This Row],[Charging]]&gt;0,"1","0")</f>
        <v>0</v>
      </c>
      <c r="L238" t="str">
        <f>IF(Table1[[#This Row],[Tag]]="1",Table1[[#This Row],[Cost (kWh)]],"")</f>
        <v/>
      </c>
      <c r="M238" s="5" t="str">
        <f>IF(Table1[[#This Row],[Tag]]="1",Table1[[#This Row],[Charging]]*Table1[[#This Row],[Cost (kWh)]],"")</f>
        <v/>
      </c>
    </row>
    <row r="239" spans="3:13" x14ac:dyDescent="0.2">
      <c r="C239" s="3" t="s">
        <v>1</v>
      </c>
      <c r="D239" s="2">
        <v>10</v>
      </c>
      <c r="E239" s="2">
        <v>18</v>
      </c>
      <c r="F239" s="5">
        <v>0</v>
      </c>
      <c r="G239" s="5" t="s">
        <v>32</v>
      </c>
      <c r="H239" s="5">
        <v>23.8</v>
      </c>
      <c r="I239" s="5">
        <v>7.5</v>
      </c>
      <c r="J239" s="8">
        <v>0.14853</v>
      </c>
      <c r="K239" t="str">
        <f>IF(Table1[[#This Row],[Charging]]&gt;0,"1","0")</f>
        <v>0</v>
      </c>
      <c r="L239" t="str">
        <f>IF(Table1[[#This Row],[Tag]]="1",Table1[[#This Row],[Cost (kWh)]],"")</f>
        <v/>
      </c>
      <c r="M239" s="5" t="str">
        <f>IF(Table1[[#This Row],[Tag]]="1",Table1[[#This Row],[Charging]]*Table1[[#This Row],[Cost (kWh)]],"")</f>
        <v/>
      </c>
    </row>
    <row r="240" spans="3:13" x14ac:dyDescent="0.2">
      <c r="C240" s="3" t="s">
        <v>1</v>
      </c>
      <c r="D240" s="2">
        <v>10</v>
      </c>
      <c r="E240" s="2">
        <v>19</v>
      </c>
      <c r="F240" s="5">
        <v>0</v>
      </c>
      <c r="G240" s="5" t="s">
        <v>32</v>
      </c>
      <c r="H240" s="5">
        <v>23.8</v>
      </c>
      <c r="I240" s="5">
        <v>7.5</v>
      </c>
      <c r="J240" s="8">
        <v>0.14985000000000001</v>
      </c>
      <c r="K240" t="str">
        <f>IF(Table1[[#This Row],[Charging]]&gt;0,"1","0")</f>
        <v>0</v>
      </c>
      <c r="L240" t="str">
        <f>IF(Table1[[#This Row],[Tag]]="1",Table1[[#This Row],[Cost (kWh)]],"")</f>
        <v/>
      </c>
      <c r="M240" s="5" t="str">
        <f>IF(Table1[[#This Row],[Tag]]="1",Table1[[#This Row],[Charging]]*Table1[[#This Row],[Cost (kWh)]],"")</f>
        <v/>
      </c>
    </row>
    <row r="241" spans="3:13" x14ac:dyDescent="0.2">
      <c r="C241" s="3" t="s">
        <v>1</v>
      </c>
      <c r="D241" s="2">
        <v>10</v>
      </c>
      <c r="E241" s="2">
        <v>20</v>
      </c>
      <c r="F241" s="5">
        <v>0</v>
      </c>
      <c r="G241" s="5" t="s">
        <v>32</v>
      </c>
      <c r="H241" s="5">
        <v>23.8</v>
      </c>
      <c r="I241" s="5">
        <v>7.5</v>
      </c>
      <c r="J241" s="8">
        <v>0.16114000000000001</v>
      </c>
      <c r="K241" t="str">
        <f>IF(Table1[[#This Row],[Charging]]&gt;0,"1","0")</f>
        <v>0</v>
      </c>
      <c r="L241" t="str">
        <f>IF(Table1[[#This Row],[Tag]]="1",Table1[[#This Row],[Cost (kWh)]],"")</f>
        <v/>
      </c>
      <c r="M241" s="5" t="str">
        <f>IF(Table1[[#This Row],[Tag]]="1",Table1[[#This Row],[Charging]]*Table1[[#This Row],[Cost (kWh)]],"")</f>
        <v/>
      </c>
    </row>
    <row r="242" spans="3:13" x14ac:dyDescent="0.2">
      <c r="C242" s="3" t="s">
        <v>1</v>
      </c>
      <c r="D242" s="2">
        <v>10</v>
      </c>
      <c r="E242" s="2">
        <v>21</v>
      </c>
      <c r="F242" s="5">
        <v>0</v>
      </c>
      <c r="G242" s="5" t="s">
        <v>32</v>
      </c>
      <c r="H242" s="5">
        <v>23.8</v>
      </c>
      <c r="I242" s="5">
        <v>7.5</v>
      </c>
      <c r="J242" s="8">
        <v>0.16297</v>
      </c>
      <c r="K242" t="str">
        <f>IF(Table1[[#This Row],[Charging]]&gt;0,"1","0")</f>
        <v>0</v>
      </c>
      <c r="L242" t="str">
        <f>IF(Table1[[#This Row],[Tag]]="1",Table1[[#This Row],[Cost (kWh)]],"")</f>
        <v/>
      </c>
      <c r="M242" s="5" t="str">
        <f>IF(Table1[[#This Row],[Tag]]="1",Table1[[#This Row],[Charging]]*Table1[[#This Row],[Cost (kWh)]],"")</f>
        <v/>
      </c>
    </row>
    <row r="243" spans="3:13" x14ac:dyDescent="0.2">
      <c r="C243" s="3" t="s">
        <v>1</v>
      </c>
      <c r="D243" s="2">
        <v>10</v>
      </c>
      <c r="E243" s="2">
        <v>22</v>
      </c>
      <c r="F243" s="5">
        <v>0</v>
      </c>
      <c r="G243" s="5" t="s">
        <v>32</v>
      </c>
      <c r="H243" s="5">
        <v>23.8</v>
      </c>
      <c r="I243" s="5">
        <v>7.5</v>
      </c>
      <c r="J243" s="8">
        <v>0.16044</v>
      </c>
      <c r="K243" t="str">
        <f>IF(Table1[[#This Row],[Charging]]&gt;0,"1","0")</f>
        <v>0</v>
      </c>
      <c r="L243" t="str">
        <f>IF(Table1[[#This Row],[Tag]]="1",Table1[[#This Row],[Cost (kWh)]],"")</f>
        <v/>
      </c>
      <c r="M243" s="5" t="str">
        <f>IF(Table1[[#This Row],[Tag]]="1",Table1[[#This Row],[Charging]]*Table1[[#This Row],[Cost (kWh)]],"")</f>
        <v/>
      </c>
    </row>
    <row r="244" spans="3:13" x14ac:dyDescent="0.2">
      <c r="C244" s="3" t="s">
        <v>1</v>
      </c>
      <c r="D244" s="2">
        <v>10</v>
      </c>
      <c r="E244" s="2">
        <v>23</v>
      </c>
      <c r="F244" s="5">
        <v>0</v>
      </c>
      <c r="G244" s="5" t="s">
        <v>32</v>
      </c>
      <c r="H244" s="5">
        <v>23.8</v>
      </c>
      <c r="I244" s="5">
        <v>7.5</v>
      </c>
      <c r="J244" s="8">
        <v>0.16042999999999999</v>
      </c>
      <c r="K244" t="str">
        <f>IF(Table1[[#This Row],[Charging]]&gt;0,"1","0")</f>
        <v>0</v>
      </c>
      <c r="L244" t="str">
        <f>IF(Table1[[#This Row],[Tag]]="1",Table1[[#This Row],[Cost (kWh)]],"")</f>
        <v/>
      </c>
      <c r="M244" s="5" t="str">
        <f>IF(Table1[[#This Row],[Tag]]="1",Table1[[#This Row],[Charging]]*Table1[[#This Row],[Cost (kWh)]],"")</f>
        <v/>
      </c>
    </row>
    <row r="245" spans="3:13" x14ac:dyDescent="0.2">
      <c r="C245" s="3" t="s">
        <v>1</v>
      </c>
      <c r="D245" s="2">
        <v>10</v>
      </c>
      <c r="E245" s="2">
        <v>24</v>
      </c>
      <c r="F245" s="5">
        <v>0</v>
      </c>
      <c r="G245" s="5" t="s">
        <v>32</v>
      </c>
      <c r="H245" s="5">
        <v>23.8</v>
      </c>
      <c r="I245" s="5">
        <v>7.5</v>
      </c>
      <c r="J245" s="8">
        <v>0.15998999999999999</v>
      </c>
      <c r="K245" t="str">
        <f>IF(Table1[[#This Row],[Charging]]&gt;0,"1","0")</f>
        <v>0</v>
      </c>
      <c r="L245" t="str">
        <f>IF(Table1[[#This Row],[Tag]]="1",Table1[[#This Row],[Cost (kWh)]],"")</f>
        <v/>
      </c>
      <c r="M245" s="5" t="str">
        <f>IF(Table1[[#This Row],[Tag]]="1",Table1[[#This Row],[Charging]]*Table1[[#This Row],[Cost (kWh)]],"")</f>
        <v/>
      </c>
    </row>
    <row r="246" spans="3:13" x14ac:dyDescent="0.2">
      <c r="C246" s="3" t="s">
        <v>1</v>
      </c>
      <c r="D246" s="2">
        <v>11</v>
      </c>
      <c r="E246" s="2" t="s">
        <v>2</v>
      </c>
      <c r="F246" s="5">
        <v>0</v>
      </c>
      <c r="G246" s="5" t="s">
        <v>32</v>
      </c>
      <c r="H246" s="5">
        <v>23.8</v>
      </c>
      <c r="I246" s="5">
        <v>7.5</v>
      </c>
      <c r="J246" s="8">
        <v>0.15139</v>
      </c>
      <c r="K246" t="str">
        <f>IF(Table1[[#This Row],[Charging]]&gt;0,"1","0")</f>
        <v>0</v>
      </c>
      <c r="L246" t="str">
        <f>IF(Table1[[#This Row],[Tag]]="1",Table1[[#This Row],[Cost (kWh)]],"")</f>
        <v/>
      </c>
      <c r="M246" s="5" t="str">
        <f>IF(Table1[[#This Row],[Tag]]="1",Table1[[#This Row],[Charging]]*Table1[[#This Row],[Cost (kWh)]],"")</f>
        <v/>
      </c>
    </row>
    <row r="247" spans="3:13" x14ac:dyDescent="0.2">
      <c r="C247" s="3" t="s">
        <v>1</v>
      </c>
      <c r="D247" s="2">
        <v>11</v>
      </c>
      <c r="E247" s="2" t="s">
        <v>3</v>
      </c>
      <c r="F247" s="5">
        <v>0</v>
      </c>
      <c r="G247" s="5" t="s">
        <v>32</v>
      </c>
      <c r="H247" s="5">
        <v>23.8</v>
      </c>
      <c r="I247" s="5">
        <v>7.5</v>
      </c>
      <c r="J247" s="8">
        <v>0.15021000000000001</v>
      </c>
      <c r="K247" t="str">
        <f>IF(Table1[[#This Row],[Charging]]&gt;0,"1","0")</f>
        <v>0</v>
      </c>
      <c r="L247" t="str">
        <f>IF(Table1[[#This Row],[Tag]]="1",Table1[[#This Row],[Cost (kWh)]],"")</f>
        <v/>
      </c>
      <c r="M247" s="5" t="str">
        <f>IF(Table1[[#This Row],[Tag]]="1",Table1[[#This Row],[Charging]]*Table1[[#This Row],[Cost (kWh)]],"")</f>
        <v/>
      </c>
    </row>
    <row r="248" spans="3:13" x14ac:dyDescent="0.2">
      <c r="C248" s="3" t="s">
        <v>1</v>
      </c>
      <c r="D248" s="2">
        <v>11</v>
      </c>
      <c r="E248" s="2" t="s">
        <v>4</v>
      </c>
      <c r="F248" s="5">
        <v>0</v>
      </c>
      <c r="G248" s="5" t="s">
        <v>32</v>
      </c>
      <c r="H248" s="5">
        <v>23.8</v>
      </c>
      <c r="I248" s="5">
        <v>7.5</v>
      </c>
      <c r="J248" s="8">
        <v>0.14956</v>
      </c>
      <c r="K248" t="str">
        <f>IF(Table1[[#This Row],[Charging]]&gt;0,"1","0")</f>
        <v>0</v>
      </c>
      <c r="L248" t="str">
        <f>IF(Table1[[#This Row],[Tag]]="1",Table1[[#This Row],[Cost (kWh)]],"")</f>
        <v/>
      </c>
      <c r="M248" s="5" t="str">
        <f>IF(Table1[[#This Row],[Tag]]="1",Table1[[#This Row],[Charging]]*Table1[[#This Row],[Cost (kWh)]],"")</f>
        <v/>
      </c>
    </row>
    <row r="249" spans="3:13" x14ac:dyDescent="0.2">
      <c r="C249" s="3" t="s">
        <v>1</v>
      </c>
      <c r="D249" s="2">
        <v>11</v>
      </c>
      <c r="E249" s="2" t="s">
        <v>5</v>
      </c>
      <c r="F249" s="5">
        <v>0</v>
      </c>
      <c r="G249" s="5" t="s">
        <v>32</v>
      </c>
      <c r="H249" s="5">
        <v>23.8</v>
      </c>
      <c r="I249" s="5">
        <v>7.5</v>
      </c>
      <c r="J249" s="8">
        <v>0.14928</v>
      </c>
      <c r="K249" t="str">
        <f>IF(Table1[[#This Row],[Charging]]&gt;0,"1","0")</f>
        <v>0</v>
      </c>
      <c r="L249" t="str">
        <f>IF(Table1[[#This Row],[Tag]]="1",Table1[[#This Row],[Cost (kWh)]],"")</f>
        <v/>
      </c>
      <c r="M249" s="5" t="str">
        <f>IF(Table1[[#This Row],[Tag]]="1",Table1[[#This Row],[Charging]]*Table1[[#This Row],[Cost (kWh)]],"")</f>
        <v/>
      </c>
    </row>
    <row r="250" spans="3:13" x14ac:dyDescent="0.2">
      <c r="C250" s="3" t="s">
        <v>1</v>
      </c>
      <c r="D250" s="2">
        <v>11</v>
      </c>
      <c r="E250" s="2" t="s">
        <v>6</v>
      </c>
      <c r="F250" s="5">
        <v>0</v>
      </c>
      <c r="G250" s="5" t="s">
        <v>32</v>
      </c>
      <c r="H250" s="5">
        <v>23.8</v>
      </c>
      <c r="I250" s="5">
        <v>7.5</v>
      </c>
      <c r="J250" s="8">
        <v>0.14927000000000001</v>
      </c>
      <c r="K250" t="str">
        <f>IF(Table1[[#This Row],[Charging]]&gt;0,"1","0")</f>
        <v>0</v>
      </c>
      <c r="L250" t="str">
        <f>IF(Table1[[#This Row],[Tag]]="1",Table1[[#This Row],[Cost (kWh)]],"")</f>
        <v/>
      </c>
      <c r="M250" s="5" t="str">
        <f>IF(Table1[[#This Row],[Tag]]="1",Table1[[#This Row],[Charging]]*Table1[[#This Row],[Cost (kWh)]],"")</f>
        <v/>
      </c>
    </row>
    <row r="251" spans="3:13" x14ac:dyDescent="0.2">
      <c r="C251" s="3" t="s">
        <v>1</v>
      </c>
      <c r="D251" s="2">
        <v>11</v>
      </c>
      <c r="E251" s="2" t="s">
        <v>7</v>
      </c>
      <c r="F251" s="5">
        <v>0</v>
      </c>
      <c r="G251" s="5" t="s">
        <v>32</v>
      </c>
      <c r="H251" s="5">
        <v>23.8</v>
      </c>
      <c r="I251" s="5">
        <v>7.5</v>
      </c>
      <c r="J251" s="8">
        <v>0.15028</v>
      </c>
      <c r="K251" t="str">
        <f>IF(Table1[[#This Row],[Charging]]&gt;0,"1","0")</f>
        <v>0</v>
      </c>
      <c r="L251" t="str">
        <f>IF(Table1[[#This Row],[Tag]]="1",Table1[[#This Row],[Cost (kWh)]],"")</f>
        <v/>
      </c>
      <c r="M251" s="5" t="str">
        <f>IF(Table1[[#This Row],[Tag]]="1",Table1[[#This Row],[Charging]]*Table1[[#This Row],[Cost (kWh)]],"")</f>
        <v/>
      </c>
    </row>
    <row r="252" spans="3:13" x14ac:dyDescent="0.2">
      <c r="C252" s="3" t="s">
        <v>1</v>
      </c>
      <c r="D252" s="2">
        <v>11</v>
      </c>
      <c r="E252" s="2" t="s">
        <v>8</v>
      </c>
      <c r="F252" s="5">
        <v>0</v>
      </c>
      <c r="G252" s="5" t="s">
        <v>32</v>
      </c>
      <c r="H252" s="5">
        <v>23.8</v>
      </c>
      <c r="I252" s="5">
        <v>7.5</v>
      </c>
      <c r="J252" s="8">
        <v>0.15769</v>
      </c>
      <c r="K252" t="str">
        <f>IF(Table1[[#This Row],[Charging]]&gt;0,"1","0")</f>
        <v>0</v>
      </c>
      <c r="L252" t="str">
        <f>IF(Table1[[#This Row],[Tag]]="1",Table1[[#This Row],[Cost (kWh)]],"")</f>
        <v/>
      </c>
      <c r="M252" s="5" t="str">
        <f>IF(Table1[[#This Row],[Tag]]="1",Table1[[#This Row],[Charging]]*Table1[[#This Row],[Cost (kWh)]],"")</f>
        <v/>
      </c>
    </row>
    <row r="253" spans="3:13" x14ac:dyDescent="0.2">
      <c r="C253" s="3" t="s">
        <v>1</v>
      </c>
      <c r="D253" s="2">
        <v>11</v>
      </c>
      <c r="E253" s="2" t="s">
        <v>9</v>
      </c>
      <c r="F253" s="5">
        <v>0</v>
      </c>
      <c r="G253" s="5">
        <v>5.5</v>
      </c>
      <c r="H253" s="5">
        <v>18.3</v>
      </c>
      <c r="I253" s="5">
        <v>0</v>
      </c>
      <c r="J253" s="8">
        <v>0.1724</v>
      </c>
      <c r="K253" t="str">
        <f>IF(Table1[[#This Row],[Charging]]&gt;0,"1","0")</f>
        <v>0</v>
      </c>
      <c r="L253" t="str">
        <f>IF(Table1[[#This Row],[Tag]]="1",Table1[[#This Row],[Cost (kWh)]],"")</f>
        <v/>
      </c>
      <c r="M253" s="5" t="str">
        <f>IF(Table1[[#This Row],[Tag]]="1",Table1[[#This Row],[Charging]]*Table1[[#This Row],[Cost (kWh)]],"")</f>
        <v/>
      </c>
    </row>
    <row r="254" spans="3:13" x14ac:dyDescent="0.2">
      <c r="C254" s="3" t="s">
        <v>1</v>
      </c>
      <c r="D254" s="2">
        <v>11</v>
      </c>
      <c r="E254" s="2" t="s">
        <v>10</v>
      </c>
      <c r="F254" s="5">
        <v>0</v>
      </c>
      <c r="G254" s="5" t="s">
        <v>32</v>
      </c>
      <c r="H254" s="5">
        <v>18.3</v>
      </c>
      <c r="I254" s="5">
        <v>0</v>
      </c>
      <c r="J254" s="8">
        <v>0.18994</v>
      </c>
      <c r="K254" t="str">
        <f>IF(Table1[[#This Row],[Charging]]&gt;0,"1","0")</f>
        <v>0</v>
      </c>
      <c r="L254" t="str">
        <f>IF(Table1[[#This Row],[Tag]]="1",Table1[[#This Row],[Cost (kWh)]],"")</f>
        <v/>
      </c>
      <c r="M254" s="5" t="str">
        <f>IF(Table1[[#This Row],[Tag]]="1",Table1[[#This Row],[Charging]]*Table1[[#This Row],[Cost (kWh)]],"")</f>
        <v/>
      </c>
    </row>
    <row r="255" spans="3:13" x14ac:dyDescent="0.2">
      <c r="C255" s="3" t="s">
        <v>1</v>
      </c>
      <c r="D255" s="2">
        <v>11</v>
      </c>
      <c r="E255" s="2">
        <v>10</v>
      </c>
      <c r="F255" s="5">
        <v>0</v>
      </c>
      <c r="G255" s="5" t="s">
        <v>32</v>
      </c>
      <c r="H255" s="5">
        <v>18.3</v>
      </c>
      <c r="I255" s="5">
        <v>0</v>
      </c>
      <c r="J255" s="8">
        <v>0.19325999999999999</v>
      </c>
      <c r="K255" t="str">
        <f>IF(Table1[[#This Row],[Charging]]&gt;0,"1","0")</f>
        <v>0</v>
      </c>
      <c r="L255" t="str">
        <f>IF(Table1[[#This Row],[Tag]]="1",Table1[[#This Row],[Cost (kWh)]],"")</f>
        <v/>
      </c>
      <c r="M255" s="5" t="str">
        <f>IF(Table1[[#This Row],[Tag]]="1",Table1[[#This Row],[Charging]]*Table1[[#This Row],[Cost (kWh)]],"")</f>
        <v/>
      </c>
    </row>
    <row r="256" spans="3:13" x14ac:dyDescent="0.2">
      <c r="C256" s="3" t="s">
        <v>1</v>
      </c>
      <c r="D256" s="2">
        <v>11</v>
      </c>
      <c r="E256" s="2">
        <v>11</v>
      </c>
      <c r="F256" s="5">
        <v>0</v>
      </c>
      <c r="G256" s="5" t="s">
        <v>32</v>
      </c>
      <c r="H256" s="5">
        <v>18.3</v>
      </c>
      <c r="I256" s="5">
        <v>0</v>
      </c>
      <c r="J256" s="8">
        <v>0.18990000000000001</v>
      </c>
      <c r="K256" t="str">
        <f>IF(Table1[[#This Row],[Charging]]&gt;0,"1","0")</f>
        <v>0</v>
      </c>
      <c r="L256" t="str">
        <f>IF(Table1[[#This Row],[Tag]]="1",Table1[[#This Row],[Cost (kWh)]],"")</f>
        <v/>
      </c>
      <c r="M256" s="5" t="str">
        <f>IF(Table1[[#This Row],[Tag]]="1",Table1[[#This Row],[Charging]]*Table1[[#This Row],[Cost (kWh)]],"")</f>
        <v/>
      </c>
    </row>
    <row r="257" spans="3:13" x14ac:dyDescent="0.2">
      <c r="C257" s="3" t="s">
        <v>1</v>
      </c>
      <c r="D257" s="2">
        <v>11</v>
      </c>
      <c r="E257" s="2">
        <v>12</v>
      </c>
      <c r="F257" s="5">
        <v>0</v>
      </c>
      <c r="G257" s="5" t="s">
        <v>32</v>
      </c>
      <c r="H257" s="5">
        <v>18.3</v>
      </c>
      <c r="I257" s="5">
        <v>0</v>
      </c>
      <c r="J257" s="8">
        <v>0.18742</v>
      </c>
      <c r="K257" t="str">
        <f>IF(Table1[[#This Row],[Charging]]&gt;0,"1","0")</f>
        <v>0</v>
      </c>
      <c r="L257" t="str">
        <f>IF(Table1[[#This Row],[Tag]]="1",Table1[[#This Row],[Cost (kWh)]],"")</f>
        <v/>
      </c>
      <c r="M257" s="5" t="str">
        <f>IF(Table1[[#This Row],[Tag]]="1",Table1[[#This Row],[Charging]]*Table1[[#This Row],[Cost (kWh)]],"")</f>
        <v/>
      </c>
    </row>
    <row r="258" spans="3:13" x14ac:dyDescent="0.2">
      <c r="C258" s="3" t="s">
        <v>1</v>
      </c>
      <c r="D258" s="2">
        <v>11</v>
      </c>
      <c r="E258" s="2">
        <v>13</v>
      </c>
      <c r="F258" s="5">
        <v>0</v>
      </c>
      <c r="G258" s="5" t="s">
        <v>32</v>
      </c>
      <c r="H258" s="5">
        <v>18.3</v>
      </c>
      <c r="I258" s="5">
        <v>0</v>
      </c>
      <c r="J258" s="8">
        <v>0.18676000000000001</v>
      </c>
      <c r="K258" t="str">
        <f>IF(Table1[[#This Row],[Charging]]&gt;0,"1","0")</f>
        <v>0</v>
      </c>
      <c r="L258" t="str">
        <f>IF(Table1[[#This Row],[Tag]]="1",Table1[[#This Row],[Cost (kWh)]],"")</f>
        <v/>
      </c>
      <c r="M258" s="5" t="str">
        <f>IF(Table1[[#This Row],[Tag]]="1",Table1[[#This Row],[Charging]]*Table1[[#This Row],[Cost (kWh)]],"")</f>
        <v/>
      </c>
    </row>
    <row r="259" spans="3:13" x14ac:dyDescent="0.2">
      <c r="C259" s="3" t="s">
        <v>1</v>
      </c>
      <c r="D259" s="2">
        <v>11</v>
      </c>
      <c r="E259" s="2">
        <v>14</v>
      </c>
      <c r="F259" s="5">
        <v>0</v>
      </c>
      <c r="G259" s="5" t="s">
        <v>32</v>
      </c>
      <c r="H259" s="5">
        <v>18.3</v>
      </c>
      <c r="I259" s="5">
        <v>0</v>
      </c>
      <c r="J259" s="8">
        <v>0.18371999999999999</v>
      </c>
      <c r="K259" t="str">
        <f>IF(Table1[[#This Row],[Charging]]&gt;0,"1","0")</f>
        <v>0</v>
      </c>
      <c r="L259" t="str">
        <f>IF(Table1[[#This Row],[Tag]]="1",Table1[[#This Row],[Cost (kWh)]],"")</f>
        <v/>
      </c>
      <c r="M259" s="5" t="str">
        <f>IF(Table1[[#This Row],[Tag]]="1",Table1[[#This Row],[Charging]]*Table1[[#This Row],[Cost (kWh)]],"")</f>
        <v/>
      </c>
    </row>
    <row r="260" spans="3:13" x14ac:dyDescent="0.2">
      <c r="C260" s="3" t="s">
        <v>1</v>
      </c>
      <c r="D260" s="2">
        <v>11</v>
      </c>
      <c r="E260" s="2">
        <v>15</v>
      </c>
      <c r="F260" s="5">
        <v>0</v>
      </c>
      <c r="G260" s="5" t="s">
        <v>32</v>
      </c>
      <c r="H260" s="5">
        <v>18.3</v>
      </c>
      <c r="I260" s="5">
        <v>0</v>
      </c>
      <c r="J260" s="8">
        <v>0.18</v>
      </c>
      <c r="K260" t="str">
        <f>IF(Table1[[#This Row],[Charging]]&gt;0,"1","0")</f>
        <v>0</v>
      </c>
      <c r="L260" t="str">
        <f>IF(Table1[[#This Row],[Tag]]="1",Table1[[#This Row],[Cost (kWh)]],"")</f>
        <v/>
      </c>
      <c r="M260" s="5" t="str">
        <f>IF(Table1[[#This Row],[Tag]]="1",Table1[[#This Row],[Charging]]*Table1[[#This Row],[Cost (kWh)]],"")</f>
        <v/>
      </c>
    </row>
    <row r="261" spans="3:13" x14ac:dyDescent="0.2">
      <c r="C261" s="3" t="s">
        <v>1</v>
      </c>
      <c r="D261" s="2">
        <v>11</v>
      </c>
      <c r="E261" s="2">
        <v>16</v>
      </c>
      <c r="F261" s="5">
        <v>0</v>
      </c>
      <c r="G261" s="5" t="s">
        <v>32</v>
      </c>
      <c r="H261" s="5">
        <v>18.3</v>
      </c>
      <c r="I261" s="5">
        <v>0</v>
      </c>
      <c r="J261" s="8">
        <v>0.17996999999999999</v>
      </c>
      <c r="K261" t="str">
        <f>IF(Table1[[#This Row],[Charging]]&gt;0,"1","0")</f>
        <v>0</v>
      </c>
      <c r="L261" t="str">
        <f>IF(Table1[[#This Row],[Tag]]="1",Table1[[#This Row],[Cost (kWh)]],"")</f>
        <v/>
      </c>
      <c r="M261" s="5" t="str">
        <f>IF(Table1[[#This Row],[Tag]]="1",Table1[[#This Row],[Charging]]*Table1[[#This Row],[Cost (kWh)]],"")</f>
        <v/>
      </c>
    </row>
    <row r="262" spans="3:13" x14ac:dyDescent="0.2">
      <c r="C262" s="3" t="s">
        <v>1</v>
      </c>
      <c r="D262" s="2">
        <v>11</v>
      </c>
      <c r="E262" s="2">
        <v>17</v>
      </c>
      <c r="F262" s="5">
        <v>0</v>
      </c>
      <c r="G262" s="5">
        <v>5.5</v>
      </c>
      <c r="H262" s="5">
        <v>12.8</v>
      </c>
      <c r="I262" s="5">
        <v>0</v>
      </c>
      <c r="J262" s="8">
        <v>0.18504999999999999</v>
      </c>
      <c r="K262" t="str">
        <f>IF(Table1[[#This Row],[Charging]]&gt;0,"1","0")</f>
        <v>0</v>
      </c>
      <c r="L262" t="str">
        <f>IF(Table1[[#This Row],[Tag]]="1",Table1[[#This Row],[Cost (kWh)]],"")</f>
        <v/>
      </c>
      <c r="M262" s="5" t="str">
        <f>IF(Table1[[#This Row],[Tag]]="1",Table1[[#This Row],[Charging]]*Table1[[#This Row],[Cost (kWh)]],"")</f>
        <v/>
      </c>
    </row>
    <row r="263" spans="3:13" x14ac:dyDescent="0.2">
      <c r="C263" s="3" t="s">
        <v>1</v>
      </c>
      <c r="D263" s="2">
        <v>11</v>
      </c>
      <c r="E263" s="2">
        <v>18</v>
      </c>
      <c r="F263" s="5">
        <v>7.5</v>
      </c>
      <c r="G263" s="5" t="s">
        <v>32</v>
      </c>
      <c r="H263" s="5">
        <v>20.3</v>
      </c>
      <c r="I263" s="5">
        <v>7.5</v>
      </c>
      <c r="J263" s="8">
        <v>0.18840000000000001</v>
      </c>
      <c r="K263" t="str">
        <f>IF(Table1[[#This Row],[Charging]]&gt;0,"1","0")</f>
        <v>1</v>
      </c>
      <c r="L263">
        <f>IF(Table1[[#This Row],[Tag]]="1",Table1[[#This Row],[Cost (kWh)]],"")</f>
        <v>0.18840000000000001</v>
      </c>
      <c r="M263" s="5">
        <f>IF(Table1[[#This Row],[Tag]]="1",Table1[[#This Row],[Charging]]*Table1[[#This Row],[Cost (kWh)]],"")</f>
        <v>1.413</v>
      </c>
    </row>
    <row r="264" spans="3:13" x14ac:dyDescent="0.2">
      <c r="C264" s="3" t="s">
        <v>1</v>
      </c>
      <c r="D264" s="2">
        <v>11</v>
      </c>
      <c r="E264" s="2">
        <v>19</v>
      </c>
      <c r="F264" s="5">
        <v>7.5</v>
      </c>
      <c r="G264" s="5" t="s">
        <v>32</v>
      </c>
      <c r="H264" s="5">
        <v>27.8</v>
      </c>
      <c r="I264" s="5">
        <v>7.5</v>
      </c>
      <c r="J264" s="8">
        <v>0.18686</v>
      </c>
      <c r="K264" t="str">
        <f>IF(Table1[[#This Row],[Charging]]&gt;0,"1","0")</f>
        <v>1</v>
      </c>
      <c r="L264">
        <f>IF(Table1[[#This Row],[Tag]]="1",Table1[[#This Row],[Cost (kWh)]],"")</f>
        <v>0.18686</v>
      </c>
      <c r="M264" s="5">
        <f>IF(Table1[[#This Row],[Tag]]="1",Table1[[#This Row],[Charging]]*Table1[[#This Row],[Cost (kWh)]],"")</f>
        <v>1.4014500000000001</v>
      </c>
    </row>
    <row r="265" spans="3:13" x14ac:dyDescent="0.2">
      <c r="C265" s="3" t="s">
        <v>1</v>
      </c>
      <c r="D265" s="2">
        <v>11</v>
      </c>
      <c r="E265" s="2">
        <v>20</v>
      </c>
      <c r="F265" s="5">
        <v>7.5</v>
      </c>
      <c r="G265" s="5" t="s">
        <v>32</v>
      </c>
      <c r="H265" s="5">
        <v>35.299999999999997</v>
      </c>
      <c r="I265" s="5">
        <v>7.5</v>
      </c>
      <c r="J265" s="8">
        <v>0.18623999999999999</v>
      </c>
      <c r="K265" t="str">
        <f>IF(Table1[[#This Row],[Charging]]&gt;0,"1","0")</f>
        <v>1</v>
      </c>
      <c r="L265">
        <f>IF(Table1[[#This Row],[Tag]]="1",Table1[[#This Row],[Cost (kWh)]],"")</f>
        <v>0.18623999999999999</v>
      </c>
      <c r="M265" s="5">
        <f>IF(Table1[[#This Row],[Tag]]="1",Table1[[#This Row],[Charging]]*Table1[[#This Row],[Cost (kWh)]],"")</f>
        <v>1.3967999999999998</v>
      </c>
    </row>
    <row r="266" spans="3:13" x14ac:dyDescent="0.2">
      <c r="C266" s="3" t="s">
        <v>1</v>
      </c>
      <c r="D266" s="2">
        <v>11</v>
      </c>
      <c r="E266" s="2">
        <v>21</v>
      </c>
      <c r="F266" s="5">
        <v>6.2</v>
      </c>
      <c r="G266" s="5" t="s">
        <v>32</v>
      </c>
      <c r="H266" s="5">
        <v>41.5</v>
      </c>
      <c r="I266" s="5">
        <v>7.5</v>
      </c>
      <c r="J266" s="8">
        <v>0.18246000000000001</v>
      </c>
      <c r="K266" t="str">
        <f>IF(Table1[[#This Row],[Charging]]&gt;0,"1","0")</f>
        <v>1</v>
      </c>
      <c r="L266">
        <f>IF(Table1[[#This Row],[Tag]]="1",Table1[[#This Row],[Cost (kWh)]],"")</f>
        <v>0.18246000000000001</v>
      </c>
      <c r="M266" s="5">
        <f>IF(Table1[[#This Row],[Tag]]="1",Table1[[#This Row],[Charging]]*Table1[[#This Row],[Cost (kWh)]],"")</f>
        <v>1.1312520000000001</v>
      </c>
    </row>
    <row r="267" spans="3:13" x14ac:dyDescent="0.2">
      <c r="C267" s="3" t="s">
        <v>1</v>
      </c>
      <c r="D267" s="2">
        <v>11</v>
      </c>
      <c r="E267" s="2">
        <v>22</v>
      </c>
      <c r="F267" s="5">
        <v>0</v>
      </c>
      <c r="G267" s="5" t="s">
        <v>32</v>
      </c>
      <c r="H267" s="5">
        <v>41.5</v>
      </c>
      <c r="I267" s="5">
        <v>7.5</v>
      </c>
      <c r="J267" s="8">
        <v>0.1807</v>
      </c>
      <c r="K267" t="str">
        <f>IF(Table1[[#This Row],[Charging]]&gt;0,"1","0")</f>
        <v>0</v>
      </c>
      <c r="L267" t="str">
        <f>IF(Table1[[#This Row],[Tag]]="1",Table1[[#This Row],[Cost (kWh)]],"")</f>
        <v/>
      </c>
      <c r="M267" s="5" t="str">
        <f>IF(Table1[[#This Row],[Tag]]="1",Table1[[#This Row],[Charging]]*Table1[[#This Row],[Cost (kWh)]],"")</f>
        <v/>
      </c>
    </row>
    <row r="268" spans="3:13" x14ac:dyDescent="0.2">
      <c r="C268" s="3" t="s">
        <v>1</v>
      </c>
      <c r="D268" s="2">
        <v>11</v>
      </c>
      <c r="E268" s="2">
        <v>23</v>
      </c>
      <c r="F268" s="5">
        <v>0</v>
      </c>
      <c r="G268" s="5" t="s">
        <v>32</v>
      </c>
      <c r="H268" s="5">
        <v>41.5</v>
      </c>
      <c r="I268" s="5">
        <v>7.5</v>
      </c>
      <c r="J268" s="8">
        <v>0.17799000000000001</v>
      </c>
      <c r="K268" t="str">
        <f>IF(Table1[[#This Row],[Charging]]&gt;0,"1","0")</f>
        <v>0</v>
      </c>
      <c r="L268" t="str">
        <f>IF(Table1[[#This Row],[Tag]]="1",Table1[[#This Row],[Cost (kWh)]],"")</f>
        <v/>
      </c>
      <c r="M268" s="5" t="str">
        <f>IF(Table1[[#This Row],[Tag]]="1",Table1[[#This Row],[Charging]]*Table1[[#This Row],[Cost (kWh)]],"")</f>
        <v/>
      </c>
    </row>
    <row r="269" spans="3:13" x14ac:dyDescent="0.2">
      <c r="C269" s="3" t="s">
        <v>1</v>
      </c>
      <c r="D269" s="2">
        <v>11</v>
      </c>
      <c r="E269" s="2">
        <v>24</v>
      </c>
      <c r="F269" s="5">
        <v>0</v>
      </c>
      <c r="G269" s="5" t="s">
        <v>32</v>
      </c>
      <c r="H269" s="5">
        <v>41.5</v>
      </c>
      <c r="I269" s="5">
        <v>7.5</v>
      </c>
      <c r="J269" s="8">
        <v>0.17230999999999999</v>
      </c>
      <c r="K269" t="str">
        <f>IF(Table1[[#This Row],[Charging]]&gt;0,"1","0")</f>
        <v>0</v>
      </c>
      <c r="L269" t="str">
        <f>IF(Table1[[#This Row],[Tag]]="1",Table1[[#This Row],[Cost (kWh)]],"")</f>
        <v/>
      </c>
      <c r="M269" s="5" t="str">
        <f>IF(Table1[[#This Row],[Tag]]="1",Table1[[#This Row],[Charging]]*Table1[[#This Row],[Cost (kWh)]],"")</f>
        <v/>
      </c>
    </row>
    <row r="270" spans="3:13" x14ac:dyDescent="0.2">
      <c r="C270" s="3" t="s">
        <v>1</v>
      </c>
      <c r="D270" s="2">
        <v>12</v>
      </c>
      <c r="E270" s="2" t="s">
        <v>2</v>
      </c>
      <c r="F270" s="5">
        <v>7.5</v>
      </c>
      <c r="G270" s="5" t="s">
        <v>32</v>
      </c>
      <c r="H270" s="5" t="s">
        <v>11</v>
      </c>
      <c r="I270" s="5">
        <v>7.5</v>
      </c>
      <c r="J270" s="8">
        <v>0.18676000000000001</v>
      </c>
      <c r="K270" t="str">
        <f>IF(Table1[[#This Row],[Charging]]&gt;0,"1","0")</f>
        <v>1</v>
      </c>
      <c r="L270">
        <f>IF(Table1[[#This Row],[Tag]]="1",Table1[[#This Row],[Cost (kWh)]],"")</f>
        <v>0.18676000000000001</v>
      </c>
      <c r="M270" s="5">
        <f>IF(Table1[[#This Row],[Tag]]="1",Table1[[#This Row],[Charging]]*Table1[[#This Row],[Cost (kWh)]],"")</f>
        <v>1.4007000000000001</v>
      </c>
    </row>
    <row r="271" spans="3:13" x14ac:dyDescent="0.2">
      <c r="C271" s="3" t="s">
        <v>1</v>
      </c>
      <c r="D271" s="2">
        <v>12</v>
      </c>
      <c r="E271" s="2" t="s">
        <v>3</v>
      </c>
      <c r="F271" s="5">
        <v>7.5</v>
      </c>
      <c r="G271" s="5" t="s">
        <v>32</v>
      </c>
      <c r="H271" s="5">
        <v>56.5</v>
      </c>
      <c r="I271" s="5">
        <v>7.5</v>
      </c>
      <c r="J271" s="8">
        <v>0.18536</v>
      </c>
      <c r="K271" t="str">
        <f>IF(Table1[[#This Row],[Charging]]&gt;0,"1","0")</f>
        <v>1</v>
      </c>
      <c r="L271">
        <f>IF(Table1[[#This Row],[Tag]]="1",Table1[[#This Row],[Cost (kWh)]],"")</f>
        <v>0.18536</v>
      </c>
      <c r="M271" s="5">
        <f>IF(Table1[[#This Row],[Tag]]="1",Table1[[#This Row],[Charging]]*Table1[[#This Row],[Cost (kWh)]],"")</f>
        <v>1.3901999999999999</v>
      </c>
    </row>
    <row r="272" spans="3:13" x14ac:dyDescent="0.2">
      <c r="C272" s="3" t="s">
        <v>1</v>
      </c>
      <c r="D272" s="2">
        <v>12</v>
      </c>
      <c r="E272" s="2" t="s">
        <v>4</v>
      </c>
      <c r="F272" s="5">
        <v>0</v>
      </c>
      <c r="G272" s="5" t="s">
        <v>32</v>
      </c>
      <c r="H272" s="5">
        <v>56.5</v>
      </c>
      <c r="I272" s="5">
        <v>7.5</v>
      </c>
      <c r="J272" s="8">
        <v>0.18212999999999999</v>
      </c>
      <c r="K272" t="str">
        <f>IF(Table1[[#This Row],[Charging]]&gt;0,"1","0")</f>
        <v>0</v>
      </c>
      <c r="L272" t="str">
        <f>IF(Table1[[#This Row],[Tag]]="1",Table1[[#This Row],[Cost (kWh)]],"")</f>
        <v/>
      </c>
      <c r="M272" s="5" t="str">
        <f>IF(Table1[[#This Row],[Tag]]="1",Table1[[#This Row],[Charging]]*Table1[[#This Row],[Cost (kWh)]],"")</f>
        <v/>
      </c>
    </row>
    <row r="273" spans="3:13" x14ac:dyDescent="0.2">
      <c r="C273" s="3" t="s">
        <v>1</v>
      </c>
      <c r="D273" s="2">
        <v>12</v>
      </c>
      <c r="E273" s="2" t="s">
        <v>5</v>
      </c>
      <c r="F273" s="5">
        <v>0</v>
      </c>
      <c r="G273" s="5" t="s">
        <v>32</v>
      </c>
      <c r="H273" s="5">
        <v>56.5</v>
      </c>
      <c r="I273" s="5">
        <v>7.5</v>
      </c>
      <c r="J273" s="8">
        <v>0.17888999999999999</v>
      </c>
      <c r="K273" t="str">
        <f>IF(Table1[[#This Row],[Charging]]&gt;0,"1","0")</f>
        <v>0</v>
      </c>
      <c r="L273" t="str">
        <f>IF(Table1[[#This Row],[Tag]]="1",Table1[[#This Row],[Cost (kWh)]],"")</f>
        <v/>
      </c>
      <c r="M273" s="5" t="str">
        <f>IF(Table1[[#This Row],[Tag]]="1",Table1[[#This Row],[Charging]]*Table1[[#This Row],[Cost (kWh)]],"")</f>
        <v/>
      </c>
    </row>
    <row r="274" spans="3:13" x14ac:dyDescent="0.2">
      <c r="C274" s="3" t="s">
        <v>1</v>
      </c>
      <c r="D274" s="2">
        <v>12</v>
      </c>
      <c r="E274" s="2" t="s">
        <v>6</v>
      </c>
      <c r="F274" s="5">
        <v>0</v>
      </c>
      <c r="G274" s="5" t="s">
        <v>32</v>
      </c>
      <c r="H274" s="5">
        <v>56.5</v>
      </c>
      <c r="I274" s="5">
        <v>7.5</v>
      </c>
      <c r="J274" s="8">
        <v>0.17562</v>
      </c>
      <c r="K274" t="str">
        <f>IF(Table1[[#This Row],[Charging]]&gt;0,"1","0")</f>
        <v>0</v>
      </c>
      <c r="L274" t="str">
        <f>IF(Table1[[#This Row],[Tag]]="1",Table1[[#This Row],[Cost (kWh)]],"")</f>
        <v/>
      </c>
      <c r="M274" s="5" t="str">
        <f>IF(Table1[[#This Row],[Tag]]="1",Table1[[#This Row],[Charging]]*Table1[[#This Row],[Cost (kWh)]],"")</f>
        <v/>
      </c>
    </row>
    <row r="275" spans="3:13" x14ac:dyDescent="0.2">
      <c r="C275" s="3" t="s">
        <v>1</v>
      </c>
      <c r="D275" s="2">
        <v>12</v>
      </c>
      <c r="E275" s="2" t="s">
        <v>7</v>
      </c>
      <c r="F275" s="5">
        <v>0</v>
      </c>
      <c r="G275" s="5" t="s">
        <v>32</v>
      </c>
      <c r="H275" s="5">
        <v>56.5</v>
      </c>
      <c r="I275" s="5">
        <v>7.5</v>
      </c>
      <c r="J275" s="8">
        <v>0.18165000000000001</v>
      </c>
      <c r="K275" t="str">
        <f>IF(Table1[[#This Row],[Charging]]&gt;0,"1","0")</f>
        <v>0</v>
      </c>
      <c r="L275" t="str">
        <f>IF(Table1[[#This Row],[Tag]]="1",Table1[[#This Row],[Cost (kWh)]],"")</f>
        <v/>
      </c>
      <c r="M275" s="5" t="str">
        <f>IF(Table1[[#This Row],[Tag]]="1",Table1[[#This Row],[Charging]]*Table1[[#This Row],[Cost (kWh)]],"")</f>
        <v/>
      </c>
    </row>
    <row r="276" spans="3:13" x14ac:dyDescent="0.2">
      <c r="C276" s="3" t="s">
        <v>1</v>
      </c>
      <c r="D276" s="2">
        <v>12</v>
      </c>
      <c r="E276" s="2" t="s">
        <v>8</v>
      </c>
      <c r="F276" s="5">
        <v>7.5</v>
      </c>
      <c r="G276" s="5" t="s">
        <v>32</v>
      </c>
      <c r="H276" s="5" t="s">
        <v>12</v>
      </c>
      <c r="I276" s="5">
        <v>7.5</v>
      </c>
      <c r="J276" s="8">
        <v>0.18617</v>
      </c>
      <c r="K276" t="str">
        <f>IF(Table1[[#This Row],[Charging]]&gt;0,"1","0")</f>
        <v>1</v>
      </c>
      <c r="L276">
        <f>IF(Table1[[#This Row],[Tag]]="1",Table1[[#This Row],[Cost (kWh)]],"")</f>
        <v>0.18617</v>
      </c>
      <c r="M276" s="5">
        <f>IF(Table1[[#This Row],[Tag]]="1",Table1[[#This Row],[Charging]]*Table1[[#This Row],[Cost (kWh)]],"")</f>
        <v>1.3962749999999999</v>
      </c>
    </row>
    <row r="277" spans="3:13" x14ac:dyDescent="0.2">
      <c r="C277" s="3" t="s">
        <v>1</v>
      </c>
      <c r="D277" s="2">
        <v>12</v>
      </c>
      <c r="E277" s="2" t="s">
        <v>9</v>
      </c>
      <c r="F277" s="5">
        <v>0</v>
      </c>
      <c r="G277" s="5">
        <v>5.5</v>
      </c>
      <c r="H277" s="5">
        <v>58.5</v>
      </c>
      <c r="I277" s="5">
        <v>0</v>
      </c>
      <c r="J277" s="8">
        <v>0.18901999999999999</v>
      </c>
      <c r="K277" t="str">
        <f>IF(Table1[[#This Row],[Charging]]&gt;0,"1","0")</f>
        <v>0</v>
      </c>
      <c r="L277" t="str">
        <f>IF(Table1[[#This Row],[Tag]]="1",Table1[[#This Row],[Cost (kWh)]],"")</f>
        <v/>
      </c>
      <c r="M277" s="5" t="str">
        <f>IF(Table1[[#This Row],[Tag]]="1",Table1[[#This Row],[Charging]]*Table1[[#This Row],[Cost (kWh)]],"")</f>
        <v/>
      </c>
    </row>
    <row r="278" spans="3:13" x14ac:dyDescent="0.2">
      <c r="C278" s="3" t="s">
        <v>1</v>
      </c>
      <c r="D278" s="2">
        <v>12</v>
      </c>
      <c r="E278" s="2" t="s">
        <v>10</v>
      </c>
      <c r="F278" s="5">
        <v>0</v>
      </c>
      <c r="G278" s="5" t="s">
        <v>32</v>
      </c>
      <c r="H278" s="5">
        <v>58.5</v>
      </c>
      <c r="I278" s="5">
        <v>0</v>
      </c>
      <c r="J278" s="8">
        <v>0.18926000000000001</v>
      </c>
      <c r="K278" t="str">
        <f>IF(Table1[[#This Row],[Charging]]&gt;0,"1","0")</f>
        <v>0</v>
      </c>
      <c r="L278" t="str">
        <f>IF(Table1[[#This Row],[Tag]]="1",Table1[[#This Row],[Cost (kWh)]],"")</f>
        <v/>
      </c>
      <c r="M278" s="5" t="str">
        <f>IF(Table1[[#This Row],[Tag]]="1",Table1[[#This Row],[Charging]]*Table1[[#This Row],[Cost (kWh)]],"")</f>
        <v/>
      </c>
    </row>
    <row r="279" spans="3:13" x14ac:dyDescent="0.2">
      <c r="C279" s="3" t="s">
        <v>1</v>
      </c>
      <c r="D279" s="2">
        <v>12</v>
      </c>
      <c r="E279" s="2">
        <v>10</v>
      </c>
      <c r="F279" s="5">
        <v>0</v>
      </c>
      <c r="G279" s="5" t="s">
        <v>32</v>
      </c>
      <c r="H279" s="5">
        <v>58.5</v>
      </c>
      <c r="I279" s="5">
        <v>0</v>
      </c>
      <c r="J279" s="8">
        <v>0.18776999999999999</v>
      </c>
      <c r="K279" t="str">
        <f>IF(Table1[[#This Row],[Charging]]&gt;0,"1","0")</f>
        <v>0</v>
      </c>
      <c r="L279" t="str">
        <f>IF(Table1[[#This Row],[Tag]]="1",Table1[[#This Row],[Cost (kWh)]],"")</f>
        <v/>
      </c>
      <c r="M279" s="5" t="str">
        <f>IF(Table1[[#This Row],[Tag]]="1",Table1[[#This Row],[Charging]]*Table1[[#This Row],[Cost (kWh)]],"")</f>
        <v/>
      </c>
    </row>
    <row r="280" spans="3:13" x14ac:dyDescent="0.2">
      <c r="C280" s="3" t="s">
        <v>1</v>
      </c>
      <c r="D280" s="2">
        <v>12</v>
      </c>
      <c r="E280" s="2">
        <v>11</v>
      </c>
      <c r="F280" s="5">
        <v>0</v>
      </c>
      <c r="G280" s="5" t="s">
        <v>32</v>
      </c>
      <c r="H280" s="5">
        <v>58.5</v>
      </c>
      <c r="I280" s="5">
        <v>0</v>
      </c>
      <c r="J280" s="8">
        <v>0.18828</v>
      </c>
      <c r="K280" t="str">
        <f>IF(Table1[[#This Row],[Charging]]&gt;0,"1","0")</f>
        <v>0</v>
      </c>
      <c r="L280" t="str">
        <f>IF(Table1[[#This Row],[Tag]]="1",Table1[[#This Row],[Cost (kWh)]],"")</f>
        <v/>
      </c>
      <c r="M280" s="5" t="str">
        <f>IF(Table1[[#This Row],[Tag]]="1",Table1[[#This Row],[Charging]]*Table1[[#This Row],[Cost (kWh)]],"")</f>
        <v/>
      </c>
    </row>
    <row r="281" spans="3:13" x14ac:dyDescent="0.2">
      <c r="C281" s="3" t="s">
        <v>1</v>
      </c>
      <c r="D281" s="2">
        <v>12</v>
      </c>
      <c r="E281" s="2">
        <v>12</v>
      </c>
      <c r="F281" s="5">
        <v>0</v>
      </c>
      <c r="G281" s="5" t="s">
        <v>32</v>
      </c>
      <c r="H281" s="5">
        <v>58.5</v>
      </c>
      <c r="I281" s="5">
        <v>0</v>
      </c>
      <c r="J281" s="8">
        <v>0.18740000000000001</v>
      </c>
      <c r="K281" t="str">
        <f>IF(Table1[[#This Row],[Charging]]&gt;0,"1","0")</f>
        <v>0</v>
      </c>
      <c r="L281" t="str">
        <f>IF(Table1[[#This Row],[Tag]]="1",Table1[[#This Row],[Cost (kWh)]],"")</f>
        <v/>
      </c>
      <c r="M281" s="5" t="str">
        <f>IF(Table1[[#This Row],[Tag]]="1",Table1[[#This Row],[Charging]]*Table1[[#This Row],[Cost (kWh)]],"")</f>
        <v/>
      </c>
    </row>
    <row r="282" spans="3:13" x14ac:dyDescent="0.2">
      <c r="C282" s="3" t="s">
        <v>1</v>
      </c>
      <c r="D282" s="2">
        <v>12</v>
      </c>
      <c r="E282" s="2">
        <v>13</v>
      </c>
      <c r="F282" s="5">
        <v>0</v>
      </c>
      <c r="G282" s="5" t="s">
        <v>32</v>
      </c>
      <c r="H282" s="5">
        <v>58.5</v>
      </c>
      <c r="I282" s="5">
        <v>0</v>
      </c>
      <c r="J282" s="8">
        <v>0.18665999999999999</v>
      </c>
      <c r="K282" t="str">
        <f>IF(Table1[[#This Row],[Charging]]&gt;0,"1","0")</f>
        <v>0</v>
      </c>
      <c r="L282" t="str">
        <f>IF(Table1[[#This Row],[Tag]]="1",Table1[[#This Row],[Cost (kWh)]],"")</f>
        <v/>
      </c>
      <c r="M282" s="5" t="str">
        <f>IF(Table1[[#This Row],[Tag]]="1",Table1[[#This Row],[Charging]]*Table1[[#This Row],[Cost (kWh)]],"")</f>
        <v/>
      </c>
    </row>
    <row r="283" spans="3:13" x14ac:dyDescent="0.2">
      <c r="C283" s="3" t="s">
        <v>1</v>
      </c>
      <c r="D283" s="2">
        <v>12</v>
      </c>
      <c r="E283" s="2">
        <v>14</v>
      </c>
      <c r="F283" s="5">
        <v>0</v>
      </c>
      <c r="G283" s="5" t="s">
        <v>32</v>
      </c>
      <c r="H283" s="5">
        <v>58.5</v>
      </c>
      <c r="I283" s="5">
        <v>0</v>
      </c>
      <c r="J283" s="8">
        <v>0.18615000000000001</v>
      </c>
      <c r="K283" t="str">
        <f>IF(Table1[[#This Row],[Charging]]&gt;0,"1","0")</f>
        <v>0</v>
      </c>
      <c r="L283" t="str">
        <f>IF(Table1[[#This Row],[Tag]]="1",Table1[[#This Row],[Cost (kWh)]],"")</f>
        <v/>
      </c>
      <c r="M283" s="5" t="str">
        <f>IF(Table1[[#This Row],[Tag]]="1",Table1[[#This Row],[Charging]]*Table1[[#This Row],[Cost (kWh)]],"")</f>
        <v/>
      </c>
    </row>
    <row r="284" spans="3:13" x14ac:dyDescent="0.2">
      <c r="C284" s="3" t="s">
        <v>1</v>
      </c>
      <c r="D284" s="2">
        <v>12</v>
      </c>
      <c r="E284" s="2">
        <v>15</v>
      </c>
      <c r="F284" s="5">
        <v>0</v>
      </c>
      <c r="G284" s="5" t="s">
        <v>32</v>
      </c>
      <c r="H284" s="5">
        <v>58.5</v>
      </c>
      <c r="I284" s="5">
        <v>0</v>
      </c>
      <c r="J284" s="8">
        <v>0.18615999999999999</v>
      </c>
      <c r="K284" t="str">
        <f>IF(Table1[[#This Row],[Charging]]&gt;0,"1","0")</f>
        <v>0</v>
      </c>
      <c r="L284" t="str">
        <f>IF(Table1[[#This Row],[Tag]]="1",Table1[[#This Row],[Cost (kWh)]],"")</f>
        <v/>
      </c>
      <c r="M284" s="5" t="str">
        <f>IF(Table1[[#This Row],[Tag]]="1",Table1[[#This Row],[Charging]]*Table1[[#This Row],[Cost (kWh)]],"")</f>
        <v/>
      </c>
    </row>
    <row r="285" spans="3:13" x14ac:dyDescent="0.2">
      <c r="C285" s="3" t="s">
        <v>1</v>
      </c>
      <c r="D285" s="2">
        <v>12</v>
      </c>
      <c r="E285" s="2">
        <v>16</v>
      </c>
      <c r="F285" s="5">
        <v>0</v>
      </c>
      <c r="G285" s="5" t="s">
        <v>32</v>
      </c>
      <c r="H285" s="5">
        <v>58.5</v>
      </c>
      <c r="I285" s="5">
        <v>0</v>
      </c>
      <c r="J285" s="8">
        <v>0.18573999999999999</v>
      </c>
      <c r="K285" t="str">
        <f>IF(Table1[[#This Row],[Charging]]&gt;0,"1","0")</f>
        <v>0</v>
      </c>
      <c r="L285" t="str">
        <f>IF(Table1[[#This Row],[Tag]]="1",Table1[[#This Row],[Cost (kWh)]],"")</f>
        <v/>
      </c>
      <c r="M285" s="5" t="str">
        <f>IF(Table1[[#This Row],[Tag]]="1",Table1[[#This Row],[Charging]]*Table1[[#This Row],[Cost (kWh)]],"")</f>
        <v/>
      </c>
    </row>
    <row r="286" spans="3:13" x14ac:dyDescent="0.2">
      <c r="C286" s="3" t="s">
        <v>1</v>
      </c>
      <c r="D286" s="2">
        <v>12</v>
      </c>
      <c r="E286" s="2">
        <v>17</v>
      </c>
      <c r="F286" s="5">
        <v>0</v>
      </c>
      <c r="G286" s="5">
        <v>5.5</v>
      </c>
      <c r="H286" s="5" t="s">
        <v>13</v>
      </c>
      <c r="I286" s="5">
        <v>0</v>
      </c>
      <c r="J286" s="8">
        <v>0.18589</v>
      </c>
      <c r="K286" t="str">
        <f>IF(Table1[[#This Row],[Charging]]&gt;0,"1","0")</f>
        <v>0</v>
      </c>
      <c r="L286" t="str">
        <f>IF(Table1[[#This Row],[Tag]]="1",Table1[[#This Row],[Cost (kWh)]],"")</f>
        <v/>
      </c>
      <c r="M286" s="5" t="str">
        <f>IF(Table1[[#This Row],[Tag]]="1",Table1[[#This Row],[Charging]]*Table1[[#This Row],[Cost (kWh)]],"")</f>
        <v/>
      </c>
    </row>
    <row r="287" spans="3:13" x14ac:dyDescent="0.2">
      <c r="C287" s="3" t="s">
        <v>1</v>
      </c>
      <c r="D287" s="2">
        <v>12</v>
      </c>
      <c r="E287" s="2">
        <v>18</v>
      </c>
      <c r="F287" s="5">
        <v>0</v>
      </c>
      <c r="G287" s="5" t="s">
        <v>32</v>
      </c>
      <c r="H287" s="5" t="s">
        <v>13</v>
      </c>
      <c r="I287" s="5">
        <v>7.5</v>
      </c>
      <c r="J287" s="8">
        <v>0.17435999999999999</v>
      </c>
      <c r="K287" t="str">
        <f>IF(Table1[[#This Row],[Charging]]&gt;0,"1","0")</f>
        <v>0</v>
      </c>
      <c r="L287" t="str">
        <f>IF(Table1[[#This Row],[Tag]]="1",Table1[[#This Row],[Cost (kWh)]],"")</f>
        <v/>
      </c>
      <c r="M287" s="5" t="str">
        <f>IF(Table1[[#This Row],[Tag]]="1",Table1[[#This Row],[Charging]]*Table1[[#This Row],[Cost (kWh)]],"")</f>
        <v/>
      </c>
    </row>
    <row r="288" spans="3:13" x14ac:dyDescent="0.2">
      <c r="C288" s="3" t="s">
        <v>1</v>
      </c>
      <c r="D288" s="2">
        <v>12</v>
      </c>
      <c r="E288" s="2">
        <v>19</v>
      </c>
      <c r="F288" s="5">
        <v>0</v>
      </c>
      <c r="G288" s="5" t="s">
        <v>32</v>
      </c>
      <c r="H288" s="5" t="s">
        <v>13</v>
      </c>
      <c r="I288" s="5">
        <v>7.5</v>
      </c>
      <c r="J288" s="8">
        <v>0.17874000000000001</v>
      </c>
      <c r="K288" t="str">
        <f>IF(Table1[[#This Row],[Charging]]&gt;0,"1","0")</f>
        <v>0</v>
      </c>
      <c r="L288" t="str">
        <f>IF(Table1[[#This Row],[Tag]]="1",Table1[[#This Row],[Cost (kWh)]],"")</f>
        <v/>
      </c>
      <c r="M288" s="5" t="str">
        <f>IF(Table1[[#This Row],[Tag]]="1",Table1[[#This Row],[Charging]]*Table1[[#This Row],[Cost (kWh)]],"")</f>
        <v/>
      </c>
    </row>
    <row r="289" spans="3:13" x14ac:dyDescent="0.2">
      <c r="C289" s="3" t="s">
        <v>1</v>
      </c>
      <c r="D289" s="2">
        <v>12</v>
      </c>
      <c r="E289" s="2">
        <v>20</v>
      </c>
      <c r="F289" s="5">
        <v>3.5</v>
      </c>
      <c r="G289" s="5" t="s">
        <v>32</v>
      </c>
      <c r="H289" s="5">
        <v>56.5</v>
      </c>
      <c r="I289" s="5">
        <v>7.5</v>
      </c>
      <c r="J289" s="8">
        <v>0.18004000000000001</v>
      </c>
      <c r="K289" t="str">
        <f>IF(Table1[[#This Row],[Charging]]&gt;0,"1","0")</f>
        <v>1</v>
      </c>
      <c r="L289">
        <f>IF(Table1[[#This Row],[Tag]]="1",Table1[[#This Row],[Cost (kWh)]],"")</f>
        <v>0.18004000000000001</v>
      </c>
      <c r="M289" s="5">
        <f>IF(Table1[[#This Row],[Tag]]="1",Table1[[#This Row],[Charging]]*Table1[[#This Row],[Cost (kWh)]],"")</f>
        <v>0.63014000000000003</v>
      </c>
    </row>
    <row r="290" spans="3:13" x14ac:dyDescent="0.2">
      <c r="C290" s="3" t="s">
        <v>1</v>
      </c>
      <c r="D290" s="2">
        <v>12</v>
      </c>
      <c r="E290" s="2">
        <v>21</v>
      </c>
      <c r="F290" s="5">
        <v>7.5</v>
      </c>
      <c r="G290" s="5" t="s">
        <v>32</v>
      </c>
      <c r="H290" s="5" t="s">
        <v>12</v>
      </c>
      <c r="I290" s="5">
        <v>7.5</v>
      </c>
      <c r="J290" s="8">
        <v>0.18670999999999999</v>
      </c>
      <c r="K290" t="str">
        <f>IF(Table1[[#This Row],[Charging]]&gt;0,"1","0")</f>
        <v>1</v>
      </c>
      <c r="L290">
        <f>IF(Table1[[#This Row],[Tag]]="1",Table1[[#This Row],[Cost (kWh)]],"")</f>
        <v>0.18670999999999999</v>
      </c>
      <c r="M290" s="5">
        <f>IF(Table1[[#This Row],[Tag]]="1",Table1[[#This Row],[Charging]]*Table1[[#This Row],[Cost (kWh)]],"")</f>
        <v>1.4003249999999998</v>
      </c>
    </row>
    <row r="291" spans="3:13" x14ac:dyDescent="0.2">
      <c r="C291" s="3" t="s">
        <v>1</v>
      </c>
      <c r="D291" s="2">
        <v>12</v>
      </c>
      <c r="E291" s="2">
        <v>22</v>
      </c>
      <c r="F291" s="5">
        <v>0</v>
      </c>
      <c r="G291" s="5" t="s">
        <v>32</v>
      </c>
      <c r="H291" s="5" t="s">
        <v>12</v>
      </c>
      <c r="I291" s="5">
        <v>7.5</v>
      </c>
      <c r="J291" s="8">
        <v>0.17838000000000001</v>
      </c>
      <c r="K291" t="str">
        <f>IF(Table1[[#This Row],[Charging]]&gt;0,"1","0")</f>
        <v>0</v>
      </c>
      <c r="L291" t="str">
        <f>IF(Table1[[#This Row],[Tag]]="1",Table1[[#This Row],[Cost (kWh)]],"")</f>
        <v/>
      </c>
      <c r="M291" s="5" t="str">
        <f>IF(Table1[[#This Row],[Tag]]="1",Table1[[#This Row],[Charging]]*Table1[[#This Row],[Cost (kWh)]],"")</f>
        <v/>
      </c>
    </row>
    <row r="292" spans="3:13" x14ac:dyDescent="0.2">
      <c r="C292" s="3" t="s">
        <v>1</v>
      </c>
      <c r="D292" s="2">
        <v>12</v>
      </c>
      <c r="E292" s="2">
        <v>23</v>
      </c>
      <c r="F292" s="5">
        <v>0</v>
      </c>
      <c r="G292" s="5" t="s">
        <v>32</v>
      </c>
      <c r="H292" s="5" t="s">
        <v>12</v>
      </c>
      <c r="I292" s="5">
        <v>7.5</v>
      </c>
      <c r="J292" s="8">
        <v>0.17025000000000001</v>
      </c>
      <c r="K292" t="str">
        <f>IF(Table1[[#This Row],[Charging]]&gt;0,"1","0")</f>
        <v>0</v>
      </c>
      <c r="L292" t="str">
        <f>IF(Table1[[#This Row],[Tag]]="1",Table1[[#This Row],[Cost (kWh)]],"")</f>
        <v/>
      </c>
      <c r="M292" s="5" t="str">
        <f>IF(Table1[[#This Row],[Tag]]="1",Table1[[#This Row],[Charging]]*Table1[[#This Row],[Cost (kWh)]],"")</f>
        <v/>
      </c>
    </row>
    <row r="293" spans="3:13" x14ac:dyDescent="0.2">
      <c r="C293" s="3" t="s">
        <v>1</v>
      </c>
      <c r="D293" s="2">
        <v>12</v>
      </c>
      <c r="E293" s="2">
        <v>24</v>
      </c>
      <c r="F293" s="5">
        <v>0</v>
      </c>
      <c r="G293" s="5" t="s">
        <v>32</v>
      </c>
      <c r="H293" s="5" t="s">
        <v>12</v>
      </c>
      <c r="I293" s="5">
        <v>7.5</v>
      </c>
      <c r="J293" s="8">
        <v>0.16732</v>
      </c>
      <c r="K293" t="str">
        <f>IF(Table1[[#This Row],[Charging]]&gt;0,"1","0")</f>
        <v>0</v>
      </c>
      <c r="L293" t="str">
        <f>IF(Table1[[#This Row],[Tag]]="1",Table1[[#This Row],[Cost (kWh)]],"")</f>
        <v/>
      </c>
      <c r="M293" s="5" t="str">
        <f>IF(Table1[[#This Row],[Tag]]="1",Table1[[#This Row],[Charging]]*Table1[[#This Row],[Cost (kWh)]],"")</f>
        <v/>
      </c>
    </row>
    <row r="294" spans="3:13" x14ac:dyDescent="0.2">
      <c r="C294" s="3" t="s">
        <v>1</v>
      </c>
      <c r="D294" s="2">
        <v>13</v>
      </c>
      <c r="E294" s="2" t="s">
        <v>2</v>
      </c>
      <c r="F294" s="5">
        <v>0</v>
      </c>
      <c r="G294" s="5" t="s">
        <v>32</v>
      </c>
      <c r="H294" s="5" t="s">
        <v>12</v>
      </c>
      <c r="I294" s="5">
        <v>7.5</v>
      </c>
      <c r="J294" s="8">
        <v>0.17723</v>
      </c>
      <c r="K294" t="str">
        <f>IF(Table1[[#This Row],[Charging]]&gt;0,"1","0")</f>
        <v>0</v>
      </c>
      <c r="L294" t="str">
        <f>IF(Table1[[#This Row],[Tag]]="1",Table1[[#This Row],[Cost (kWh)]],"")</f>
        <v/>
      </c>
      <c r="M294" s="5" t="str">
        <f>IF(Table1[[#This Row],[Tag]]="1",Table1[[#This Row],[Charging]]*Table1[[#This Row],[Cost (kWh)]],"")</f>
        <v/>
      </c>
    </row>
    <row r="295" spans="3:13" x14ac:dyDescent="0.2">
      <c r="C295" s="3" t="s">
        <v>1</v>
      </c>
      <c r="D295" s="2">
        <v>13</v>
      </c>
      <c r="E295" s="2" t="s">
        <v>3</v>
      </c>
      <c r="F295" s="5">
        <v>0</v>
      </c>
      <c r="G295" s="5" t="s">
        <v>32</v>
      </c>
      <c r="H295" s="5" t="s">
        <v>12</v>
      </c>
      <c r="I295" s="5">
        <v>7.5</v>
      </c>
      <c r="J295" s="8">
        <v>0.17591000000000001</v>
      </c>
      <c r="K295" t="str">
        <f>IF(Table1[[#This Row],[Charging]]&gt;0,"1","0")</f>
        <v>0</v>
      </c>
      <c r="L295" t="str">
        <f>IF(Table1[[#This Row],[Tag]]="1",Table1[[#This Row],[Cost (kWh)]],"")</f>
        <v/>
      </c>
      <c r="M295" s="5" t="str">
        <f>IF(Table1[[#This Row],[Tag]]="1",Table1[[#This Row],[Charging]]*Table1[[#This Row],[Cost (kWh)]],"")</f>
        <v/>
      </c>
    </row>
    <row r="296" spans="3:13" x14ac:dyDescent="0.2">
      <c r="C296" s="3" t="s">
        <v>1</v>
      </c>
      <c r="D296" s="2">
        <v>13</v>
      </c>
      <c r="E296" s="2" t="s">
        <v>4</v>
      </c>
      <c r="F296" s="5">
        <v>0</v>
      </c>
      <c r="G296" s="5" t="s">
        <v>32</v>
      </c>
      <c r="H296" s="5" t="s">
        <v>12</v>
      </c>
      <c r="I296" s="5">
        <v>7.5</v>
      </c>
      <c r="J296" s="8">
        <v>0.17521</v>
      </c>
      <c r="K296" t="str">
        <f>IF(Table1[[#This Row],[Charging]]&gt;0,"1","0")</f>
        <v>0</v>
      </c>
      <c r="L296" t="str">
        <f>IF(Table1[[#This Row],[Tag]]="1",Table1[[#This Row],[Cost (kWh)]],"")</f>
        <v/>
      </c>
      <c r="M296" s="5" t="str">
        <f>IF(Table1[[#This Row],[Tag]]="1",Table1[[#This Row],[Charging]]*Table1[[#This Row],[Cost (kWh)]],"")</f>
        <v/>
      </c>
    </row>
    <row r="297" spans="3:13" x14ac:dyDescent="0.2">
      <c r="C297" s="3" t="s">
        <v>1</v>
      </c>
      <c r="D297" s="2">
        <v>13</v>
      </c>
      <c r="E297" s="2" t="s">
        <v>5</v>
      </c>
      <c r="F297" s="5">
        <v>0</v>
      </c>
      <c r="G297" s="5" t="s">
        <v>32</v>
      </c>
      <c r="H297" s="5" t="s">
        <v>12</v>
      </c>
      <c r="I297" s="5">
        <v>7.5</v>
      </c>
      <c r="J297" s="8">
        <v>0.17299999999999999</v>
      </c>
      <c r="K297" t="str">
        <f>IF(Table1[[#This Row],[Charging]]&gt;0,"1","0")</f>
        <v>0</v>
      </c>
      <c r="L297" t="str">
        <f>IF(Table1[[#This Row],[Tag]]="1",Table1[[#This Row],[Cost (kWh)]],"")</f>
        <v/>
      </c>
      <c r="M297" s="5" t="str">
        <f>IF(Table1[[#This Row],[Tag]]="1",Table1[[#This Row],[Charging]]*Table1[[#This Row],[Cost (kWh)]],"")</f>
        <v/>
      </c>
    </row>
    <row r="298" spans="3:13" x14ac:dyDescent="0.2">
      <c r="C298" s="3" t="s">
        <v>1</v>
      </c>
      <c r="D298" s="2">
        <v>13</v>
      </c>
      <c r="E298" s="2" t="s">
        <v>6</v>
      </c>
      <c r="F298" s="5">
        <v>0</v>
      </c>
      <c r="G298" s="5" t="s">
        <v>32</v>
      </c>
      <c r="H298" s="5" t="s">
        <v>12</v>
      </c>
      <c r="I298" s="5">
        <v>7.5</v>
      </c>
      <c r="J298" s="8">
        <v>0.17502000000000001</v>
      </c>
      <c r="K298" t="str">
        <f>IF(Table1[[#This Row],[Charging]]&gt;0,"1","0")</f>
        <v>0</v>
      </c>
      <c r="L298" t="str">
        <f>IF(Table1[[#This Row],[Tag]]="1",Table1[[#This Row],[Cost (kWh)]],"")</f>
        <v/>
      </c>
      <c r="M298" s="5" t="str">
        <f>IF(Table1[[#This Row],[Tag]]="1",Table1[[#This Row],[Charging]]*Table1[[#This Row],[Cost (kWh)]],"")</f>
        <v/>
      </c>
    </row>
    <row r="299" spans="3:13" x14ac:dyDescent="0.2">
      <c r="C299" s="3" t="s">
        <v>1</v>
      </c>
      <c r="D299" s="2">
        <v>13</v>
      </c>
      <c r="E299" s="2" t="s">
        <v>7</v>
      </c>
      <c r="F299" s="5">
        <v>0</v>
      </c>
      <c r="G299" s="5" t="s">
        <v>32</v>
      </c>
      <c r="H299" s="5" t="s">
        <v>12</v>
      </c>
      <c r="I299" s="5">
        <v>7.5</v>
      </c>
      <c r="J299" s="8">
        <v>0.17594000000000001</v>
      </c>
      <c r="K299" t="str">
        <f>IF(Table1[[#This Row],[Charging]]&gt;0,"1","0")</f>
        <v>0</v>
      </c>
      <c r="L299" t="str">
        <f>IF(Table1[[#This Row],[Tag]]="1",Table1[[#This Row],[Cost (kWh)]],"")</f>
        <v/>
      </c>
      <c r="M299" s="5" t="str">
        <f>IF(Table1[[#This Row],[Tag]]="1",Table1[[#This Row],[Charging]]*Table1[[#This Row],[Cost (kWh)]],"")</f>
        <v/>
      </c>
    </row>
    <row r="300" spans="3:13" x14ac:dyDescent="0.2">
      <c r="C300" s="3" t="s">
        <v>1</v>
      </c>
      <c r="D300" s="2">
        <v>13</v>
      </c>
      <c r="E300" s="2" t="s">
        <v>8</v>
      </c>
      <c r="F300" s="5">
        <v>0</v>
      </c>
      <c r="G300" s="5" t="s">
        <v>32</v>
      </c>
      <c r="H300" s="5" t="s">
        <v>12</v>
      </c>
      <c r="I300" s="5">
        <v>7.5</v>
      </c>
      <c r="J300" s="8">
        <v>0.17882999999999999</v>
      </c>
      <c r="K300" t="str">
        <f>IF(Table1[[#This Row],[Charging]]&gt;0,"1","0")</f>
        <v>0</v>
      </c>
      <c r="L300" t="str">
        <f>IF(Table1[[#This Row],[Tag]]="1",Table1[[#This Row],[Cost (kWh)]],"")</f>
        <v/>
      </c>
      <c r="M300" s="5" t="str">
        <f>IF(Table1[[#This Row],[Tag]]="1",Table1[[#This Row],[Charging]]*Table1[[#This Row],[Cost (kWh)]],"")</f>
        <v/>
      </c>
    </row>
    <row r="301" spans="3:13" x14ac:dyDescent="0.2">
      <c r="C301" s="3" t="s">
        <v>1</v>
      </c>
      <c r="D301" s="2">
        <v>13</v>
      </c>
      <c r="E301" s="2" t="s">
        <v>9</v>
      </c>
      <c r="F301" s="5">
        <v>0</v>
      </c>
      <c r="G301" s="5">
        <v>5.5</v>
      </c>
      <c r="H301" s="5">
        <v>58.5</v>
      </c>
      <c r="I301" s="5">
        <v>0</v>
      </c>
      <c r="J301" s="8">
        <v>0.18797</v>
      </c>
      <c r="K301" t="str">
        <f>IF(Table1[[#This Row],[Charging]]&gt;0,"1","0")</f>
        <v>0</v>
      </c>
      <c r="L301" t="str">
        <f>IF(Table1[[#This Row],[Tag]]="1",Table1[[#This Row],[Cost (kWh)]],"")</f>
        <v/>
      </c>
      <c r="M301" s="5" t="str">
        <f>IF(Table1[[#This Row],[Tag]]="1",Table1[[#This Row],[Charging]]*Table1[[#This Row],[Cost (kWh)]],"")</f>
        <v/>
      </c>
    </row>
    <row r="302" spans="3:13" x14ac:dyDescent="0.2">
      <c r="C302" s="3" t="s">
        <v>1</v>
      </c>
      <c r="D302" s="2">
        <v>13</v>
      </c>
      <c r="E302" s="2" t="s">
        <v>10</v>
      </c>
      <c r="F302" s="5">
        <v>0</v>
      </c>
      <c r="G302" s="5" t="s">
        <v>32</v>
      </c>
      <c r="H302" s="5">
        <v>58.5</v>
      </c>
      <c r="I302" s="5">
        <v>0</v>
      </c>
      <c r="J302" s="8">
        <v>0.18861</v>
      </c>
      <c r="K302" t="str">
        <f>IF(Table1[[#This Row],[Charging]]&gt;0,"1","0")</f>
        <v>0</v>
      </c>
      <c r="L302" t="str">
        <f>IF(Table1[[#This Row],[Tag]]="1",Table1[[#This Row],[Cost (kWh)]],"")</f>
        <v/>
      </c>
      <c r="M302" s="5" t="str">
        <f>IF(Table1[[#This Row],[Tag]]="1",Table1[[#This Row],[Charging]]*Table1[[#This Row],[Cost (kWh)]],"")</f>
        <v/>
      </c>
    </row>
    <row r="303" spans="3:13" x14ac:dyDescent="0.2">
      <c r="C303" s="3" t="s">
        <v>1</v>
      </c>
      <c r="D303" s="2">
        <v>13</v>
      </c>
      <c r="E303" s="2">
        <v>10</v>
      </c>
      <c r="F303" s="5">
        <v>0</v>
      </c>
      <c r="G303" s="5" t="s">
        <v>32</v>
      </c>
      <c r="H303" s="5">
        <v>58.5</v>
      </c>
      <c r="I303" s="5">
        <v>0</v>
      </c>
      <c r="J303" s="8">
        <v>0.18887000000000001</v>
      </c>
      <c r="K303" t="str">
        <f>IF(Table1[[#This Row],[Charging]]&gt;0,"1","0")</f>
        <v>0</v>
      </c>
      <c r="L303" t="str">
        <f>IF(Table1[[#This Row],[Tag]]="1",Table1[[#This Row],[Cost (kWh)]],"")</f>
        <v/>
      </c>
      <c r="M303" s="5" t="str">
        <f>IF(Table1[[#This Row],[Tag]]="1",Table1[[#This Row],[Charging]]*Table1[[#This Row],[Cost (kWh)]],"")</f>
        <v/>
      </c>
    </row>
    <row r="304" spans="3:13" x14ac:dyDescent="0.2">
      <c r="C304" s="3" t="s">
        <v>1</v>
      </c>
      <c r="D304" s="2">
        <v>13</v>
      </c>
      <c r="E304" s="2">
        <v>11</v>
      </c>
      <c r="F304" s="5">
        <v>0</v>
      </c>
      <c r="G304" s="5" t="s">
        <v>32</v>
      </c>
      <c r="H304" s="5">
        <v>58.5</v>
      </c>
      <c r="I304" s="5">
        <v>0</v>
      </c>
      <c r="J304" s="8">
        <v>0.18790000000000001</v>
      </c>
      <c r="K304" t="str">
        <f>IF(Table1[[#This Row],[Charging]]&gt;0,"1","0")</f>
        <v>0</v>
      </c>
      <c r="L304" t="str">
        <f>IF(Table1[[#This Row],[Tag]]="1",Table1[[#This Row],[Cost (kWh)]],"")</f>
        <v/>
      </c>
      <c r="M304" s="5" t="str">
        <f>IF(Table1[[#This Row],[Tag]]="1",Table1[[#This Row],[Charging]]*Table1[[#This Row],[Cost (kWh)]],"")</f>
        <v/>
      </c>
    </row>
    <row r="305" spans="3:13" x14ac:dyDescent="0.2">
      <c r="C305" s="3" t="s">
        <v>1</v>
      </c>
      <c r="D305" s="2">
        <v>13</v>
      </c>
      <c r="E305" s="2">
        <v>12</v>
      </c>
      <c r="F305" s="5">
        <v>0</v>
      </c>
      <c r="G305" s="5" t="s">
        <v>32</v>
      </c>
      <c r="H305" s="5">
        <v>58.5</v>
      </c>
      <c r="I305" s="5">
        <v>0</v>
      </c>
      <c r="J305" s="8">
        <v>0.18509</v>
      </c>
      <c r="K305" t="str">
        <f>IF(Table1[[#This Row],[Charging]]&gt;0,"1","0")</f>
        <v>0</v>
      </c>
      <c r="L305" t="str">
        <f>IF(Table1[[#This Row],[Tag]]="1",Table1[[#This Row],[Cost (kWh)]],"")</f>
        <v/>
      </c>
      <c r="M305" s="5" t="str">
        <f>IF(Table1[[#This Row],[Tag]]="1",Table1[[#This Row],[Charging]]*Table1[[#This Row],[Cost (kWh)]],"")</f>
        <v/>
      </c>
    </row>
    <row r="306" spans="3:13" x14ac:dyDescent="0.2">
      <c r="C306" s="3" t="s">
        <v>1</v>
      </c>
      <c r="D306" s="2">
        <v>13</v>
      </c>
      <c r="E306" s="2">
        <v>13</v>
      </c>
      <c r="F306" s="5">
        <v>0</v>
      </c>
      <c r="G306" s="5" t="s">
        <v>32</v>
      </c>
      <c r="H306" s="5">
        <v>58.5</v>
      </c>
      <c r="I306" s="5">
        <v>0</v>
      </c>
      <c r="J306" s="8">
        <v>0.17807000000000001</v>
      </c>
      <c r="K306" t="str">
        <f>IF(Table1[[#This Row],[Charging]]&gt;0,"1","0")</f>
        <v>0</v>
      </c>
      <c r="L306" t="str">
        <f>IF(Table1[[#This Row],[Tag]]="1",Table1[[#This Row],[Cost (kWh)]],"")</f>
        <v/>
      </c>
      <c r="M306" s="5" t="str">
        <f>IF(Table1[[#This Row],[Tag]]="1",Table1[[#This Row],[Charging]]*Table1[[#This Row],[Cost (kWh)]],"")</f>
        <v/>
      </c>
    </row>
    <row r="307" spans="3:13" x14ac:dyDescent="0.2">
      <c r="C307" s="3" t="s">
        <v>1</v>
      </c>
      <c r="D307" s="2">
        <v>13</v>
      </c>
      <c r="E307" s="2">
        <v>14</v>
      </c>
      <c r="F307" s="5">
        <v>0</v>
      </c>
      <c r="G307" s="5" t="s">
        <v>32</v>
      </c>
      <c r="H307" s="5">
        <v>58.5</v>
      </c>
      <c r="I307" s="5">
        <v>0</v>
      </c>
      <c r="J307" s="8">
        <v>0.17599999999999999</v>
      </c>
      <c r="K307" t="str">
        <f>IF(Table1[[#This Row],[Charging]]&gt;0,"1","0")</f>
        <v>0</v>
      </c>
      <c r="L307" t="str">
        <f>IF(Table1[[#This Row],[Tag]]="1",Table1[[#This Row],[Cost (kWh)]],"")</f>
        <v/>
      </c>
      <c r="M307" s="5" t="str">
        <f>IF(Table1[[#This Row],[Tag]]="1",Table1[[#This Row],[Charging]]*Table1[[#This Row],[Cost (kWh)]],"")</f>
        <v/>
      </c>
    </row>
    <row r="308" spans="3:13" x14ac:dyDescent="0.2">
      <c r="C308" s="3" t="s">
        <v>1</v>
      </c>
      <c r="D308" s="2">
        <v>13</v>
      </c>
      <c r="E308" s="2">
        <v>15</v>
      </c>
      <c r="F308" s="5">
        <v>0</v>
      </c>
      <c r="G308" s="5" t="s">
        <v>32</v>
      </c>
      <c r="H308" s="5">
        <v>58.5</v>
      </c>
      <c r="I308" s="5">
        <v>0</v>
      </c>
      <c r="J308" s="8">
        <v>0.17108000000000001</v>
      </c>
      <c r="K308" t="str">
        <f>IF(Table1[[#This Row],[Charging]]&gt;0,"1","0")</f>
        <v>0</v>
      </c>
      <c r="L308" t="str">
        <f>IF(Table1[[#This Row],[Tag]]="1",Table1[[#This Row],[Cost (kWh)]],"")</f>
        <v/>
      </c>
      <c r="M308" s="5" t="str">
        <f>IF(Table1[[#This Row],[Tag]]="1",Table1[[#This Row],[Charging]]*Table1[[#This Row],[Cost (kWh)]],"")</f>
        <v/>
      </c>
    </row>
    <row r="309" spans="3:13" x14ac:dyDescent="0.2">
      <c r="C309" s="3" t="s">
        <v>1</v>
      </c>
      <c r="D309" s="2">
        <v>13</v>
      </c>
      <c r="E309" s="2">
        <v>16</v>
      </c>
      <c r="F309" s="5">
        <v>0</v>
      </c>
      <c r="G309" s="5" t="s">
        <v>32</v>
      </c>
      <c r="H309" s="5">
        <v>58.5</v>
      </c>
      <c r="I309" s="5">
        <v>0</v>
      </c>
      <c r="J309" s="8">
        <v>0.15176000000000001</v>
      </c>
      <c r="K309" t="str">
        <f>IF(Table1[[#This Row],[Charging]]&gt;0,"1","0")</f>
        <v>0</v>
      </c>
      <c r="L309" t="str">
        <f>IF(Table1[[#This Row],[Tag]]="1",Table1[[#This Row],[Cost (kWh)]],"")</f>
        <v/>
      </c>
      <c r="M309" s="5" t="str">
        <f>IF(Table1[[#This Row],[Tag]]="1",Table1[[#This Row],[Charging]]*Table1[[#This Row],[Cost (kWh)]],"")</f>
        <v/>
      </c>
    </row>
    <row r="310" spans="3:13" x14ac:dyDescent="0.2">
      <c r="C310" s="3" t="s">
        <v>1</v>
      </c>
      <c r="D310" s="2">
        <v>13</v>
      </c>
      <c r="E310" s="2">
        <v>17</v>
      </c>
      <c r="F310" s="5">
        <v>0</v>
      </c>
      <c r="G310" s="5">
        <v>5.5</v>
      </c>
      <c r="H310" s="5" t="s">
        <v>13</v>
      </c>
      <c r="I310" s="5">
        <v>0</v>
      </c>
      <c r="J310" s="8">
        <v>0.15196000000000001</v>
      </c>
      <c r="K310" t="str">
        <f>IF(Table1[[#This Row],[Charging]]&gt;0,"1","0")</f>
        <v>0</v>
      </c>
      <c r="L310" t="str">
        <f>IF(Table1[[#This Row],[Tag]]="1",Table1[[#This Row],[Cost (kWh)]],"")</f>
        <v/>
      </c>
      <c r="M310" s="5" t="str">
        <f>IF(Table1[[#This Row],[Tag]]="1",Table1[[#This Row],[Charging]]*Table1[[#This Row],[Cost (kWh)]],"")</f>
        <v/>
      </c>
    </row>
    <row r="311" spans="3:13" x14ac:dyDescent="0.2">
      <c r="C311" s="3" t="s">
        <v>1</v>
      </c>
      <c r="D311" s="2">
        <v>13</v>
      </c>
      <c r="E311" s="2">
        <v>18</v>
      </c>
      <c r="F311" s="5">
        <v>0</v>
      </c>
      <c r="G311" s="5" t="s">
        <v>32</v>
      </c>
      <c r="H311" s="5" t="s">
        <v>13</v>
      </c>
      <c r="I311" s="5">
        <v>7.5</v>
      </c>
      <c r="J311" s="8">
        <v>0.15543999999999999</v>
      </c>
      <c r="K311" t="str">
        <f>IF(Table1[[#This Row],[Charging]]&gt;0,"1","0")</f>
        <v>0</v>
      </c>
      <c r="L311" t="str">
        <f>IF(Table1[[#This Row],[Tag]]="1",Table1[[#This Row],[Cost (kWh)]],"")</f>
        <v/>
      </c>
      <c r="M311" s="5" t="str">
        <f>IF(Table1[[#This Row],[Tag]]="1",Table1[[#This Row],[Charging]]*Table1[[#This Row],[Cost (kWh)]],"")</f>
        <v/>
      </c>
    </row>
    <row r="312" spans="3:13" x14ac:dyDescent="0.2">
      <c r="C312" s="3" t="s">
        <v>1</v>
      </c>
      <c r="D312" s="2">
        <v>13</v>
      </c>
      <c r="E312" s="2">
        <v>19</v>
      </c>
      <c r="F312" s="5">
        <v>0</v>
      </c>
      <c r="G312" s="5" t="s">
        <v>32</v>
      </c>
      <c r="H312" s="5" t="s">
        <v>13</v>
      </c>
      <c r="I312" s="5">
        <v>7.5</v>
      </c>
      <c r="J312" s="8">
        <v>0.17524999999999999</v>
      </c>
      <c r="K312" t="str">
        <f>IF(Table1[[#This Row],[Charging]]&gt;0,"1","0")</f>
        <v>0</v>
      </c>
      <c r="L312" t="str">
        <f>IF(Table1[[#This Row],[Tag]]="1",Table1[[#This Row],[Cost (kWh)]],"")</f>
        <v/>
      </c>
      <c r="M312" s="5" t="str">
        <f>IF(Table1[[#This Row],[Tag]]="1",Table1[[#This Row],[Charging]]*Table1[[#This Row],[Cost (kWh)]],"")</f>
        <v/>
      </c>
    </row>
    <row r="313" spans="3:13" x14ac:dyDescent="0.2">
      <c r="C313" s="3" t="s">
        <v>1</v>
      </c>
      <c r="D313" s="2">
        <v>13</v>
      </c>
      <c r="E313" s="2">
        <v>20</v>
      </c>
      <c r="F313" s="5">
        <v>3.5</v>
      </c>
      <c r="G313" s="5" t="s">
        <v>32</v>
      </c>
      <c r="H313" s="5">
        <v>56.5</v>
      </c>
      <c r="I313" s="5">
        <v>7.5</v>
      </c>
      <c r="J313" s="8">
        <v>0.17771000000000001</v>
      </c>
      <c r="K313" t="str">
        <f>IF(Table1[[#This Row],[Charging]]&gt;0,"1","0")</f>
        <v>1</v>
      </c>
      <c r="L313">
        <f>IF(Table1[[#This Row],[Tag]]="1",Table1[[#This Row],[Cost (kWh)]],"")</f>
        <v>0.17771000000000001</v>
      </c>
      <c r="M313" s="5">
        <f>IF(Table1[[#This Row],[Tag]]="1",Table1[[#This Row],[Charging]]*Table1[[#This Row],[Cost (kWh)]],"")</f>
        <v>0.62198500000000001</v>
      </c>
    </row>
    <row r="314" spans="3:13" x14ac:dyDescent="0.2">
      <c r="C314" s="3" t="s">
        <v>1</v>
      </c>
      <c r="D314" s="2">
        <v>13</v>
      </c>
      <c r="E314" s="2">
        <v>21</v>
      </c>
      <c r="F314" s="5">
        <v>7.5</v>
      </c>
      <c r="G314" s="5" t="s">
        <v>32</v>
      </c>
      <c r="H314" s="5" t="s">
        <v>12</v>
      </c>
      <c r="I314" s="5">
        <v>7.5</v>
      </c>
      <c r="J314" s="8">
        <v>0.18135000000000001</v>
      </c>
      <c r="K314" t="str">
        <f>IF(Table1[[#This Row],[Charging]]&gt;0,"1","0")</f>
        <v>1</v>
      </c>
      <c r="L314">
        <f>IF(Table1[[#This Row],[Tag]]="1",Table1[[#This Row],[Cost (kWh)]],"")</f>
        <v>0.18135000000000001</v>
      </c>
      <c r="M314" s="5">
        <f>IF(Table1[[#This Row],[Tag]]="1",Table1[[#This Row],[Charging]]*Table1[[#This Row],[Cost (kWh)]],"")</f>
        <v>1.360125</v>
      </c>
    </row>
    <row r="315" spans="3:13" x14ac:dyDescent="0.2">
      <c r="C315" s="3" t="s">
        <v>1</v>
      </c>
      <c r="D315" s="2">
        <v>13</v>
      </c>
      <c r="E315" s="2">
        <v>22</v>
      </c>
      <c r="F315" s="5">
        <v>0</v>
      </c>
      <c r="G315" s="5" t="s">
        <v>32</v>
      </c>
      <c r="H315" s="5" t="s">
        <v>12</v>
      </c>
      <c r="I315" s="5">
        <v>7.5</v>
      </c>
      <c r="J315" s="8">
        <v>0.17627000000000001</v>
      </c>
      <c r="K315" t="str">
        <f>IF(Table1[[#This Row],[Charging]]&gt;0,"1","0")</f>
        <v>0</v>
      </c>
      <c r="L315" t="str">
        <f>IF(Table1[[#This Row],[Tag]]="1",Table1[[#This Row],[Cost (kWh)]],"")</f>
        <v/>
      </c>
      <c r="M315" s="5" t="str">
        <f>IF(Table1[[#This Row],[Tag]]="1",Table1[[#This Row],[Charging]]*Table1[[#This Row],[Cost (kWh)]],"")</f>
        <v/>
      </c>
    </row>
    <row r="316" spans="3:13" x14ac:dyDescent="0.2">
      <c r="C316" s="3" t="s">
        <v>1</v>
      </c>
      <c r="D316" s="2">
        <v>13</v>
      </c>
      <c r="E316" s="2">
        <v>23</v>
      </c>
      <c r="F316" s="5">
        <v>0</v>
      </c>
      <c r="G316" s="5" t="s">
        <v>32</v>
      </c>
      <c r="H316" s="5" t="s">
        <v>12</v>
      </c>
      <c r="I316" s="5">
        <v>7.5</v>
      </c>
      <c r="J316" s="8">
        <v>0.17604</v>
      </c>
      <c r="K316" t="str">
        <f>IF(Table1[[#This Row],[Charging]]&gt;0,"1","0")</f>
        <v>0</v>
      </c>
      <c r="L316" t="str">
        <f>IF(Table1[[#This Row],[Tag]]="1",Table1[[#This Row],[Cost (kWh)]],"")</f>
        <v/>
      </c>
      <c r="M316" s="5" t="str">
        <f>IF(Table1[[#This Row],[Tag]]="1",Table1[[#This Row],[Charging]]*Table1[[#This Row],[Cost (kWh)]],"")</f>
        <v/>
      </c>
    </row>
    <row r="317" spans="3:13" x14ac:dyDescent="0.2">
      <c r="C317" s="3" t="s">
        <v>1</v>
      </c>
      <c r="D317" s="2">
        <v>13</v>
      </c>
      <c r="E317" s="2">
        <v>24</v>
      </c>
      <c r="F317" s="5">
        <v>0</v>
      </c>
      <c r="G317" s="5" t="s">
        <v>32</v>
      </c>
      <c r="H317" s="5" t="s">
        <v>12</v>
      </c>
      <c r="I317" s="5">
        <v>7.5</v>
      </c>
      <c r="J317" s="8">
        <v>0.17577999999999999</v>
      </c>
      <c r="K317" t="str">
        <f>IF(Table1[[#This Row],[Charging]]&gt;0,"1","0")</f>
        <v>0</v>
      </c>
      <c r="L317" t="str">
        <f>IF(Table1[[#This Row],[Tag]]="1",Table1[[#This Row],[Cost (kWh)]],"")</f>
        <v/>
      </c>
      <c r="M317" s="5" t="str">
        <f>IF(Table1[[#This Row],[Tag]]="1",Table1[[#This Row],[Charging]]*Table1[[#This Row],[Cost (kWh)]],"")</f>
        <v/>
      </c>
    </row>
    <row r="318" spans="3:13" x14ac:dyDescent="0.2">
      <c r="C318" s="3" t="s">
        <v>1</v>
      </c>
      <c r="D318" s="2">
        <v>14</v>
      </c>
      <c r="E318" s="2" t="s">
        <v>2</v>
      </c>
      <c r="F318" s="5">
        <v>0</v>
      </c>
      <c r="G318" s="5" t="s">
        <v>32</v>
      </c>
      <c r="H318" s="5" t="s">
        <v>12</v>
      </c>
      <c r="I318" s="5">
        <v>7.5</v>
      </c>
      <c r="J318" s="8">
        <v>0.16691</v>
      </c>
      <c r="K318" t="str">
        <f>IF(Table1[[#This Row],[Charging]]&gt;0,"1","0")</f>
        <v>0</v>
      </c>
      <c r="L318" t="str">
        <f>IF(Table1[[#This Row],[Tag]]="1",Table1[[#This Row],[Cost (kWh)]],"")</f>
        <v/>
      </c>
      <c r="M318" s="5" t="str">
        <f>IF(Table1[[#This Row],[Tag]]="1",Table1[[#This Row],[Charging]]*Table1[[#This Row],[Cost (kWh)]],"")</f>
        <v/>
      </c>
    </row>
    <row r="319" spans="3:13" x14ac:dyDescent="0.2">
      <c r="C319" s="3" t="s">
        <v>1</v>
      </c>
      <c r="D319" s="2">
        <v>14</v>
      </c>
      <c r="E319" s="2" t="s">
        <v>3</v>
      </c>
      <c r="F319" s="5">
        <v>0</v>
      </c>
      <c r="G319" s="5" t="s">
        <v>32</v>
      </c>
      <c r="H319" s="5" t="s">
        <v>12</v>
      </c>
      <c r="I319" s="5">
        <v>7.5</v>
      </c>
      <c r="J319" s="8">
        <v>0.16499</v>
      </c>
      <c r="K319" t="str">
        <f>IF(Table1[[#This Row],[Charging]]&gt;0,"1","0")</f>
        <v>0</v>
      </c>
      <c r="L319" t="str">
        <f>IF(Table1[[#This Row],[Tag]]="1",Table1[[#This Row],[Cost (kWh)]],"")</f>
        <v/>
      </c>
      <c r="M319" s="5" t="str">
        <f>IF(Table1[[#This Row],[Tag]]="1",Table1[[#This Row],[Charging]]*Table1[[#This Row],[Cost (kWh)]],"")</f>
        <v/>
      </c>
    </row>
    <row r="320" spans="3:13" x14ac:dyDescent="0.2">
      <c r="C320" s="3" t="s">
        <v>1</v>
      </c>
      <c r="D320" s="2">
        <v>14</v>
      </c>
      <c r="E320" s="2" t="s">
        <v>4</v>
      </c>
      <c r="F320" s="5">
        <v>0</v>
      </c>
      <c r="G320" s="5" t="s">
        <v>32</v>
      </c>
      <c r="H320" s="5" t="s">
        <v>12</v>
      </c>
      <c r="I320" s="5">
        <v>7.5</v>
      </c>
      <c r="J320" s="8">
        <v>0.16435</v>
      </c>
      <c r="K320" t="str">
        <f>IF(Table1[[#This Row],[Charging]]&gt;0,"1","0")</f>
        <v>0</v>
      </c>
      <c r="L320" t="str">
        <f>IF(Table1[[#This Row],[Tag]]="1",Table1[[#This Row],[Cost (kWh)]],"")</f>
        <v/>
      </c>
      <c r="M320" s="5" t="str">
        <f>IF(Table1[[#This Row],[Tag]]="1",Table1[[#This Row],[Charging]]*Table1[[#This Row],[Cost (kWh)]],"")</f>
        <v/>
      </c>
    </row>
    <row r="321" spans="3:13" x14ac:dyDescent="0.2">
      <c r="C321" s="3" t="s">
        <v>1</v>
      </c>
      <c r="D321" s="2">
        <v>14</v>
      </c>
      <c r="E321" s="2" t="s">
        <v>5</v>
      </c>
      <c r="F321" s="5">
        <v>0</v>
      </c>
      <c r="G321" s="5" t="s">
        <v>32</v>
      </c>
      <c r="H321" s="5" t="s">
        <v>12</v>
      </c>
      <c r="I321" s="5">
        <v>7.5</v>
      </c>
      <c r="J321" s="8">
        <v>0.16389999999999999</v>
      </c>
      <c r="K321" t="str">
        <f>IF(Table1[[#This Row],[Charging]]&gt;0,"1","0")</f>
        <v>0</v>
      </c>
      <c r="L321" t="str">
        <f>IF(Table1[[#This Row],[Tag]]="1",Table1[[#This Row],[Cost (kWh)]],"")</f>
        <v/>
      </c>
      <c r="M321" s="5" t="str">
        <f>IF(Table1[[#This Row],[Tag]]="1",Table1[[#This Row],[Charging]]*Table1[[#This Row],[Cost (kWh)]],"")</f>
        <v/>
      </c>
    </row>
    <row r="322" spans="3:13" x14ac:dyDescent="0.2">
      <c r="C322" s="3" t="s">
        <v>1</v>
      </c>
      <c r="D322" s="2">
        <v>14</v>
      </c>
      <c r="E322" s="2" t="s">
        <v>6</v>
      </c>
      <c r="F322" s="5">
        <v>0</v>
      </c>
      <c r="G322" s="5" t="s">
        <v>32</v>
      </c>
      <c r="H322" s="5" t="s">
        <v>12</v>
      </c>
      <c r="I322" s="5">
        <v>7.5</v>
      </c>
      <c r="J322" s="8">
        <v>0.16356000000000001</v>
      </c>
      <c r="K322" t="str">
        <f>IF(Table1[[#This Row],[Charging]]&gt;0,"1","0")</f>
        <v>0</v>
      </c>
      <c r="L322" t="str">
        <f>IF(Table1[[#This Row],[Tag]]="1",Table1[[#This Row],[Cost (kWh)]],"")</f>
        <v/>
      </c>
      <c r="M322" s="5" t="str">
        <f>IF(Table1[[#This Row],[Tag]]="1",Table1[[#This Row],[Charging]]*Table1[[#This Row],[Cost (kWh)]],"")</f>
        <v/>
      </c>
    </row>
    <row r="323" spans="3:13" x14ac:dyDescent="0.2">
      <c r="C323" s="3" t="s">
        <v>1</v>
      </c>
      <c r="D323" s="2">
        <v>14</v>
      </c>
      <c r="E323" s="2" t="s">
        <v>7</v>
      </c>
      <c r="F323" s="5">
        <v>0</v>
      </c>
      <c r="G323" s="5" t="s">
        <v>32</v>
      </c>
      <c r="H323" s="5" t="s">
        <v>12</v>
      </c>
      <c r="I323" s="5">
        <v>7.5</v>
      </c>
      <c r="J323" s="8">
        <v>0.16405</v>
      </c>
      <c r="K323" t="str">
        <f>IF(Table1[[#This Row],[Charging]]&gt;0,"1","0")</f>
        <v>0</v>
      </c>
      <c r="L323" t="str">
        <f>IF(Table1[[#This Row],[Tag]]="1",Table1[[#This Row],[Cost (kWh)]],"")</f>
        <v/>
      </c>
      <c r="M323" s="5" t="str">
        <f>IF(Table1[[#This Row],[Tag]]="1",Table1[[#This Row],[Charging]]*Table1[[#This Row],[Cost (kWh)]],"")</f>
        <v/>
      </c>
    </row>
    <row r="324" spans="3:13" x14ac:dyDescent="0.2">
      <c r="C324" s="3" t="s">
        <v>1</v>
      </c>
      <c r="D324" s="2">
        <v>14</v>
      </c>
      <c r="E324" s="2" t="s">
        <v>8</v>
      </c>
      <c r="F324" s="5">
        <v>0</v>
      </c>
      <c r="G324" s="5" t="s">
        <v>32</v>
      </c>
      <c r="H324" s="5" t="s">
        <v>12</v>
      </c>
      <c r="I324" s="5">
        <v>7.5</v>
      </c>
      <c r="J324" s="8">
        <v>0.16627</v>
      </c>
      <c r="K324" t="str">
        <f>IF(Table1[[#This Row],[Charging]]&gt;0,"1","0")</f>
        <v>0</v>
      </c>
      <c r="L324" t="str">
        <f>IF(Table1[[#This Row],[Tag]]="1",Table1[[#This Row],[Cost (kWh)]],"")</f>
        <v/>
      </c>
      <c r="M324" s="5" t="str">
        <f>IF(Table1[[#This Row],[Tag]]="1",Table1[[#This Row],[Charging]]*Table1[[#This Row],[Cost (kWh)]],"")</f>
        <v/>
      </c>
    </row>
    <row r="325" spans="3:13" x14ac:dyDescent="0.2">
      <c r="C325" s="3" t="s">
        <v>1</v>
      </c>
      <c r="D325" s="2">
        <v>14</v>
      </c>
      <c r="E325" s="2" t="s">
        <v>9</v>
      </c>
      <c r="F325" s="5">
        <v>0</v>
      </c>
      <c r="G325" s="5">
        <v>5.5</v>
      </c>
      <c r="H325" s="5">
        <v>58.5</v>
      </c>
      <c r="I325" s="5">
        <v>0</v>
      </c>
      <c r="J325" s="8">
        <v>0.16903000000000001</v>
      </c>
      <c r="K325" t="str">
        <f>IF(Table1[[#This Row],[Charging]]&gt;0,"1","0")</f>
        <v>0</v>
      </c>
      <c r="L325" t="str">
        <f>IF(Table1[[#This Row],[Tag]]="1",Table1[[#This Row],[Cost (kWh)]],"")</f>
        <v/>
      </c>
      <c r="M325" s="5" t="str">
        <f>IF(Table1[[#This Row],[Tag]]="1",Table1[[#This Row],[Charging]]*Table1[[#This Row],[Cost (kWh)]],"")</f>
        <v/>
      </c>
    </row>
    <row r="326" spans="3:13" x14ac:dyDescent="0.2">
      <c r="C326" s="3" t="s">
        <v>1</v>
      </c>
      <c r="D326" s="2">
        <v>14</v>
      </c>
      <c r="E326" s="2" t="s">
        <v>10</v>
      </c>
      <c r="F326" s="5">
        <v>0</v>
      </c>
      <c r="G326" s="5" t="s">
        <v>32</v>
      </c>
      <c r="H326" s="5">
        <v>58.5</v>
      </c>
      <c r="I326" s="5">
        <v>0</v>
      </c>
      <c r="J326" s="8">
        <v>0.16683000000000001</v>
      </c>
      <c r="K326" t="str">
        <f>IF(Table1[[#This Row],[Charging]]&gt;0,"1","0")</f>
        <v>0</v>
      </c>
      <c r="L326" t="str">
        <f>IF(Table1[[#This Row],[Tag]]="1",Table1[[#This Row],[Cost (kWh)]],"")</f>
        <v/>
      </c>
      <c r="M326" s="5" t="str">
        <f>IF(Table1[[#This Row],[Tag]]="1",Table1[[#This Row],[Charging]]*Table1[[#This Row],[Cost (kWh)]],"")</f>
        <v/>
      </c>
    </row>
    <row r="327" spans="3:13" x14ac:dyDescent="0.2">
      <c r="C327" s="3" t="s">
        <v>1</v>
      </c>
      <c r="D327" s="2">
        <v>14</v>
      </c>
      <c r="E327" s="2">
        <v>10</v>
      </c>
      <c r="F327" s="5">
        <v>0</v>
      </c>
      <c r="G327" s="5" t="s">
        <v>32</v>
      </c>
      <c r="H327" s="5">
        <v>58.5</v>
      </c>
      <c r="I327" s="5">
        <v>0</v>
      </c>
      <c r="J327" s="8">
        <v>0.16997000000000001</v>
      </c>
      <c r="K327" t="str">
        <f>IF(Table1[[#This Row],[Charging]]&gt;0,"1","0")</f>
        <v>0</v>
      </c>
      <c r="L327" t="str">
        <f>IF(Table1[[#This Row],[Tag]]="1",Table1[[#This Row],[Cost (kWh)]],"")</f>
        <v/>
      </c>
      <c r="M327" s="5" t="str">
        <f>IF(Table1[[#This Row],[Tag]]="1",Table1[[#This Row],[Charging]]*Table1[[#This Row],[Cost (kWh)]],"")</f>
        <v/>
      </c>
    </row>
    <row r="328" spans="3:13" x14ac:dyDescent="0.2">
      <c r="C328" s="3" t="s">
        <v>1</v>
      </c>
      <c r="D328" s="2">
        <v>14</v>
      </c>
      <c r="E328" s="2">
        <v>11</v>
      </c>
      <c r="F328" s="5">
        <v>0</v>
      </c>
      <c r="G328" s="5" t="s">
        <v>32</v>
      </c>
      <c r="H328" s="5">
        <v>58.5</v>
      </c>
      <c r="I328" s="5">
        <v>0</v>
      </c>
      <c r="J328" s="8">
        <v>0.17191999999999999</v>
      </c>
      <c r="K328" t="str">
        <f>IF(Table1[[#This Row],[Charging]]&gt;0,"1","0")</f>
        <v>0</v>
      </c>
      <c r="L328" t="str">
        <f>IF(Table1[[#This Row],[Tag]]="1",Table1[[#This Row],[Cost (kWh)]],"")</f>
        <v/>
      </c>
      <c r="M328" s="5" t="str">
        <f>IF(Table1[[#This Row],[Tag]]="1",Table1[[#This Row],[Charging]]*Table1[[#This Row],[Cost (kWh)]],"")</f>
        <v/>
      </c>
    </row>
    <row r="329" spans="3:13" x14ac:dyDescent="0.2">
      <c r="C329" s="3" t="s">
        <v>1</v>
      </c>
      <c r="D329" s="2">
        <v>14</v>
      </c>
      <c r="E329" s="2">
        <v>12</v>
      </c>
      <c r="F329" s="5">
        <v>0</v>
      </c>
      <c r="G329" s="5" t="s">
        <v>32</v>
      </c>
      <c r="H329" s="5">
        <v>58.5</v>
      </c>
      <c r="I329" s="5">
        <v>0</v>
      </c>
      <c r="J329" s="8">
        <v>0.17455000000000001</v>
      </c>
      <c r="K329" t="str">
        <f>IF(Table1[[#This Row],[Charging]]&gt;0,"1","0")</f>
        <v>0</v>
      </c>
      <c r="L329" t="str">
        <f>IF(Table1[[#This Row],[Tag]]="1",Table1[[#This Row],[Cost (kWh)]],"")</f>
        <v/>
      </c>
      <c r="M329" s="5" t="str">
        <f>IF(Table1[[#This Row],[Tag]]="1",Table1[[#This Row],[Charging]]*Table1[[#This Row],[Cost (kWh)]],"")</f>
        <v/>
      </c>
    </row>
    <row r="330" spans="3:13" x14ac:dyDescent="0.2">
      <c r="C330" s="3" t="s">
        <v>1</v>
      </c>
      <c r="D330" s="2">
        <v>14</v>
      </c>
      <c r="E330" s="2">
        <v>13</v>
      </c>
      <c r="F330" s="5">
        <v>0</v>
      </c>
      <c r="G330" s="5" t="s">
        <v>32</v>
      </c>
      <c r="H330" s="5">
        <v>58.5</v>
      </c>
      <c r="I330" s="5">
        <v>0</v>
      </c>
      <c r="J330" s="8">
        <v>0.17574000000000001</v>
      </c>
      <c r="K330" t="str">
        <f>IF(Table1[[#This Row],[Charging]]&gt;0,"1","0")</f>
        <v>0</v>
      </c>
      <c r="L330" t="str">
        <f>IF(Table1[[#This Row],[Tag]]="1",Table1[[#This Row],[Cost (kWh)]],"")</f>
        <v/>
      </c>
      <c r="M330" s="5" t="str">
        <f>IF(Table1[[#This Row],[Tag]]="1",Table1[[#This Row],[Charging]]*Table1[[#This Row],[Cost (kWh)]],"")</f>
        <v/>
      </c>
    </row>
    <row r="331" spans="3:13" x14ac:dyDescent="0.2">
      <c r="C331" s="3" t="s">
        <v>1</v>
      </c>
      <c r="D331" s="2">
        <v>14</v>
      </c>
      <c r="E331" s="2">
        <v>14</v>
      </c>
      <c r="F331" s="5">
        <v>0</v>
      </c>
      <c r="G331" s="5" t="s">
        <v>32</v>
      </c>
      <c r="H331" s="5">
        <v>58.5</v>
      </c>
      <c r="I331" s="5">
        <v>0</v>
      </c>
      <c r="J331" s="8">
        <v>0.17554</v>
      </c>
      <c r="K331" t="str">
        <f>IF(Table1[[#This Row],[Charging]]&gt;0,"1","0")</f>
        <v>0</v>
      </c>
      <c r="L331" t="str">
        <f>IF(Table1[[#This Row],[Tag]]="1",Table1[[#This Row],[Cost (kWh)]],"")</f>
        <v/>
      </c>
      <c r="M331" s="5" t="str">
        <f>IF(Table1[[#This Row],[Tag]]="1",Table1[[#This Row],[Charging]]*Table1[[#This Row],[Cost (kWh)]],"")</f>
        <v/>
      </c>
    </row>
    <row r="332" spans="3:13" x14ac:dyDescent="0.2">
      <c r="C332" s="3" t="s">
        <v>1</v>
      </c>
      <c r="D332" s="2">
        <v>14</v>
      </c>
      <c r="E332" s="2">
        <v>15</v>
      </c>
      <c r="F332" s="5">
        <v>0</v>
      </c>
      <c r="G332" s="5" t="s">
        <v>32</v>
      </c>
      <c r="H332" s="5">
        <v>58.5</v>
      </c>
      <c r="I332" s="5">
        <v>0</v>
      </c>
      <c r="J332" s="8">
        <v>0.16783000000000001</v>
      </c>
      <c r="K332" t="str">
        <f>IF(Table1[[#This Row],[Charging]]&gt;0,"1","0")</f>
        <v>0</v>
      </c>
      <c r="L332" t="str">
        <f>IF(Table1[[#This Row],[Tag]]="1",Table1[[#This Row],[Cost (kWh)]],"")</f>
        <v/>
      </c>
      <c r="M332" s="5" t="str">
        <f>IF(Table1[[#This Row],[Tag]]="1",Table1[[#This Row],[Charging]]*Table1[[#This Row],[Cost (kWh)]],"")</f>
        <v/>
      </c>
    </row>
    <row r="333" spans="3:13" x14ac:dyDescent="0.2">
      <c r="C333" s="3" t="s">
        <v>1</v>
      </c>
      <c r="D333" s="2">
        <v>14</v>
      </c>
      <c r="E333" s="2">
        <v>16</v>
      </c>
      <c r="F333" s="5">
        <v>0</v>
      </c>
      <c r="G333" s="5" t="s">
        <v>32</v>
      </c>
      <c r="H333" s="5">
        <v>58.5</v>
      </c>
      <c r="I333" s="5">
        <v>0</v>
      </c>
      <c r="J333" s="8">
        <v>0.16499</v>
      </c>
      <c r="K333" t="str">
        <f>IF(Table1[[#This Row],[Charging]]&gt;0,"1","0")</f>
        <v>0</v>
      </c>
      <c r="L333" t="str">
        <f>IF(Table1[[#This Row],[Tag]]="1",Table1[[#This Row],[Cost (kWh)]],"")</f>
        <v/>
      </c>
      <c r="M333" s="5" t="str">
        <f>IF(Table1[[#This Row],[Tag]]="1",Table1[[#This Row],[Charging]]*Table1[[#This Row],[Cost (kWh)]],"")</f>
        <v/>
      </c>
    </row>
    <row r="334" spans="3:13" x14ac:dyDescent="0.2">
      <c r="C334" s="3" t="s">
        <v>1</v>
      </c>
      <c r="D334" s="2">
        <v>14</v>
      </c>
      <c r="E334" s="2">
        <v>17</v>
      </c>
      <c r="F334" s="5">
        <v>0</v>
      </c>
      <c r="G334" s="5">
        <v>5.5</v>
      </c>
      <c r="H334" s="5" t="s">
        <v>13</v>
      </c>
      <c r="I334" s="5">
        <v>0</v>
      </c>
      <c r="J334" s="8">
        <v>0.16395999999999999</v>
      </c>
      <c r="K334" t="str">
        <f>IF(Table1[[#This Row],[Charging]]&gt;0,"1","0")</f>
        <v>0</v>
      </c>
      <c r="L334" t="str">
        <f>IF(Table1[[#This Row],[Tag]]="1",Table1[[#This Row],[Cost (kWh)]],"")</f>
        <v/>
      </c>
      <c r="M334" s="5" t="str">
        <f>IF(Table1[[#This Row],[Tag]]="1",Table1[[#This Row],[Charging]]*Table1[[#This Row],[Cost (kWh)]],"")</f>
        <v/>
      </c>
    </row>
    <row r="335" spans="3:13" x14ac:dyDescent="0.2">
      <c r="C335" s="3" t="s">
        <v>1</v>
      </c>
      <c r="D335" s="2">
        <v>14</v>
      </c>
      <c r="E335" s="2">
        <v>18</v>
      </c>
      <c r="F335" s="5">
        <v>0</v>
      </c>
      <c r="G335" s="5" t="s">
        <v>32</v>
      </c>
      <c r="H335" s="5" t="s">
        <v>13</v>
      </c>
      <c r="I335" s="5">
        <v>7.5</v>
      </c>
      <c r="J335" s="8">
        <v>0.16477</v>
      </c>
      <c r="K335" t="str">
        <f>IF(Table1[[#This Row],[Charging]]&gt;0,"1","0")</f>
        <v>0</v>
      </c>
      <c r="L335" t="str">
        <f>IF(Table1[[#This Row],[Tag]]="1",Table1[[#This Row],[Cost (kWh)]],"")</f>
        <v/>
      </c>
      <c r="M335" s="5" t="str">
        <f>IF(Table1[[#This Row],[Tag]]="1",Table1[[#This Row],[Charging]]*Table1[[#This Row],[Cost (kWh)]],"")</f>
        <v/>
      </c>
    </row>
    <row r="336" spans="3:13" x14ac:dyDescent="0.2">
      <c r="C336" s="3" t="s">
        <v>1</v>
      </c>
      <c r="D336" s="2">
        <v>14</v>
      </c>
      <c r="E336" s="2">
        <v>19</v>
      </c>
      <c r="F336" s="5">
        <v>0</v>
      </c>
      <c r="G336" s="5" t="s">
        <v>32</v>
      </c>
      <c r="H336" s="5" t="s">
        <v>13</v>
      </c>
      <c r="I336" s="5">
        <v>7.5</v>
      </c>
      <c r="J336" s="8">
        <v>0.16667999999999999</v>
      </c>
      <c r="K336" t="str">
        <f>IF(Table1[[#This Row],[Charging]]&gt;0,"1","0")</f>
        <v>0</v>
      </c>
      <c r="L336" t="str">
        <f>IF(Table1[[#This Row],[Tag]]="1",Table1[[#This Row],[Cost (kWh)]],"")</f>
        <v/>
      </c>
      <c r="M336" s="5" t="str">
        <f>IF(Table1[[#This Row],[Tag]]="1",Table1[[#This Row],[Charging]]*Table1[[#This Row],[Cost (kWh)]],"")</f>
        <v/>
      </c>
    </row>
    <row r="337" spans="3:13" x14ac:dyDescent="0.2">
      <c r="C337" s="3" t="s">
        <v>1</v>
      </c>
      <c r="D337" s="2">
        <v>14</v>
      </c>
      <c r="E337" s="2">
        <v>20</v>
      </c>
      <c r="F337" s="5">
        <v>0</v>
      </c>
      <c r="G337" s="5" t="s">
        <v>32</v>
      </c>
      <c r="H337" s="5" t="s">
        <v>13</v>
      </c>
      <c r="I337" s="5">
        <v>7.5</v>
      </c>
      <c r="J337" s="8">
        <v>0.16807</v>
      </c>
      <c r="K337" t="str">
        <f>IF(Table1[[#This Row],[Charging]]&gt;0,"1","0")</f>
        <v>0</v>
      </c>
      <c r="L337" t="str">
        <f>IF(Table1[[#This Row],[Tag]]="1",Table1[[#This Row],[Cost (kWh)]],"")</f>
        <v/>
      </c>
      <c r="M337" s="5" t="str">
        <f>IF(Table1[[#This Row],[Tag]]="1",Table1[[#This Row],[Charging]]*Table1[[#This Row],[Cost (kWh)]],"")</f>
        <v/>
      </c>
    </row>
    <row r="338" spans="3:13" x14ac:dyDescent="0.2">
      <c r="C338" s="3" t="s">
        <v>1</v>
      </c>
      <c r="D338" s="2">
        <v>14</v>
      </c>
      <c r="E338" s="2">
        <v>21</v>
      </c>
      <c r="F338" s="5">
        <v>7.5</v>
      </c>
      <c r="G338" s="5" t="s">
        <v>32</v>
      </c>
      <c r="H338" s="5">
        <v>60.5</v>
      </c>
      <c r="I338" s="5">
        <v>7.5</v>
      </c>
      <c r="J338" s="8">
        <v>0.17091000000000001</v>
      </c>
      <c r="K338" t="str">
        <f>IF(Table1[[#This Row],[Charging]]&gt;0,"1","0")</f>
        <v>1</v>
      </c>
      <c r="L338">
        <f>IF(Table1[[#This Row],[Tag]]="1",Table1[[#This Row],[Cost (kWh)]],"")</f>
        <v>0.17091000000000001</v>
      </c>
      <c r="M338" s="5">
        <f>IF(Table1[[#This Row],[Tag]]="1",Table1[[#This Row],[Charging]]*Table1[[#This Row],[Cost (kWh)]],"")</f>
        <v>1.281825</v>
      </c>
    </row>
    <row r="339" spans="3:13" x14ac:dyDescent="0.2">
      <c r="C339" s="3" t="s">
        <v>1</v>
      </c>
      <c r="D339" s="2">
        <v>14</v>
      </c>
      <c r="E339" s="2">
        <v>22</v>
      </c>
      <c r="F339" s="5">
        <v>0</v>
      </c>
      <c r="G339" s="5" t="s">
        <v>32</v>
      </c>
      <c r="H339" s="5">
        <v>60.5</v>
      </c>
      <c r="I339" s="5">
        <v>7.5</v>
      </c>
      <c r="J339" s="8">
        <v>0.16832</v>
      </c>
      <c r="K339" t="str">
        <f>IF(Table1[[#This Row],[Charging]]&gt;0,"1","0")</f>
        <v>0</v>
      </c>
      <c r="L339" t="str">
        <f>IF(Table1[[#This Row],[Tag]]="1",Table1[[#This Row],[Cost (kWh)]],"")</f>
        <v/>
      </c>
      <c r="M339" s="5" t="str">
        <f>IF(Table1[[#This Row],[Tag]]="1",Table1[[#This Row],[Charging]]*Table1[[#This Row],[Cost (kWh)]],"")</f>
        <v/>
      </c>
    </row>
    <row r="340" spans="3:13" x14ac:dyDescent="0.2">
      <c r="C340" s="3" t="s">
        <v>1</v>
      </c>
      <c r="D340" s="2">
        <v>14</v>
      </c>
      <c r="E340" s="2">
        <v>23</v>
      </c>
      <c r="F340" s="5">
        <v>0</v>
      </c>
      <c r="G340" s="5" t="s">
        <v>32</v>
      </c>
      <c r="H340" s="5">
        <v>60.5</v>
      </c>
      <c r="I340" s="5">
        <v>7.5</v>
      </c>
      <c r="J340" s="8">
        <v>0.16814000000000001</v>
      </c>
      <c r="K340" t="str">
        <f>IF(Table1[[#This Row],[Charging]]&gt;0,"1","0")</f>
        <v>0</v>
      </c>
      <c r="L340" t="str">
        <f>IF(Table1[[#This Row],[Tag]]="1",Table1[[#This Row],[Cost (kWh)]],"")</f>
        <v/>
      </c>
      <c r="M340" s="5" t="str">
        <f>IF(Table1[[#This Row],[Tag]]="1",Table1[[#This Row],[Charging]]*Table1[[#This Row],[Cost (kWh)]],"")</f>
        <v/>
      </c>
    </row>
    <row r="341" spans="3:13" x14ac:dyDescent="0.2">
      <c r="C341" s="3" t="s">
        <v>1</v>
      </c>
      <c r="D341" s="2">
        <v>14</v>
      </c>
      <c r="E341" s="2">
        <v>24</v>
      </c>
      <c r="F341" s="5">
        <v>0</v>
      </c>
      <c r="G341" s="5" t="s">
        <v>32</v>
      </c>
      <c r="H341" s="5">
        <v>60.5</v>
      </c>
      <c r="I341" s="5">
        <v>7.5</v>
      </c>
      <c r="J341" s="8">
        <v>0.16575000000000001</v>
      </c>
      <c r="K341" t="str">
        <f>IF(Table1[[#This Row],[Charging]]&gt;0,"1","0")</f>
        <v>0</v>
      </c>
      <c r="L341" t="str">
        <f>IF(Table1[[#This Row],[Tag]]="1",Table1[[#This Row],[Cost (kWh)]],"")</f>
        <v/>
      </c>
      <c r="M341" s="5" t="str">
        <f>IF(Table1[[#This Row],[Tag]]="1",Table1[[#This Row],[Charging]]*Table1[[#This Row],[Cost (kWh)]],"")</f>
        <v/>
      </c>
    </row>
    <row r="342" spans="3:13" x14ac:dyDescent="0.2">
      <c r="C342" s="3" t="s">
        <v>1</v>
      </c>
      <c r="D342" s="2">
        <v>15</v>
      </c>
      <c r="E342" s="2" t="s">
        <v>2</v>
      </c>
      <c r="F342" s="5">
        <v>0</v>
      </c>
      <c r="G342" s="5" t="s">
        <v>32</v>
      </c>
      <c r="H342" s="5">
        <v>60.5</v>
      </c>
      <c r="I342" s="5">
        <v>7.5</v>
      </c>
      <c r="J342" s="8">
        <v>0.15106</v>
      </c>
      <c r="K342" t="str">
        <f>IF(Table1[[#This Row],[Charging]]&gt;0,"1","0")</f>
        <v>0</v>
      </c>
      <c r="L342" t="str">
        <f>IF(Table1[[#This Row],[Tag]]="1",Table1[[#This Row],[Cost (kWh)]],"")</f>
        <v/>
      </c>
      <c r="M342" s="5" t="str">
        <f>IF(Table1[[#This Row],[Tag]]="1",Table1[[#This Row],[Charging]]*Table1[[#This Row],[Cost (kWh)]],"")</f>
        <v/>
      </c>
    </row>
    <row r="343" spans="3:13" x14ac:dyDescent="0.2">
      <c r="C343" s="3" t="s">
        <v>1</v>
      </c>
      <c r="D343" s="2">
        <v>15</v>
      </c>
      <c r="E343" s="2" t="s">
        <v>3</v>
      </c>
      <c r="F343" s="5">
        <v>0</v>
      </c>
      <c r="G343" s="5" t="s">
        <v>32</v>
      </c>
      <c r="H343" s="5">
        <v>60.5</v>
      </c>
      <c r="I343" s="5">
        <v>7.5</v>
      </c>
      <c r="J343" s="8">
        <v>0.13682</v>
      </c>
      <c r="K343" t="str">
        <f>IF(Table1[[#This Row],[Charging]]&gt;0,"1","0")</f>
        <v>0</v>
      </c>
      <c r="L343" t="str">
        <f>IF(Table1[[#This Row],[Tag]]="1",Table1[[#This Row],[Cost (kWh)]],"")</f>
        <v/>
      </c>
      <c r="M343" s="5" t="str">
        <f>IF(Table1[[#This Row],[Tag]]="1",Table1[[#This Row],[Charging]]*Table1[[#This Row],[Cost (kWh)]],"")</f>
        <v/>
      </c>
    </row>
    <row r="344" spans="3:13" x14ac:dyDescent="0.2">
      <c r="C344" s="3" t="s">
        <v>1</v>
      </c>
      <c r="D344" s="2">
        <v>15</v>
      </c>
      <c r="E344" s="2" t="s">
        <v>4</v>
      </c>
      <c r="F344" s="5">
        <v>0</v>
      </c>
      <c r="G344" s="5" t="s">
        <v>32</v>
      </c>
      <c r="H344" s="5">
        <v>60.5</v>
      </c>
      <c r="I344" s="5">
        <v>7.5</v>
      </c>
      <c r="J344" s="8">
        <v>0.13616</v>
      </c>
      <c r="K344" t="str">
        <f>IF(Table1[[#This Row],[Charging]]&gt;0,"1","0")</f>
        <v>0</v>
      </c>
      <c r="L344" t="str">
        <f>IF(Table1[[#This Row],[Tag]]="1",Table1[[#This Row],[Cost (kWh)]],"")</f>
        <v/>
      </c>
      <c r="M344" s="5" t="str">
        <f>IF(Table1[[#This Row],[Tag]]="1",Table1[[#This Row],[Charging]]*Table1[[#This Row],[Cost (kWh)]],"")</f>
        <v/>
      </c>
    </row>
    <row r="345" spans="3:13" x14ac:dyDescent="0.2">
      <c r="C345" s="3" t="s">
        <v>1</v>
      </c>
      <c r="D345" s="2">
        <v>15</v>
      </c>
      <c r="E345" s="2" t="s">
        <v>5</v>
      </c>
      <c r="F345" s="5">
        <v>0</v>
      </c>
      <c r="G345" s="5" t="s">
        <v>32</v>
      </c>
      <c r="H345" s="5">
        <v>60.5</v>
      </c>
      <c r="I345" s="5">
        <v>7.5</v>
      </c>
      <c r="J345" s="8">
        <v>0.13619999999999999</v>
      </c>
      <c r="K345" t="str">
        <f>IF(Table1[[#This Row],[Charging]]&gt;0,"1","0")</f>
        <v>0</v>
      </c>
      <c r="L345" t="str">
        <f>IF(Table1[[#This Row],[Tag]]="1",Table1[[#This Row],[Cost (kWh)]],"")</f>
        <v/>
      </c>
      <c r="M345" s="5" t="str">
        <f>IF(Table1[[#This Row],[Tag]]="1",Table1[[#This Row],[Charging]]*Table1[[#This Row],[Cost (kWh)]],"")</f>
        <v/>
      </c>
    </row>
    <row r="346" spans="3:13" x14ac:dyDescent="0.2">
      <c r="C346" s="3" t="s">
        <v>1</v>
      </c>
      <c r="D346" s="2">
        <v>15</v>
      </c>
      <c r="E346" s="2" t="s">
        <v>6</v>
      </c>
      <c r="F346" s="5">
        <v>0</v>
      </c>
      <c r="G346" s="5" t="s">
        <v>32</v>
      </c>
      <c r="H346" s="5">
        <v>60.5</v>
      </c>
      <c r="I346" s="5">
        <v>7.5</v>
      </c>
      <c r="J346" s="8">
        <v>0.13908000000000001</v>
      </c>
      <c r="K346" t="str">
        <f>IF(Table1[[#This Row],[Charging]]&gt;0,"1","0")</f>
        <v>0</v>
      </c>
      <c r="L346" t="str">
        <f>IF(Table1[[#This Row],[Tag]]="1",Table1[[#This Row],[Cost (kWh)]],"")</f>
        <v/>
      </c>
      <c r="M346" s="5" t="str">
        <f>IF(Table1[[#This Row],[Tag]]="1",Table1[[#This Row],[Charging]]*Table1[[#This Row],[Cost (kWh)]],"")</f>
        <v/>
      </c>
    </row>
    <row r="347" spans="3:13" x14ac:dyDescent="0.2">
      <c r="C347" s="3" t="s">
        <v>1</v>
      </c>
      <c r="D347" s="2">
        <v>15</v>
      </c>
      <c r="E347" s="2" t="s">
        <v>7</v>
      </c>
      <c r="F347" s="5">
        <v>0</v>
      </c>
      <c r="G347" s="5" t="s">
        <v>32</v>
      </c>
      <c r="H347" s="5">
        <v>60.5</v>
      </c>
      <c r="I347" s="5">
        <v>7.5</v>
      </c>
      <c r="J347" s="8">
        <v>0.13897000000000001</v>
      </c>
      <c r="K347" t="str">
        <f>IF(Table1[[#This Row],[Charging]]&gt;0,"1","0")</f>
        <v>0</v>
      </c>
      <c r="L347" t="str">
        <f>IF(Table1[[#This Row],[Tag]]="1",Table1[[#This Row],[Cost (kWh)]],"")</f>
        <v/>
      </c>
      <c r="M347" s="5" t="str">
        <f>IF(Table1[[#This Row],[Tag]]="1",Table1[[#This Row],[Charging]]*Table1[[#This Row],[Cost (kWh)]],"")</f>
        <v/>
      </c>
    </row>
    <row r="348" spans="3:13" x14ac:dyDescent="0.2">
      <c r="C348" s="3" t="s">
        <v>1</v>
      </c>
      <c r="D348" s="2">
        <v>15</v>
      </c>
      <c r="E348" s="2" t="s">
        <v>8</v>
      </c>
      <c r="F348" s="5">
        <v>3.5</v>
      </c>
      <c r="G348" s="5" t="s">
        <v>32</v>
      </c>
      <c r="H348" s="5" t="s">
        <v>12</v>
      </c>
      <c r="I348" s="5">
        <v>7.5</v>
      </c>
      <c r="J348" s="8">
        <v>0.17016000000000001</v>
      </c>
      <c r="K348" t="str">
        <f>IF(Table1[[#This Row],[Charging]]&gt;0,"1","0")</f>
        <v>1</v>
      </c>
      <c r="L348">
        <f>IF(Table1[[#This Row],[Tag]]="1",Table1[[#This Row],[Cost (kWh)]],"")</f>
        <v>0.17016000000000001</v>
      </c>
      <c r="M348" s="5">
        <f>IF(Table1[[#This Row],[Tag]]="1",Table1[[#This Row],[Charging]]*Table1[[#This Row],[Cost (kWh)]],"")</f>
        <v>0.59555999999999998</v>
      </c>
    </row>
    <row r="349" spans="3:13" x14ac:dyDescent="0.2">
      <c r="C349" s="3" t="s">
        <v>1</v>
      </c>
      <c r="D349" s="2">
        <v>15</v>
      </c>
      <c r="E349" s="2" t="s">
        <v>9</v>
      </c>
      <c r="F349" s="5">
        <v>0</v>
      </c>
      <c r="G349" s="5">
        <v>5.5</v>
      </c>
      <c r="H349" s="5">
        <v>58.5</v>
      </c>
      <c r="I349" s="5">
        <v>0</v>
      </c>
      <c r="J349" s="8">
        <v>0.16728999999999999</v>
      </c>
      <c r="K349" t="str">
        <f>IF(Table1[[#This Row],[Charging]]&gt;0,"1","0")</f>
        <v>0</v>
      </c>
      <c r="L349" t="str">
        <f>IF(Table1[[#This Row],[Tag]]="1",Table1[[#This Row],[Cost (kWh)]],"")</f>
        <v/>
      </c>
      <c r="M349" s="5" t="str">
        <f>IF(Table1[[#This Row],[Tag]]="1",Table1[[#This Row],[Charging]]*Table1[[#This Row],[Cost (kWh)]],"")</f>
        <v/>
      </c>
    </row>
    <row r="350" spans="3:13" x14ac:dyDescent="0.2">
      <c r="C350" s="3" t="s">
        <v>1</v>
      </c>
      <c r="D350" s="2">
        <v>15</v>
      </c>
      <c r="E350" s="2" t="s">
        <v>10</v>
      </c>
      <c r="F350" s="5">
        <v>0</v>
      </c>
      <c r="G350" s="5" t="s">
        <v>32</v>
      </c>
      <c r="H350" s="5">
        <v>58.5</v>
      </c>
      <c r="I350" s="5">
        <v>0</v>
      </c>
      <c r="J350" s="8">
        <v>0.16664000000000001</v>
      </c>
      <c r="K350" t="str">
        <f>IF(Table1[[#This Row],[Charging]]&gt;0,"1","0")</f>
        <v>0</v>
      </c>
      <c r="L350" t="str">
        <f>IF(Table1[[#This Row],[Tag]]="1",Table1[[#This Row],[Cost (kWh)]],"")</f>
        <v/>
      </c>
      <c r="M350" s="5" t="str">
        <f>IF(Table1[[#This Row],[Tag]]="1",Table1[[#This Row],[Charging]]*Table1[[#This Row],[Cost (kWh)]],"")</f>
        <v/>
      </c>
    </row>
    <row r="351" spans="3:13" x14ac:dyDescent="0.2">
      <c r="C351" s="3" t="s">
        <v>1</v>
      </c>
      <c r="D351" s="2">
        <v>15</v>
      </c>
      <c r="E351" s="2">
        <v>10</v>
      </c>
      <c r="F351" s="5">
        <v>0</v>
      </c>
      <c r="G351" s="5" t="s">
        <v>32</v>
      </c>
      <c r="H351" s="5">
        <v>58.5</v>
      </c>
      <c r="I351" s="5">
        <v>0</v>
      </c>
      <c r="J351" s="8">
        <v>0.16711999999999999</v>
      </c>
      <c r="K351" t="str">
        <f>IF(Table1[[#This Row],[Charging]]&gt;0,"1","0")</f>
        <v>0</v>
      </c>
      <c r="L351" t="str">
        <f>IF(Table1[[#This Row],[Tag]]="1",Table1[[#This Row],[Cost (kWh)]],"")</f>
        <v/>
      </c>
      <c r="M351" s="5" t="str">
        <f>IF(Table1[[#This Row],[Tag]]="1",Table1[[#This Row],[Charging]]*Table1[[#This Row],[Cost (kWh)]],"")</f>
        <v/>
      </c>
    </row>
    <row r="352" spans="3:13" x14ac:dyDescent="0.2">
      <c r="C352" s="3" t="s">
        <v>1</v>
      </c>
      <c r="D352" s="2">
        <v>15</v>
      </c>
      <c r="E352" s="2">
        <v>11</v>
      </c>
      <c r="F352" s="5">
        <v>0</v>
      </c>
      <c r="G352" s="5" t="s">
        <v>32</v>
      </c>
      <c r="H352" s="5">
        <v>58.5</v>
      </c>
      <c r="I352" s="5">
        <v>0</v>
      </c>
      <c r="J352" s="8">
        <v>0.16206999999999999</v>
      </c>
      <c r="K352" t="str">
        <f>IF(Table1[[#This Row],[Charging]]&gt;0,"1","0")</f>
        <v>0</v>
      </c>
      <c r="L352" t="str">
        <f>IF(Table1[[#This Row],[Tag]]="1",Table1[[#This Row],[Cost (kWh)]],"")</f>
        <v/>
      </c>
      <c r="M352" s="5" t="str">
        <f>IF(Table1[[#This Row],[Tag]]="1",Table1[[#This Row],[Charging]]*Table1[[#This Row],[Cost (kWh)]],"")</f>
        <v/>
      </c>
    </row>
    <row r="353" spans="3:13" x14ac:dyDescent="0.2">
      <c r="C353" s="3" t="s">
        <v>1</v>
      </c>
      <c r="D353" s="2">
        <v>15</v>
      </c>
      <c r="E353" s="2">
        <v>12</v>
      </c>
      <c r="F353" s="5">
        <v>0</v>
      </c>
      <c r="G353" s="5" t="s">
        <v>32</v>
      </c>
      <c r="H353" s="5">
        <v>58.5</v>
      </c>
      <c r="I353" s="5">
        <v>0</v>
      </c>
      <c r="J353" s="8">
        <v>0.16208</v>
      </c>
      <c r="K353" t="str">
        <f>IF(Table1[[#This Row],[Charging]]&gt;0,"1","0")</f>
        <v>0</v>
      </c>
      <c r="L353" t="str">
        <f>IF(Table1[[#This Row],[Tag]]="1",Table1[[#This Row],[Cost (kWh)]],"")</f>
        <v/>
      </c>
      <c r="M353" s="5" t="str">
        <f>IF(Table1[[#This Row],[Tag]]="1",Table1[[#This Row],[Charging]]*Table1[[#This Row],[Cost (kWh)]],"")</f>
        <v/>
      </c>
    </row>
    <row r="354" spans="3:13" x14ac:dyDescent="0.2">
      <c r="C354" s="3" t="s">
        <v>1</v>
      </c>
      <c r="D354" s="2">
        <v>15</v>
      </c>
      <c r="E354" s="2">
        <v>13</v>
      </c>
      <c r="F354" s="5">
        <v>0</v>
      </c>
      <c r="G354" s="5" t="s">
        <v>32</v>
      </c>
      <c r="H354" s="5">
        <v>58.5</v>
      </c>
      <c r="I354" s="5">
        <v>0</v>
      </c>
      <c r="J354" s="8">
        <v>0.16491</v>
      </c>
      <c r="K354" t="str">
        <f>IF(Table1[[#This Row],[Charging]]&gt;0,"1","0")</f>
        <v>0</v>
      </c>
      <c r="L354" t="str">
        <f>IF(Table1[[#This Row],[Tag]]="1",Table1[[#This Row],[Cost (kWh)]],"")</f>
        <v/>
      </c>
      <c r="M354" s="5" t="str">
        <f>IF(Table1[[#This Row],[Tag]]="1",Table1[[#This Row],[Charging]]*Table1[[#This Row],[Cost (kWh)]],"")</f>
        <v/>
      </c>
    </row>
    <row r="355" spans="3:13" x14ac:dyDescent="0.2">
      <c r="C355" s="3" t="s">
        <v>1</v>
      </c>
      <c r="D355" s="2">
        <v>15</v>
      </c>
      <c r="E355" s="2">
        <v>14</v>
      </c>
      <c r="F355" s="5">
        <v>0</v>
      </c>
      <c r="G355" s="5" t="s">
        <v>32</v>
      </c>
      <c r="H355" s="5">
        <v>58.5</v>
      </c>
      <c r="I355" s="5">
        <v>0</v>
      </c>
      <c r="J355" s="8">
        <v>0.16647000000000001</v>
      </c>
      <c r="K355" t="str">
        <f>IF(Table1[[#This Row],[Charging]]&gt;0,"1","0")</f>
        <v>0</v>
      </c>
      <c r="L355" t="str">
        <f>IF(Table1[[#This Row],[Tag]]="1",Table1[[#This Row],[Cost (kWh)]],"")</f>
        <v/>
      </c>
      <c r="M355" s="5" t="str">
        <f>IF(Table1[[#This Row],[Tag]]="1",Table1[[#This Row],[Charging]]*Table1[[#This Row],[Cost (kWh)]],"")</f>
        <v/>
      </c>
    </row>
    <row r="356" spans="3:13" x14ac:dyDescent="0.2">
      <c r="C356" s="3" t="s">
        <v>1</v>
      </c>
      <c r="D356" s="2">
        <v>15</v>
      </c>
      <c r="E356" s="2">
        <v>15</v>
      </c>
      <c r="F356" s="5">
        <v>0</v>
      </c>
      <c r="G356" s="5" t="s">
        <v>32</v>
      </c>
      <c r="H356" s="5">
        <v>58.5</v>
      </c>
      <c r="I356" s="5">
        <v>0</v>
      </c>
      <c r="J356" s="8">
        <v>0.16617999999999999</v>
      </c>
      <c r="K356" t="str">
        <f>IF(Table1[[#This Row],[Charging]]&gt;0,"1","0")</f>
        <v>0</v>
      </c>
      <c r="L356" t="str">
        <f>IF(Table1[[#This Row],[Tag]]="1",Table1[[#This Row],[Cost (kWh)]],"")</f>
        <v/>
      </c>
      <c r="M356" s="5" t="str">
        <f>IF(Table1[[#This Row],[Tag]]="1",Table1[[#This Row],[Charging]]*Table1[[#This Row],[Cost (kWh)]],"")</f>
        <v/>
      </c>
    </row>
    <row r="357" spans="3:13" x14ac:dyDescent="0.2">
      <c r="C357" s="3" t="s">
        <v>1</v>
      </c>
      <c r="D357" s="2">
        <v>15</v>
      </c>
      <c r="E357" s="2">
        <v>16</v>
      </c>
      <c r="F357" s="5">
        <v>0</v>
      </c>
      <c r="G357" s="5" t="s">
        <v>32</v>
      </c>
      <c r="H357" s="5">
        <v>58.5</v>
      </c>
      <c r="I357" s="5">
        <v>0</v>
      </c>
      <c r="J357" s="8">
        <v>0.16633999999999999</v>
      </c>
      <c r="K357" t="str">
        <f>IF(Table1[[#This Row],[Charging]]&gt;0,"1","0")</f>
        <v>0</v>
      </c>
      <c r="L357" t="str">
        <f>IF(Table1[[#This Row],[Tag]]="1",Table1[[#This Row],[Cost (kWh)]],"")</f>
        <v/>
      </c>
      <c r="M357" s="5" t="str">
        <f>IF(Table1[[#This Row],[Tag]]="1",Table1[[#This Row],[Charging]]*Table1[[#This Row],[Cost (kWh)]],"")</f>
        <v/>
      </c>
    </row>
    <row r="358" spans="3:13" x14ac:dyDescent="0.2">
      <c r="C358" s="3" t="s">
        <v>1</v>
      </c>
      <c r="D358" s="2">
        <v>15</v>
      </c>
      <c r="E358" s="2">
        <v>17</v>
      </c>
      <c r="F358" s="5">
        <v>0</v>
      </c>
      <c r="G358" s="5">
        <v>5.5</v>
      </c>
      <c r="H358" s="5" t="s">
        <v>13</v>
      </c>
      <c r="I358" s="5">
        <v>0</v>
      </c>
      <c r="J358" s="8">
        <v>0.16693</v>
      </c>
      <c r="K358" t="str">
        <f>IF(Table1[[#This Row],[Charging]]&gt;0,"1","0")</f>
        <v>0</v>
      </c>
      <c r="L358" t="str">
        <f>IF(Table1[[#This Row],[Tag]]="1",Table1[[#This Row],[Cost (kWh)]],"")</f>
        <v/>
      </c>
      <c r="M358" s="5" t="str">
        <f>IF(Table1[[#This Row],[Tag]]="1",Table1[[#This Row],[Charging]]*Table1[[#This Row],[Cost (kWh)]],"")</f>
        <v/>
      </c>
    </row>
    <row r="359" spans="3:13" x14ac:dyDescent="0.2">
      <c r="C359" s="3" t="s">
        <v>1</v>
      </c>
      <c r="D359" s="2">
        <v>15</v>
      </c>
      <c r="E359" s="2">
        <v>18</v>
      </c>
      <c r="F359" s="5">
        <v>0</v>
      </c>
      <c r="G359" s="5" t="s">
        <v>32</v>
      </c>
      <c r="H359" s="5" t="s">
        <v>13</v>
      </c>
      <c r="I359" s="5">
        <v>7.5</v>
      </c>
      <c r="J359" s="8">
        <v>0.16663</v>
      </c>
      <c r="K359" t="str">
        <f>IF(Table1[[#This Row],[Charging]]&gt;0,"1","0")</f>
        <v>0</v>
      </c>
      <c r="L359" t="str">
        <f>IF(Table1[[#This Row],[Tag]]="1",Table1[[#This Row],[Cost (kWh)]],"")</f>
        <v/>
      </c>
      <c r="M359" s="5" t="str">
        <f>IF(Table1[[#This Row],[Tag]]="1",Table1[[#This Row],[Charging]]*Table1[[#This Row],[Cost (kWh)]],"")</f>
        <v/>
      </c>
    </row>
    <row r="360" spans="3:13" x14ac:dyDescent="0.2">
      <c r="C360" s="3" t="s">
        <v>1</v>
      </c>
      <c r="D360" s="2">
        <v>15</v>
      </c>
      <c r="E360" s="2">
        <v>19</v>
      </c>
      <c r="F360" s="5">
        <v>0</v>
      </c>
      <c r="G360" s="5" t="s">
        <v>32</v>
      </c>
      <c r="H360" s="5" t="s">
        <v>13</v>
      </c>
      <c r="I360" s="5">
        <v>7.5</v>
      </c>
      <c r="J360" s="8">
        <v>0.16696</v>
      </c>
      <c r="K360" t="str">
        <f>IF(Table1[[#This Row],[Charging]]&gt;0,"1","0")</f>
        <v>0</v>
      </c>
      <c r="L360" t="str">
        <f>IF(Table1[[#This Row],[Tag]]="1",Table1[[#This Row],[Cost (kWh)]],"")</f>
        <v/>
      </c>
      <c r="M360" s="5" t="str">
        <f>IF(Table1[[#This Row],[Tag]]="1",Table1[[#This Row],[Charging]]*Table1[[#This Row],[Cost (kWh)]],"")</f>
        <v/>
      </c>
    </row>
    <row r="361" spans="3:13" x14ac:dyDescent="0.2">
      <c r="C361" s="3" t="s">
        <v>1</v>
      </c>
      <c r="D361" s="2">
        <v>15</v>
      </c>
      <c r="E361" s="2">
        <v>20</v>
      </c>
      <c r="F361" s="5">
        <v>0</v>
      </c>
      <c r="G361" s="5" t="s">
        <v>32</v>
      </c>
      <c r="H361" s="5" t="s">
        <v>13</v>
      </c>
      <c r="I361" s="5">
        <v>7.5</v>
      </c>
      <c r="J361" s="8">
        <v>0.16575999999999999</v>
      </c>
      <c r="K361" t="str">
        <f>IF(Table1[[#This Row],[Charging]]&gt;0,"1","0")</f>
        <v>0</v>
      </c>
      <c r="L361" t="str">
        <f>IF(Table1[[#This Row],[Tag]]="1",Table1[[#This Row],[Cost (kWh)]],"")</f>
        <v/>
      </c>
      <c r="M361" s="5" t="str">
        <f>IF(Table1[[#This Row],[Tag]]="1",Table1[[#This Row],[Charging]]*Table1[[#This Row],[Cost (kWh)]],"")</f>
        <v/>
      </c>
    </row>
    <row r="362" spans="3:13" x14ac:dyDescent="0.2">
      <c r="C362" s="3" t="s">
        <v>1</v>
      </c>
      <c r="D362" s="2">
        <v>15</v>
      </c>
      <c r="E362" s="2">
        <v>21</v>
      </c>
      <c r="F362" s="5">
        <v>0</v>
      </c>
      <c r="G362" s="5" t="s">
        <v>32</v>
      </c>
      <c r="H362" s="5" t="s">
        <v>13</v>
      </c>
      <c r="I362" s="5">
        <v>7.5</v>
      </c>
      <c r="J362" s="8">
        <v>0.16538</v>
      </c>
      <c r="K362" t="str">
        <f>IF(Table1[[#This Row],[Charging]]&gt;0,"1","0")</f>
        <v>0</v>
      </c>
      <c r="L362" t="str">
        <f>IF(Table1[[#This Row],[Tag]]="1",Table1[[#This Row],[Cost (kWh)]],"")</f>
        <v/>
      </c>
      <c r="M362" s="5" t="str">
        <f>IF(Table1[[#This Row],[Tag]]="1",Table1[[#This Row],[Charging]]*Table1[[#This Row],[Cost (kWh)]],"")</f>
        <v/>
      </c>
    </row>
    <row r="363" spans="3:13" x14ac:dyDescent="0.2">
      <c r="C363" s="3" t="s">
        <v>1</v>
      </c>
      <c r="D363" s="2">
        <v>15</v>
      </c>
      <c r="E363" s="2">
        <v>22</v>
      </c>
      <c r="F363" s="5">
        <v>0</v>
      </c>
      <c r="G363" s="5" t="s">
        <v>32</v>
      </c>
      <c r="H363" s="5" t="s">
        <v>13</v>
      </c>
      <c r="I363" s="5">
        <v>7.5</v>
      </c>
      <c r="J363" s="8">
        <v>0.16458</v>
      </c>
      <c r="K363" t="str">
        <f>IF(Table1[[#This Row],[Charging]]&gt;0,"1","0")</f>
        <v>0</v>
      </c>
      <c r="L363" t="str">
        <f>IF(Table1[[#This Row],[Tag]]="1",Table1[[#This Row],[Cost (kWh)]],"")</f>
        <v/>
      </c>
      <c r="M363" s="5" t="str">
        <f>IF(Table1[[#This Row],[Tag]]="1",Table1[[#This Row],[Charging]]*Table1[[#This Row],[Cost (kWh)]],"")</f>
        <v/>
      </c>
    </row>
    <row r="364" spans="3:13" x14ac:dyDescent="0.2">
      <c r="C364" s="3" t="s">
        <v>1</v>
      </c>
      <c r="D364" s="2">
        <v>15</v>
      </c>
      <c r="E364" s="2">
        <v>23</v>
      </c>
      <c r="F364" s="5">
        <v>0</v>
      </c>
      <c r="G364" s="5" t="s">
        <v>32</v>
      </c>
      <c r="H364" s="5" t="s">
        <v>13</v>
      </c>
      <c r="I364" s="5">
        <v>7.5</v>
      </c>
      <c r="J364" s="8">
        <v>0.16034999999999999</v>
      </c>
      <c r="K364" t="str">
        <f>IF(Table1[[#This Row],[Charging]]&gt;0,"1","0")</f>
        <v>0</v>
      </c>
      <c r="L364" t="str">
        <f>IF(Table1[[#This Row],[Tag]]="1",Table1[[#This Row],[Cost (kWh)]],"")</f>
        <v/>
      </c>
      <c r="M364" s="5" t="str">
        <f>IF(Table1[[#This Row],[Tag]]="1",Table1[[#This Row],[Charging]]*Table1[[#This Row],[Cost (kWh)]],"")</f>
        <v/>
      </c>
    </row>
    <row r="365" spans="3:13" x14ac:dyDescent="0.2">
      <c r="C365" s="3" t="s">
        <v>1</v>
      </c>
      <c r="D365" s="2">
        <v>15</v>
      </c>
      <c r="E365" s="2">
        <v>24</v>
      </c>
      <c r="F365" s="5">
        <v>0</v>
      </c>
      <c r="G365" s="5" t="s">
        <v>32</v>
      </c>
      <c r="H365" s="5" t="s">
        <v>13</v>
      </c>
      <c r="I365" s="5">
        <v>7.5</v>
      </c>
      <c r="J365" s="8">
        <v>0.15805</v>
      </c>
      <c r="K365" t="str">
        <f>IF(Table1[[#This Row],[Charging]]&gt;0,"1","0")</f>
        <v>0</v>
      </c>
      <c r="L365" t="str">
        <f>IF(Table1[[#This Row],[Tag]]="1",Table1[[#This Row],[Cost (kWh)]],"")</f>
        <v/>
      </c>
      <c r="M365" s="5" t="str">
        <f>IF(Table1[[#This Row],[Tag]]="1",Table1[[#This Row],[Charging]]*Table1[[#This Row],[Cost (kWh)]],"")</f>
        <v/>
      </c>
    </row>
    <row r="366" spans="3:13" x14ac:dyDescent="0.2">
      <c r="C366" s="3" t="s">
        <v>1</v>
      </c>
      <c r="D366" s="2">
        <v>16</v>
      </c>
      <c r="E366" s="2" t="s">
        <v>2</v>
      </c>
      <c r="F366" s="5">
        <v>0</v>
      </c>
      <c r="G366" s="5" t="s">
        <v>32</v>
      </c>
      <c r="H366" s="5" t="s">
        <v>13</v>
      </c>
      <c r="I366" s="5">
        <v>7.5</v>
      </c>
      <c r="J366" s="8">
        <v>0.16550000000000001</v>
      </c>
      <c r="K366" t="str">
        <f>IF(Table1[[#This Row],[Charging]]&gt;0,"1","0")</f>
        <v>0</v>
      </c>
      <c r="L366" t="str">
        <f>IF(Table1[[#This Row],[Tag]]="1",Table1[[#This Row],[Cost (kWh)]],"")</f>
        <v/>
      </c>
      <c r="M366" s="5" t="str">
        <f>IF(Table1[[#This Row],[Tag]]="1",Table1[[#This Row],[Charging]]*Table1[[#This Row],[Cost (kWh)]],"")</f>
        <v/>
      </c>
    </row>
    <row r="367" spans="3:13" x14ac:dyDescent="0.2">
      <c r="C367" s="3" t="s">
        <v>1</v>
      </c>
      <c r="D367" s="2">
        <v>16</v>
      </c>
      <c r="E367" s="2" t="s">
        <v>3</v>
      </c>
      <c r="F367" s="5">
        <v>0</v>
      </c>
      <c r="G367" s="5" t="s">
        <v>32</v>
      </c>
      <c r="H367" s="5" t="s">
        <v>13</v>
      </c>
      <c r="I367" s="5">
        <v>7.5</v>
      </c>
      <c r="J367" s="8">
        <v>0.16424</v>
      </c>
      <c r="K367" t="str">
        <f>IF(Table1[[#This Row],[Charging]]&gt;0,"1","0")</f>
        <v>0</v>
      </c>
      <c r="L367" t="str">
        <f>IF(Table1[[#This Row],[Tag]]="1",Table1[[#This Row],[Cost (kWh)]],"")</f>
        <v/>
      </c>
      <c r="M367" s="5" t="str">
        <f>IF(Table1[[#This Row],[Tag]]="1",Table1[[#This Row],[Charging]]*Table1[[#This Row],[Cost (kWh)]],"")</f>
        <v/>
      </c>
    </row>
    <row r="368" spans="3:13" x14ac:dyDescent="0.2">
      <c r="C368" s="3" t="s">
        <v>1</v>
      </c>
      <c r="D368" s="2">
        <v>16</v>
      </c>
      <c r="E368" s="2" t="s">
        <v>4</v>
      </c>
      <c r="F368" s="5">
        <v>0</v>
      </c>
      <c r="G368" s="5" t="s">
        <v>32</v>
      </c>
      <c r="H368" s="5" t="s">
        <v>13</v>
      </c>
      <c r="I368" s="5">
        <v>7.5</v>
      </c>
      <c r="J368" s="8">
        <v>0.16319</v>
      </c>
      <c r="K368" t="str">
        <f>IF(Table1[[#This Row],[Charging]]&gt;0,"1","0")</f>
        <v>0</v>
      </c>
      <c r="L368" t="str">
        <f>IF(Table1[[#This Row],[Tag]]="1",Table1[[#This Row],[Cost (kWh)]],"")</f>
        <v/>
      </c>
      <c r="M368" s="5" t="str">
        <f>IF(Table1[[#This Row],[Tag]]="1",Table1[[#This Row],[Charging]]*Table1[[#This Row],[Cost (kWh)]],"")</f>
        <v/>
      </c>
    </row>
    <row r="369" spans="3:13" x14ac:dyDescent="0.2">
      <c r="C369" s="3" t="s">
        <v>1</v>
      </c>
      <c r="D369" s="2">
        <v>16</v>
      </c>
      <c r="E369" s="2" t="s">
        <v>5</v>
      </c>
      <c r="F369" s="5">
        <v>0</v>
      </c>
      <c r="G369" s="5" t="s">
        <v>32</v>
      </c>
      <c r="H369" s="5" t="s">
        <v>13</v>
      </c>
      <c r="I369" s="5">
        <v>7.5</v>
      </c>
      <c r="J369" s="8">
        <v>0.16259000000000001</v>
      </c>
      <c r="K369" t="str">
        <f>IF(Table1[[#This Row],[Charging]]&gt;0,"1","0")</f>
        <v>0</v>
      </c>
      <c r="L369" t="str">
        <f>IF(Table1[[#This Row],[Tag]]="1",Table1[[#This Row],[Cost (kWh)]],"")</f>
        <v/>
      </c>
      <c r="M369" s="5" t="str">
        <f>IF(Table1[[#This Row],[Tag]]="1",Table1[[#This Row],[Charging]]*Table1[[#This Row],[Cost (kWh)]],"")</f>
        <v/>
      </c>
    </row>
    <row r="370" spans="3:13" x14ac:dyDescent="0.2">
      <c r="C370" s="3" t="s">
        <v>1</v>
      </c>
      <c r="D370" s="2">
        <v>16</v>
      </c>
      <c r="E370" s="2" t="s">
        <v>6</v>
      </c>
      <c r="F370" s="5">
        <v>0</v>
      </c>
      <c r="G370" s="5" t="s">
        <v>32</v>
      </c>
      <c r="H370" s="5" t="s">
        <v>13</v>
      </c>
      <c r="I370" s="5">
        <v>7.5</v>
      </c>
      <c r="J370" s="8">
        <v>0.15472</v>
      </c>
      <c r="K370" t="str">
        <f>IF(Table1[[#This Row],[Charging]]&gt;0,"1","0")</f>
        <v>0</v>
      </c>
      <c r="L370" t="str">
        <f>IF(Table1[[#This Row],[Tag]]="1",Table1[[#This Row],[Cost (kWh)]],"")</f>
        <v/>
      </c>
      <c r="M370" s="5" t="str">
        <f>IF(Table1[[#This Row],[Tag]]="1",Table1[[#This Row],[Charging]]*Table1[[#This Row],[Cost (kWh)]],"")</f>
        <v/>
      </c>
    </row>
    <row r="371" spans="3:13" x14ac:dyDescent="0.2">
      <c r="C371" s="3" t="s">
        <v>1</v>
      </c>
      <c r="D371" s="2">
        <v>16</v>
      </c>
      <c r="E371" s="2" t="s">
        <v>7</v>
      </c>
      <c r="F371" s="5">
        <v>0</v>
      </c>
      <c r="G371" s="5" t="s">
        <v>32</v>
      </c>
      <c r="H371" s="5" t="s">
        <v>13</v>
      </c>
      <c r="I371" s="5">
        <v>7.5</v>
      </c>
      <c r="J371" s="8">
        <v>0.14998</v>
      </c>
      <c r="K371" t="str">
        <f>IF(Table1[[#This Row],[Charging]]&gt;0,"1","0")</f>
        <v>0</v>
      </c>
      <c r="L371" t="str">
        <f>IF(Table1[[#This Row],[Tag]]="1",Table1[[#This Row],[Cost (kWh)]],"")</f>
        <v/>
      </c>
      <c r="M371" s="5" t="str">
        <f>IF(Table1[[#This Row],[Tag]]="1",Table1[[#This Row],[Charging]]*Table1[[#This Row],[Cost (kWh)]],"")</f>
        <v/>
      </c>
    </row>
    <row r="372" spans="3:13" x14ac:dyDescent="0.2">
      <c r="C372" s="3" t="s">
        <v>1</v>
      </c>
      <c r="D372" s="2">
        <v>16</v>
      </c>
      <c r="E372" s="2" t="s">
        <v>8</v>
      </c>
      <c r="F372" s="5">
        <v>0</v>
      </c>
      <c r="G372" s="5" t="s">
        <v>32</v>
      </c>
      <c r="H372" s="5" t="s">
        <v>13</v>
      </c>
      <c r="I372" s="5">
        <v>7.5</v>
      </c>
      <c r="J372" s="8">
        <v>0.15168999999999999</v>
      </c>
      <c r="K372" t="str">
        <f>IF(Table1[[#This Row],[Charging]]&gt;0,"1","0")</f>
        <v>0</v>
      </c>
      <c r="L372" t="str">
        <f>IF(Table1[[#This Row],[Tag]]="1",Table1[[#This Row],[Cost (kWh)]],"")</f>
        <v/>
      </c>
      <c r="M372" s="5" t="str">
        <f>IF(Table1[[#This Row],[Tag]]="1",Table1[[#This Row],[Charging]]*Table1[[#This Row],[Cost (kWh)]],"")</f>
        <v/>
      </c>
    </row>
    <row r="373" spans="3:13" x14ac:dyDescent="0.2">
      <c r="C373" s="3" t="s">
        <v>1</v>
      </c>
      <c r="D373" s="2">
        <v>16</v>
      </c>
      <c r="E373" s="2" t="s">
        <v>9</v>
      </c>
      <c r="F373" s="5">
        <v>0</v>
      </c>
      <c r="G373" s="5" t="s">
        <v>32</v>
      </c>
      <c r="H373" s="5" t="s">
        <v>13</v>
      </c>
      <c r="I373" s="5">
        <v>7.5</v>
      </c>
      <c r="J373" s="8">
        <v>0.16002</v>
      </c>
      <c r="K373" t="str">
        <f>IF(Table1[[#This Row],[Charging]]&gt;0,"1","0")</f>
        <v>0</v>
      </c>
      <c r="L373" t="str">
        <f>IF(Table1[[#This Row],[Tag]]="1",Table1[[#This Row],[Cost (kWh)]],"")</f>
        <v/>
      </c>
      <c r="M373" s="5" t="str">
        <f>IF(Table1[[#This Row],[Tag]]="1",Table1[[#This Row],[Charging]]*Table1[[#This Row],[Cost (kWh)]],"")</f>
        <v/>
      </c>
    </row>
    <row r="374" spans="3:13" x14ac:dyDescent="0.2">
      <c r="C374" s="3" t="s">
        <v>1</v>
      </c>
      <c r="D374" s="2">
        <v>16</v>
      </c>
      <c r="E374" s="2" t="s">
        <v>10</v>
      </c>
      <c r="F374" s="5">
        <v>0</v>
      </c>
      <c r="G374" s="5" t="s">
        <v>32</v>
      </c>
      <c r="H374" s="5" t="s">
        <v>13</v>
      </c>
      <c r="I374" s="5">
        <v>7.5</v>
      </c>
      <c r="J374" s="8">
        <v>0.13825999999999999</v>
      </c>
      <c r="K374" t="str">
        <f>IF(Table1[[#This Row],[Charging]]&gt;0,"1","0")</f>
        <v>0</v>
      </c>
      <c r="L374" t="str">
        <f>IF(Table1[[#This Row],[Tag]]="1",Table1[[#This Row],[Cost (kWh)]],"")</f>
        <v/>
      </c>
      <c r="M374" s="5" t="str">
        <f>IF(Table1[[#This Row],[Tag]]="1",Table1[[#This Row],[Charging]]*Table1[[#This Row],[Cost (kWh)]],"")</f>
        <v/>
      </c>
    </row>
    <row r="375" spans="3:13" x14ac:dyDescent="0.2">
      <c r="C375" s="3" t="s">
        <v>1</v>
      </c>
      <c r="D375" s="2">
        <v>16</v>
      </c>
      <c r="E375" s="2">
        <v>10</v>
      </c>
      <c r="F375" s="5">
        <v>0</v>
      </c>
      <c r="G375" s="5" t="s">
        <v>32</v>
      </c>
      <c r="H375" s="5" t="s">
        <v>13</v>
      </c>
      <c r="I375" s="5">
        <v>7.5</v>
      </c>
      <c r="J375" s="8">
        <v>5.4170000000000003E-2</v>
      </c>
      <c r="K375" t="str">
        <f>IF(Table1[[#This Row],[Charging]]&gt;0,"1","0")</f>
        <v>0</v>
      </c>
      <c r="L375" t="str">
        <f>IF(Table1[[#This Row],[Tag]]="1",Table1[[#This Row],[Cost (kWh)]],"")</f>
        <v/>
      </c>
      <c r="M375" s="5" t="str">
        <f>IF(Table1[[#This Row],[Tag]]="1",Table1[[#This Row],[Charging]]*Table1[[#This Row],[Cost (kWh)]],"")</f>
        <v/>
      </c>
    </row>
    <row r="376" spans="3:13" x14ac:dyDescent="0.2">
      <c r="C376" s="3" t="s">
        <v>1</v>
      </c>
      <c r="D376" s="2">
        <v>16</v>
      </c>
      <c r="E376" s="2">
        <v>11</v>
      </c>
      <c r="F376" s="5">
        <v>0</v>
      </c>
      <c r="G376" s="5" t="s">
        <v>32</v>
      </c>
      <c r="H376" s="5" t="s">
        <v>13</v>
      </c>
      <c r="I376" s="5">
        <v>7.5</v>
      </c>
      <c r="J376" s="8">
        <v>3.6670000000000001E-2</v>
      </c>
      <c r="K376" t="str">
        <f>IF(Table1[[#This Row],[Charging]]&gt;0,"1","0")</f>
        <v>0</v>
      </c>
      <c r="L376" t="str">
        <f>IF(Table1[[#This Row],[Tag]]="1",Table1[[#This Row],[Cost (kWh)]],"")</f>
        <v/>
      </c>
      <c r="M376" s="5" t="str">
        <f>IF(Table1[[#This Row],[Tag]]="1",Table1[[#This Row],[Charging]]*Table1[[#This Row],[Cost (kWh)]],"")</f>
        <v/>
      </c>
    </row>
    <row r="377" spans="3:13" x14ac:dyDescent="0.2">
      <c r="C377" s="3" t="s">
        <v>1</v>
      </c>
      <c r="D377" s="2">
        <v>16</v>
      </c>
      <c r="E377" s="2">
        <v>12</v>
      </c>
      <c r="F377" s="5">
        <v>0</v>
      </c>
      <c r="G377" s="5" t="s">
        <v>32</v>
      </c>
      <c r="H377" s="5" t="s">
        <v>13</v>
      </c>
      <c r="I377" s="5">
        <v>7.5</v>
      </c>
      <c r="J377" s="8">
        <v>2.9839999999999998E-2</v>
      </c>
      <c r="K377" t="str">
        <f>IF(Table1[[#This Row],[Charging]]&gt;0,"1","0")</f>
        <v>0</v>
      </c>
      <c r="L377" t="str">
        <f>IF(Table1[[#This Row],[Tag]]="1",Table1[[#This Row],[Cost (kWh)]],"")</f>
        <v/>
      </c>
      <c r="M377" s="5" t="str">
        <f>IF(Table1[[#This Row],[Tag]]="1",Table1[[#This Row],[Charging]]*Table1[[#This Row],[Cost (kWh)]],"")</f>
        <v/>
      </c>
    </row>
    <row r="378" spans="3:13" x14ac:dyDescent="0.2">
      <c r="C378" s="3" t="s">
        <v>1</v>
      </c>
      <c r="D378" s="2">
        <v>16</v>
      </c>
      <c r="E378" s="2">
        <v>13</v>
      </c>
      <c r="F378" s="5">
        <v>0</v>
      </c>
      <c r="G378" s="5" t="s">
        <v>32</v>
      </c>
      <c r="H378" s="5" t="s">
        <v>13</v>
      </c>
      <c r="I378" s="5">
        <v>7.5</v>
      </c>
      <c r="J378" s="8">
        <v>1.0800000000000001E-2</v>
      </c>
      <c r="K378" t="str">
        <f>IF(Table1[[#This Row],[Charging]]&gt;0,"1","0")</f>
        <v>0</v>
      </c>
      <c r="L378" t="str">
        <f>IF(Table1[[#This Row],[Tag]]="1",Table1[[#This Row],[Cost (kWh)]],"")</f>
        <v/>
      </c>
      <c r="M378" s="5" t="str">
        <f>IF(Table1[[#This Row],[Tag]]="1",Table1[[#This Row],[Charging]]*Table1[[#This Row],[Cost (kWh)]],"")</f>
        <v/>
      </c>
    </row>
    <row r="379" spans="3:13" x14ac:dyDescent="0.2">
      <c r="C379" s="3" t="s">
        <v>1</v>
      </c>
      <c r="D379" s="2">
        <v>16</v>
      </c>
      <c r="E379" s="2">
        <v>14</v>
      </c>
      <c r="F379" s="5">
        <v>0</v>
      </c>
      <c r="G379" s="5" t="s">
        <v>32</v>
      </c>
      <c r="H379" s="5" t="s">
        <v>13</v>
      </c>
      <c r="I379" s="5">
        <v>7.5</v>
      </c>
      <c r="J379" s="8">
        <v>1.97E-3</v>
      </c>
      <c r="K379" t="str">
        <f>IF(Table1[[#This Row],[Charging]]&gt;0,"1","0")</f>
        <v>0</v>
      </c>
      <c r="L379" t="str">
        <f>IF(Table1[[#This Row],[Tag]]="1",Table1[[#This Row],[Cost (kWh)]],"")</f>
        <v/>
      </c>
      <c r="M379" s="5" t="str">
        <f>IF(Table1[[#This Row],[Tag]]="1",Table1[[#This Row],[Charging]]*Table1[[#This Row],[Cost (kWh)]],"")</f>
        <v/>
      </c>
    </row>
    <row r="380" spans="3:13" x14ac:dyDescent="0.2">
      <c r="C380" s="3" t="s">
        <v>1</v>
      </c>
      <c r="D380" s="2">
        <v>16</v>
      </c>
      <c r="E380" s="2">
        <v>15</v>
      </c>
      <c r="F380" s="5">
        <v>0</v>
      </c>
      <c r="G380" s="5" t="s">
        <v>32</v>
      </c>
      <c r="H380" s="5" t="s">
        <v>13</v>
      </c>
      <c r="I380" s="5">
        <v>7.5</v>
      </c>
      <c r="J380" s="8">
        <v>1.9300000000000001E-3</v>
      </c>
      <c r="K380" t="str">
        <f>IF(Table1[[#This Row],[Charging]]&gt;0,"1","0")</f>
        <v>0</v>
      </c>
      <c r="L380" t="str">
        <f>IF(Table1[[#This Row],[Tag]]="1",Table1[[#This Row],[Cost (kWh)]],"")</f>
        <v/>
      </c>
      <c r="M380" s="5" t="str">
        <f>IF(Table1[[#This Row],[Tag]]="1",Table1[[#This Row],[Charging]]*Table1[[#This Row],[Cost (kWh)]],"")</f>
        <v/>
      </c>
    </row>
    <row r="381" spans="3:13" x14ac:dyDescent="0.2">
      <c r="C381" s="3" t="s">
        <v>1</v>
      </c>
      <c r="D381" s="2">
        <v>16</v>
      </c>
      <c r="E381" s="2">
        <v>16</v>
      </c>
      <c r="F381" s="5">
        <v>0</v>
      </c>
      <c r="G381" s="5" t="s">
        <v>32</v>
      </c>
      <c r="H381" s="5" t="s">
        <v>13</v>
      </c>
      <c r="I381" s="5">
        <v>7.5</v>
      </c>
      <c r="J381" s="8">
        <v>1.73E-3</v>
      </c>
      <c r="K381" t="str">
        <f>IF(Table1[[#This Row],[Charging]]&gt;0,"1","0")</f>
        <v>0</v>
      </c>
      <c r="L381" t="str">
        <f>IF(Table1[[#This Row],[Tag]]="1",Table1[[#This Row],[Cost (kWh)]],"")</f>
        <v/>
      </c>
      <c r="M381" s="5" t="str">
        <f>IF(Table1[[#This Row],[Tag]]="1",Table1[[#This Row],[Charging]]*Table1[[#This Row],[Cost (kWh)]],"")</f>
        <v/>
      </c>
    </row>
    <row r="382" spans="3:13" x14ac:dyDescent="0.2">
      <c r="C382" s="3" t="s">
        <v>1</v>
      </c>
      <c r="D382" s="2">
        <v>16</v>
      </c>
      <c r="E382" s="2">
        <v>17</v>
      </c>
      <c r="F382" s="5">
        <v>0</v>
      </c>
      <c r="G382" s="5" t="s">
        <v>32</v>
      </c>
      <c r="H382" s="5" t="s">
        <v>13</v>
      </c>
      <c r="I382" s="5">
        <v>7.5</v>
      </c>
      <c r="J382" s="8">
        <v>1.06E-3</v>
      </c>
      <c r="K382" t="str">
        <f>IF(Table1[[#This Row],[Charging]]&gt;0,"1","0")</f>
        <v>0</v>
      </c>
      <c r="L382" t="str">
        <f>IF(Table1[[#This Row],[Tag]]="1",Table1[[#This Row],[Cost (kWh)]],"")</f>
        <v/>
      </c>
      <c r="M382" s="5" t="str">
        <f>IF(Table1[[#This Row],[Tag]]="1",Table1[[#This Row],[Charging]]*Table1[[#This Row],[Cost (kWh)]],"")</f>
        <v/>
      </c>
    </row>
    <row r="383" spans="3:13" x14ac:dyDescent="0.2">
      <c r="C383" s="3" t="s">
        <v>1</v>
      </c>
      <c r="D383" s="2">
        <v>16</v>
      </c>
      <c r="E383" s="2">
        <v>18</v>
      </c>
      <c r="F383" s="5">
        <v>0</v>
      </c>
      <c r="G383" s="5" t="s">
        <v>32</v>
      </c>
      <c r="H383" s="5" t="s">
        <v>13</v>
      </c>
      <c r="I383" s="5">
        <v>7.5</v>
      </c>
      <c r="J383" s="8">
        <v>5.5149999999999998E-2</v>
      </c>
      <c r="K383" t="str">
        <f>IF(Table1[[#This Row],[Charging]]&gt;0,"1","0")</f>
        <v>0</v>
      </c>
      <c r="L383" t="str">
        <f>IF(Table1[[#This Row],[Tag]]="1",Table1[[#This Row],[Cost (kWh)]],"")</f>
        <v/>
      </c>
      <c r="M383" s="5" t="str">
        <f>IF(Table1[[#This Row],[Tag]]="1",Table1[[#This Row],[Charging]]*Table1[[#This Row],[Cost (kWh)]],"")</f>
        <v/>
      </c>
    </row>
    <row r="384" spans="3:13" x14ac:dyDescent="0.2">
      <c r="C384" s="3" t="s">
        <v>1</v>
      </c>
      <c r="D384" s="2">
        <v>16</v>
      </c>
      <c r="E384" s="2">
        <v>19</v>
      </c>
      <c r="F384" s="5">
        <v>0</v>
      </c>
      <c r="G384" s="5" t="s">
        <v>32</v>
      </c>
      <c r="H384" s="5" t="s">
        <v>13</v>
      </c>
      <c r="I384" s="5">
        <v>7.5</v>
      </c>
      <c r="J384" s="8">
        <v>0.1648</v>
      </c>
      <c r="K384" t="str">
        <f>IF(Table1[[#This Row],[Charging]]&gt;0,"1","0")</f>
        <v>0</v>
      </c>
      <c r="L384" t="str">
        <f>IF(Table1[[#This Row],[Tag]]="1",Table1[[#This Row],[Cost (kWh)]],"")</f>
        <v/>
      </c>
      <c r="M384" s="5" t="str">
        <f>IF(Table1[[#This Row],[Tag]]="1",Table1[[#This Row],[Charging]]*Table1[[#This Row],[Cost (kWh)]],"")</f>
        <v/>
      </c>
    </row>
    <row r="385" spans="3:13" x14ac:dyDescent="0.2">
      <c r="C385" s="3" t="s">
        <v>1</v>
      </c>
      <c r="D385" s="2">
        <v>16</v>
      </c>
      <c r="E385" s="2">
        <v>20</v>
      </c>
      <c r="F385" s="5">
        <v>0</v>
      </c>
      <c r="G385" s="5" t="s">
        <v>32</v>
      </c>
      <c r="H385" s="5" t="s">
        <v>13</v>
      </c>
      <c r="I385" s="5">
        <v>7.5</v>
      </c>
      <c r="J385" s="8">
        <v>0.16882</v>
      </c>
      <c r="K385" t="str">
        <f>IF(Table1[[#This Row],[Charging]]&gt;0,"1","0")</f>
        <v>0</v>
      </c>
      <c r="L385" t="str">
        <f>IF(Table1[[#This Row],[Tag]]="1",Table1[[#This Row],[Cost (kWh)]],"")</f>
        <v/>
      </c>
      <c r="M385" s="5" t="str">
        <f>IF(Table1[[#This Row],[Tag]]="1",Table1[[#This Row],[Charging]]*Table1[[#This Row],[Cost (kWh)]],"")</f>
        <v/>
      </c>
    </row>
    <row r="386" spans="3:13" x14ac:dyDescent="0.2">
      <c r="C386" s="3" t="s">
        <v>1</v>
      </c>
      <c r="D386" s="2">
        <v>16</v>
      </c>
      <c r="E386" s="2">
        <v>21</v>
      </c>
      <c r="F386" s="5">
        <v>0</v>
      </c>
      <c r="G386" s="5" t="s">
        <v>32</v>
      </c>
      <c r="H386" s="5" t="s">
        <v>13</v>
      </c>
      <c r="I386" s="5">
        <v>7.5</v>
      </c>
      <c r="J386" s="8">
        <v>0.16825000000000001</v>
      </c>
      <c r="K386" t="str">
        <f>IF(Table1[[#This Row],[Charging]]&gt;0,"1","0")</f>
        <v>0</v>
      </c>
      <c r="L386" t="str">
        <f>IF(Table1[[#This Row],[Tag]]="1",Table1[[#This Row],[Cost (kWh)]],"")</f>
        <v/>
      </c>
      <c r="M386" s="5" t="str">
        <f>IF(Table1[[#This Row],[Tag]]="1",Table1[[#This Row],[Charging]]*Table1[[#This Row],[Cost (kWh)]],"")</f>
        <v/>
      </c>
    </row>
    <row r="387" spans="3:13" x14ac:dyDescent="0.2">
      <c r="C387" s="3" t="s">
        <v>1</v>
      </c>
      <c r="D387" s="2">
        <v>16</v>
      </c>
      <c r="E387" s="2">
        <v>22</v>
      </c>
      <c r="F387" s="5">
        <v>0</v>
      </c>
      <c r="G387" s="5" t="s">
        <v>32</v>
      </c>
      <c r="H387" s="5" t="s">
        <v>13</v>
      </c>
      <c r="I387" s="5">
        <v>7.5</v>
      </c>
      <c r="J387" s="8">
        <v>0.16736000000000001</v>
      </c>
      <c r="K387" t="str">
        <f>IF(Table1[[#This Row],[Charging]]&gt;0,"1","0")</f>
        <v>0</v>
      </c>
      <c r="L387" t="str">
        <f>IF(Table1[[#This Row],[Tag]]="1",Table1[[#This Row],[Cost (kWh)]],"")</f>
        <v/>
      </c>
      <c r="M387" s="5" t="str">
        <f>IF(Table1[[#This Row],[Tag]]="1",Table1[[#This Row],[Charging]]*Table1[[#This Row],[Cost (kWh)]],"")</f>
        <v/>
      </c>
    </row>
    <row r="388" spans="3:13" x14ac:dyDescent="0.2">
      <c r="C388" s="3" t="s">
        <v>1</v>
      </c>
      <c r="D388" s="2">
        <v>16</v>
      </c>
      <c r="E388" s="2">
        <v>23</v>
      </c>
      <c r="F388" s="5">
        <v>0</v>
      </c>
      <c r="G388" s="5" t="s">
        <v>32</v>
      </c>
      <c r="H388" s="5" t="s">
        <v>13</v>
      </c>
      <c r="I388" s="5">
        <v>7.5</v>
      </c>
      <c r="J388" s="8">
        <v>0.16711999999999999</v>
      </c>
      <c r="K388" t="str">
        <f>IF(Table1[[#This Row],[Charging]]&gt;0,"1","0")</f>
        <v>0</v>
      </c>
      <c r="L388" t="str">
        <f>IF(Table1[[#This Row],[Tag]]="1",Table1[[#This Row],[Cost (kWh)]],"")</f>
        <v/>
      </c>
      <c r="M388" s="5" t="str">
        <f>IF(Table1[[#This Row],[Tag]]="1",Table1[[#This Row],[Charging]]*Table1[[#This Row],[Cost (kWh)]],"")</f>
        <v/>
      </c>
    </row>
    <row r="389" spans="3:13" x14ac:dyDescent="0.2">
      <c r="C389" s="3" t="s">
        <v>1</v>
      </c>
      <c r="D389" s="2">
        <v>16</v>
      </c>
      <c r="E389" s="2">
        <v>24</v>
      </c>
      <c r="F389" s="5">
        <v>0</v>
      </c>
      <c r="G389" s="5" t="s">
        <v>32</v>
      </c>
      <c r="H389" s="5" t="s">
        <v>13</v>
      </c>
      <c r="I389" s="5">
        <v>7.5</v>
      </c>
      <c r="J389" s="8">
        <v>0.16697999999999999</v>
      </c>
      <c r="K389" t="str">
        <f>IF(Table1[[#This Row],[Charging]]&gt;0,"1","0")</f>
        <v>0</v>
      </c>
      <c r="L389" t="str">
        <f>IF(Table1[[#This Row],[Tag]]="1",Table1[[#This Row],[Cost (kWh)]],"")</f>
        <v/>
      </c>
      <c r="M389" s="5" t="str">
        <f>IF(Table1[[#This Row],[Tag]]="1",Table1[[#This Row],[Charging]]*Table1[[#This Row],[Cost (kWh)]],"")</f>
        <v/>
      </c>
    </row>
    <row r="390" spans="3:13" x14ac:dyDescent="0.2">
      <c r="C390" s="3" t="s">
        <v>1</v>
      </c>
      <c r="D390" s="2">
        <v>17</v>
      </c>
      <c r="E390" s="2" t="s">
        <v>2</v>
      </c>
      <c r="F390" s="5">
        <v>0</v>
      </c>
      <c r="G390" s="5" t="s">
        <v>32</v>
      </c>
      <c r="H390" s="5" t="s">
        <v>13</v>
      </c>
      <c r="I390" s="5">
        <v>7.5</v>
      </c>
      <c r="J390" s="8">
        <v>0.16009999999999999</v>
      </c>
      <c r="K390" t="str">
        <f>IF(Table1[[#This Row],[Charging]]&gt;0,"1","0")</f>
        <v>0</v>
      </c>
      <c r="L390" t="str">
        <f>IF(Table1[[#This Row],[Tag]]="1",Table1[[#This Row],[Cost (kWh)]],"")</f>
        <v/>
      </c>
      <c r="M390" s="5" t="str">
        <f>IF(Table1[[#This Row],[Tag]]="1",Table1[[#This Row],[Charging]]*Table1[[#This Row],[Cost (kWh)]],"")</f>
        <v/>
      </c>
    </row>
    <row r="391" spans="3:13" x14ac:dyDescent="0.2">
      <c r="C391" s="3" t="s">
        <v>1</v>
      </c>
      <c r="D391" s="2">
        <v>17</v>
      </c>
      <c r="E391" s="2" t="s">
        <v>3</v>
      </c>
      <c r="F391" s="5">
        <v>0</v>
      </c>
      <c r="G391" s="5" t="s">
        <v>32</v>
      </c>
      <c r="H391" s="5" t="s">
        <v>13</v>
      </c>
      <c r="I391" s="5">
        <v>7.5</v>
      </c>
      <c r="J391" s="8">
        <v>0.15916</v>
      </c>
      <c r="K391" t="str">
        <f>IF(Table1[[#This Row],[Charging]]&gt;0,"1","0")</f>
        <v>0</v>
      </c>
      <c r="L391" t="str">
        <f>IF(Table1[[#This Row],[Tag]]="1",Table1[[#This Row],[Cost (kWh)]],"")</f>
        <v/>
      </c>
      <c r="M391" s="5" t="str">
        <f>IF(Table1[[#This Row],[Tag]]="1",Table1[[#This Row],[Charging]]*Table1[[#This Row],[Cost (kWh)]],"")</f>
        <v/>
      </c>
    </row>
    <row r="392" spans="3:13" x14ac:dyDescent="0.2">
      <c r="C392" s="3" t="s">
        <v>1</v>
      </c>
      <c r="D392" s="2">
        <v>17</v>
      </c>
      <c r="E392" s="2" t="s">
        <v>4</v>
      </c>
      <c r="F392" s="5">
        <v>0</v>
      </c>
      <c r="G392" s="5" t="s">
        <v>32</v>
      </c>
      <c r="H392" s="5" t="s">
        <v>13</v>
      </c>
      <c r="I392" s="5">
        <v>7.5</v>
      </c>
      <c r="J392" s="8">
        <v>0.15804000000000001</v>
      </c>
      <c r="K392" t="str">
        <f>IF(Table1[[#This Row],[Charging]]&gt;0,"1","0")</f>
        <v>0</v>
      </c>
      <c r="L392" t="str">
        <f>IF(Table1[[#This Row],[Tag]]="1",Table1[[#This Row],[Cost (kWh)]],"")</f>
        <v/>
      </c>
      <c r="M392" s="5" t="str">
        <f>IF(Table1[[#This Row],[Tag]]="1",Table1[[#This Row],[Charging]]*Table1[[#This Row],[Cost (kWh)]],"")</f>
        <v/>
      </c>
    </row>
    <row r="393" spans="3:13" x14ac:dyDescent="0.2">
      <c r="C393" s="3" t="s">
        <v>1</v>
      </c>
      <c r="D393" s="2">
        <v>17</v>
      </c>
      <c r="E393" s="2" t="s">
        <v>5</v>
      </c>
      <c r="F393" s="5">
        <v>0</v>
      </c>
      <c r="G393" s="5" t="s">
        <v>32</v>
      </c>
      <c r="H393" s="5" t="s">
        <v>13</v>
      </c>
      <c r="I393" s="5">
        <v>7.5</v>
      </c>
      <c r="J393" s="8">
        <v>0.15706999999999999</v>
      </c>
      <c r="K393" t="str">
        <f>IF(Table1[[#This Row],[Charging]]&gt;0,"1","0")</f>
        <v>0</v>
      </c>
      <c r="L393" t="str">
        <f>IF(Table1[[#This Row],[Tag]]="1",Table1[[#This Row],[Cost (kWh)]],"")</f>
        <v/>
      </c>
      <c r="M393" s="5" t="str">
        <f>IF(Table1[[#This Row],[Tag]]="1",Table1[[#This Row],[Charging]]*Table1[[#This Row],[Cost (kWh)]],"")</f>
        <v/>
      </c>
    </row>
    <row r="394" spans="3:13" x14ac:dyDescent="0.2">
      <c r="C394" s="3" t="s">
        <v>1</v>
      </c>
      <c r="D394" s="2">
        <v>17</v>
      </c>
      <c r="E394" s="2" t="s">
        <v>6</v>
      </c>
      <c r="F394" s="5">
        <v>0</v>
      </c>
      <c r="G394" s="5" t="s">
        <v>32</v>
      </c>
      <c r="H394" s="5" t="s">
        <v>13</v>
      </c>
      <c r="I394" s="5">
        <v>7.5</v>
      </c>
      <c r="J394" s="8">
        <v>0.15806000000000001</v>
      </c>
      <c r="K394" t="str">
        <f>IF(Table1[[#This Row],[Charging]]&gt;0,"1","0")</f>
        <v>0</v>
      </c>
      <c r="L394" t="str">
        <f>IF(Table1[[#This Row],[Tag]]="1",Table1[[#This Row],[Cost (kWh)]],"")</f>
        <v/>
      </c>
      <c r="M394" s="5" t="str">
        <f>IF(Table1[[#This Row],[Tag]]="1",Table1[[#This Row],[Charging]]*Table1[[#This Row],[Cost (kWh)]],"")</f>
        <v/>
      </c>
    </row>
    <row r="395" spans="3:13" x14ac:dyDescent="0.2">
      <c r="C395" s="3" t="s">
        <v>1</v>
      </c>
      <c r="D395" s="2">
        <v>17</v>
      </c>
      <c r="E395" s="2" t="s">
        <v>7</v>
      </c>
      <c r="F395" s="5">
        <v>0</v>
      </c>
      <c r="G395" s="5" t="s">
        <v>32</v>
      </c>
      <c r="H395" s="5" t="s">
        <v>13</v>
      </c>
      <c r="I395" s="5">
        <v>7.5</v>
      </c>
      <c r="J395" s="8">
        <v>0.15842000000000001</v>
      </c>
      <c r="K395" t="str">
        <f>IF(Table1[[#This Row],[Charging]]&gt;0,"1","0")</f>
        <v>0</v>
      </c>
      <c r="L395" t="str">
        <f>IF(Table1[[#This Row],[Tag]]="1",Table1[[#This Row],[Cost (kWh)]],"")</f>
        <v/>
      </c>
      <c r="M395" s="5" t="str">
        <f>IF(Table1[[#This Row],[Tag]]="1",Table1[[#This Row],[Charging]]*Table1[[#This Row],[Cost (kWh)]],"")</f>
        <v/>
      </c>
    </row>
    <row r="396" spans="3:13" x14ac:dyDescent="0.2">
      <c r="C396" s="3" t="s">
        <v>1</v>
      </c>
      <c r="D396" s="2">
        <v>17</v>
      </c>
      <c r="E396" s="2" t="s">
        <v>8</v>
      </c>
      <c r="F396" s="5">
        <v>0</v>
      </c>
      <c r="G396" s="5" t="s">
        <v>32</v>
      </c>
      <c r="H396" s="5" t="s">
        <v>13</v>
      </c>
      <c r="I396" s="5">
        <v>7.5</v>
      </c>
      <c r="J396" s="8">
        <v>0.16162000000000001</v>
      </c>
      <c r="K396" t="str">
        <f>IF(Table1[[#This Row],[Charging]]&gt;0,"1","0")</f>
        <v>0</v>
      </c>
      <c r="L396" t="str">
        <f>IF(Table1[[#This Row],[Tag]]="1",Table1[[#This Row],[Cost (kWh)]],"")</f>
        <v/>
      </c>
      <c r="M396" s="5" t="str">
        <f>IF(Table1[[#This Row],[Tag]]="1",Table1[[#This Row],[Charging]]*Table1[[#This Row],[Cost (kWh)]],"")</f>
        <v/>
      </c>
    </row>
    <row r="397" spans="3:13" x14ac:dyDescent="0.2">
      <c r="C397" s="3" t="s">
        <v>1</v>
      </c>
      <c r="D397" s="2">
        <v>17</v>
      </c>
      <c r="E397" s="2" t="s">
        <v>9</v>
      </c>
      <c r="F397" s="5">
        <v>0</v>
      </c>
      <c r="G397" s="5" t="s">
        <v>32</v>
      </c>
      <c r="H397" s="5" t="s">
        <v>13</v>
      </c>
      <c r="I397" s="5">
        <v>7.5</v>
      </c>
      <c r="J397" s="8">
        <v>0.16203000000000001</v>
      </c>
      <c r="K397" t="str">
        <f>IF(Table1[[#This Row],[Charging]]&gt;0,"1","0")</f>
        <v>0</v>
      </c>
      <c r="L397" t="str">
        <f>IF(Table1[[#This Row],[Tag]]="1",Table1[[#This Row],[Cost (kWh)]],"")</f>
        <v/>
      </c>
      <c r="M397" s="5" t="str">
        <f>IF(Table1[[#This Row],[Tag]]="1",Table1[[#This Row],[Charging]]*Table1[[#This Row],[Cost (kWh)]],"")</f>
        <v/>
      </c>
    </row>
    <row r="398" spans="3:13" x14ac:dyDescent="0.2">
      <c r="C398" s="3" t="s">
        <v>1</v>
      </c>
      <c r="D398" s="2">
        <v>17</v>
      </c>
      <c r="E398" s="2" t="s">
        <v>10</v>
      </c>
      <c r="F398" s="5">
        <v>0</v>
      </c>
      <c r="G398" s="5" t="s">
        <v>32</v>
      </c>
      <c r="H398" s="5" t="s">
        <v>13</v>
      </c>
      <c r="I398" s="5">
        <v>7.5</v>
      </c>
      <c r="J398" s="8">
        <v>0.16159000000000001</v>
      </c>
      <c r="K398" t="str">
        <f>IF(Table1[[#This Row],[Charging]]&gt;0,"1","0")</f>
        <v>0</v>
      </c>
      <c r="L398" t="str">
        <f>IF(Table1[[#This Row],[Tag]]="1",Table1[[#This Row],[Cost (kWh)]],"")</f>
        <v/>
      </c>
      <c r="M398" s="5" t="str">
        <f>IF(Table1[[#This Row],[Tag]]="1",Table1[[#This Row],[Charging]]*Table1[[#This Row],[Cost (kWh)]],"")</f>
        <v/>
      </c>
    </row>
    <row r="399" spans="3:13" x14ac:dyDescent="0.2">
      <c r="C399" s="3" t="s">
        <v>1</v>
      </c>
      <c r="D399" s="2">
        <v>17</v>
      </c>
      <c r="E399" s="2">
        <v>10</v>
      </c>
      <c r="F399" s="5">
        <v>0</v>
      </c>
      <c r="G399" s="5" t="s">
        <v>32</v>
      </c>
      <c r="H399" s="5" t="s">
        <v>13</v>
      </c>
      <c r="I399" s="5">
        <v>7.5</v>
      </c>
      <c r="J399" s="8">
        <v>0.15734999999999999</v>
      </c>
      <c r="K399" t="str">
        <f>IF(Table1[[#This Row],[Charging]]&gt;0,"1","0")</f>
        <v>0</v>
      </c>
      <c r="L399" t="str">
        <f>IF(Table1[[#This Row],[Tag]]="1",Table1[[#This Row],[Cost (kWh)]],"")</f>
        <v/>
      </c>
      <c r="M399" s="5" t="str">
        <f>IF(Table1[[#This Row],[Tag]]="1",Table1[[#This Row],[Charging]]*Table1[[#This Row],[Cost (kWh)]],"")</f>
        <v/>
      </c>
    </row>
    <row r="400" spans="3:13" x14ac:dyDescent="0.2">
      <c r="C400" s="3" t="s">
        <v>1</v>
      </c>
      <c r="D400" s="2">
        <v>17</v>
      </c>
      <c r="E400" s="2">
        <v>11</v>
      </c>
      <c r="F400" s="5">
        <v>0</v>
      </c>
      <c r="G400" s="5" t="s">
        <v>32</v>
      </c>
      <c r="H400" s="5" t="s">
        <v>13</v>
      </c>
      <c r="I400" s="5">
        <v>7.5</v>
      </c>
      <c r="J400" s="8">
        <v>0.12952</v>
      </c>
      <c r="K400" t="str">
        <f>IF(Table1[[#This Row],[Charging]]&gt;0,"1","0")</f>
        <v>0</v>
      </c>
      <c r="L400" t="str">
        <f>IF(Table1[[#This Row],[Tag]]="1",Table1[[#This Row],[Cost (kWh)]],"")</f>
        <v/>
      </c>
      <c r="M400" s="5" t="str">
        <f>IF(Table1[[#This Row],[Tag]]="1",Table1[[#This Row],[Charging]]*Table1[[#This Row],[Cost (kWh)]],"")</f>
        <v/>
      </c>
    </row>
    <row r="401" spans="3:13" x14ac:dyDescent="0.2">
      <c r="C401" s="3" t="s">
        <v>1</v>
      </c>
      <c r="D401" s="2">
        <v>17</v>
      </c>
      <c r="E401" s="2">
        <v>12</v>
      </c>
      <c r="F401" s="5">
        <v>0</v>
      </c>
      <c r="G401" s="5" t="s">
        <v>32</v>
      </c>
      <c r="H401" s="5" t="s">
        <v>13</v>
      </c>
      <c r="I401" s="5">
        <v>7.5</v>
      </c>
      <c r="J401" s="8">
        <v>0.1198</v>
      </c>
      <c r="K401" t="str">
        <f>IF(Table1[[#This Row],[Charging]]&gt;0,"1","0")</f>
        <v>0</v>
      </c>
      <c r="L401" t="str">
        <f>IF(Table1[[#This Row],[Tag]]="1",Table1[[#This Row],[Cost (kWh)]],"")</f>
        <v/>
      </c>
      <c r="M401" s="5" t="str">
        <f>IF(Table1[[#This Row],[Tag]]="1",Table1[[#This Row],[Charging]]*Table1[[#This Row],[Cost (kWh)]],"")</f>
        <v/>
      </c>
    </row>
    <row r="402" spans="3:13" x14ac:dyDescent="0.2">
      <c r="C402" s="3" t="s">
        <v>1</v>
      </c>
      <c r="D402" s="2">
        <v>17</v>
      </c>
      <c r="E402" s="2">
        <v>13</v>
      </c>
      <c r="F402" s="5">
        <v>0</v>
      </c>
      <c r="G402" s="5" t="s">
        <v>32</v>
      </c>
      <c r="H402" s="5" t="s">
        <v>13</v>
      </c>
      <c r="I402" s="5">
        <v>7.5</v>
      </c>
      <c r="J402" s="8">
        <v>9.2740000000000003E-2</v>
      </c>
      <c r="K402" t="str">
        <f>IF(Table1[[#This Row],[Charging]]&gt;0,"1","0")</f>
        <v>0</v>
      </c>
      <c r="L402" t="str">
        <f>IF(Table1[[#This Row],[Tag]]="1",Table1[[#This Row],[Cost (kWh)]],"")</f>
        <v/>
      </c>
      <c r="M402" s="5" t="str">
        <f>IF(Table1[[#This Row],[Tag]]="1",Table1[[#This Row],[Charging]]*Table1[[#This Row],[Cost (kWh)]],"")</f>
        <v/>
      </c>
    </row>
    <row r="403" spans="3:13" x14ac:dyDescent="0.2">
      <c r="C403" s="3" t="s">
        <v>1</v>
      </c>
      <c r="D403" s="2">
        <v>17</v>
      </c>
      <c r="E403" s="2">
        <v>14</v>
      </c>
      <c r="F403" s="5">
        <v>0</v>
      </c>
      <c r="G403" s="5" t="s">
        <v>32</v>
      </c>
      <c r="H403" s="5" t="s">
        <v>13</v>
      </c>
      <c r="I403" s="5">
        <v>7.5</v>
      </c>
      <c r="J403" s="8">
        <v>8.8200000000000001E-2</v>
      </c>
      <c r="K403" t="str">
        <f>IF(Table1[[#This Row],[Charging]]&gt;0,"1","0")</f>
        <v>0</v>
      </c>
      <c r="L403" t="str">
        <f>IF(Table1[[#This Row],[Tag]]="1",Table1[[#This Row],[Cost (kWh)]],"")</f>
        <v/>
      </c>
      <c r="M403" s="5" t="str">
        <f>IF(Table1[[#This Row],[Tag]]="1",Table1[[#This Row],[Charging]]*Table1[[#This Row],[Cost (kWh)]],"")</f>
        <v/>
      </c>
    </row>
    <row r="404" spans="3:13" x14ac:dyDescent="0.2">
      <c r="C404" s="3" t="s">
        <v>1</v>
      </c>
      <c r="D404" s="2">
        <v>17</v>
      </c>
      <c r="E404" s="2">
        <v>15</v>
      </c>
      <c r="F404" s="5">
        <v>0</v>
      </c>
      <c r="G404" s="5" t="s">
        <v>32</v>
      </c>
      <c r="H404" s="5" t="s">
        <v>13</v>
      </c>
      <c r="I404" s="5">
        <v>7.5</v>
      </c>
      <c r="J404" s="8">
        <v>0.12153</v>
      </c>
      <c r="K404" t="str">
        <f>IF(Table1[[#This Row],[Charging]]&gt;0,"1","0")</f>
        <v>0</v>
      </c>
      <c r="L404" t="str">
        <f>IF(Table1[[#This Row],[Tag]]="1",Table1[[#This Row],[Cost (kWh)]],"")</f>
        <v/>
      </c>
      <c r="M404" s="5" t="str">
        <f>IF(Table1[[#This Row],[Tag]]="1",Table1[[#This Row],[Charging]]*Table1[[#This Row],[Cost (kWh)]],"")</f>
        <v/>
      </c>
    </row>
    <row r="405" spans="3:13" x14ac:dyDescent="0.2">
      <c r="C405" s="3" t="s">
        <v>1</v>
      </c>
      <c r="D405" s="2">
        <v>17</v>
      </c>
      <c r="E405" s="2">
        <v>16</v>
      </c>
      <c r="F405" s="5">
        <v>0</v>
      </c>
      <c r="G405" s="5" t="s">
        <v>32</v>
      </c>
      <c r="H405" s="5" t="s">
        <v>13</v>
      </c>
      <c r="I405" s="5">
        <v>7.5</v>
      </c>
      <c r="J405" s="8">
        <v>0.15234</v>
      </c>
      <c r="K405" t="str">
        <f>IF(Table1[[#This Row],[Charging]]&gt;0,"1","0")</f>
        <v>0</v>
      </c>
      <c r="L405" t="str">
        <f>IF(Table1[[#This Row],[Tag]]="1",Table1[[#This Row],[Cost (kWh)]],"")</f>
        <v/>
      </c>
      <c r="M405" s="5" t="str">
        <f>IF(Table1[[#This Row],[Tag]]="1",Table1[[#This Row],[Charging]]*Table1[[#This Row],[Cost (kWh)]],"")</f>
        <v/>
      </c>
    </row>
    <row r="406" spans="3:13" x14ac:dyDescent="0.2">
      <c r="C406" s="3" t="s">
        <v>1</v>
      </c>
      <c r="D406" s="2">
        <v>17</v>
      </c>
      <c r="E406" s="2">
        <v>17</v>
      </c>
      <c r="F406" s="5">
        <v>0</v>
      </c>
      <c r="G406" s="5" t="s">
        <v>32</v>
      </c>
      <c r="H406" s="5" t="s">
        <v>13</v>
      </c>
      <c r="I406" s="5">
        <v>7.5</v>
      </c>
      <c r="J406" s="8">
        <v>0.16087000000000001</v>
      </c>
      <c r="K406" t="str">
        <f>IF(Table1[[#This Row],[Charging]]&gt;0,"1","0")</f>
        <v>0</v>
      </c>
      <c r="L406" t="str">
        <f>IF(Table1[[#This Row],[Tag]]="1",Table1[[#This Row],[Cost (kWh)]],"")</f>
        <v/>
      </c>
      <c r="M406" s="5" t="str">
        <f>IF(Table1[[#This Row],[Tag]]="1",Table1[[#This Row],[Charging]]*Table1[[#This Row],[Cost (kWh)]],"")</f>
        <v/>
      </c>
    </row>
    <row r="407" spans="3:13" x14ac:dyDescent="0.2">
      <c r="C407" s="3" t="s">
        <v>1</v>
      </c>
      <c r="D407" s="2">
        <v>17</v>
      </c>
      <c r="E407" s="2">
        <v>18</v>
      </c>
      <c r="F407" s="5">
        <v>0</v>
      </c>
      <c r="G407" s="5" t="s">
        <v>32</v>
      </c>
      <c r="H407" s="5" t="s">
        <v>13</v>
      </c>
      <c r="I407" s="5">
        <v>7.5</v>
      </c>
      <c r="J407" s="8">
        <v>0.16095000000000001</v>
      </c>
      <c r="K407" t="str">
        <f>IF(Table1[[#This Row],[Charging]]&gt;0,"1","0")</f>
        <v>0</v>
      </c>
      <c r="L407" t="str">
        <f>IF(Table1[[#This Row],[Tag]]="1",Table1[[#This Row],[Cost (kWh)]],"")</f>
        <v/>
      </c>
      <c r="M407" s="5" t="str">
        <f>IF(Table1[[#This Row],[Tag]]="1",Table1[[#This Row],[Charging]]*Table1[[#This Row],[Cost (kWh)]],"")</f>
        <v/>
      </c>
    </row>
    <row r="408" spans="3:13" x14ac:dyDescent="0.2">
      <c r="C408" s="3" t="s">
        <v>1</v>
      </c>
      <c r="D408" s="2">
        <v>17</v>
      </c>
      <c r="E408" s="2">
        <v>19</v>
      </c>
      <c r="F408" s="5">
        <v>0</v>
      </c>
      <c r="G408" s="5" t="s">
        <v>32</v>
      </c>
      <c r="H408" s="5" t="s">
        <v>13</v>
      </c>
      <c r="I408" s="5">
        <v>7.5</v>
      </c>
      <c r="J408" s="8">
        <v>0.16141</v>
      </c>
      <c r="K408" t="str">
        <f>IF(Table1[[#This Row],[Charging]]&gt;0,"1","0")</f>
        <v>0</v>
      </c>
      <c r="L408" t="str">
        <f>IF(Table1[[#This Row],[Tag]]="1",Table1[[#This Row],[Cost (kWh)]],"")</f>
        <v/>
      </c>
      <c r="M408" s="5" t="str">
        <f>IF(Table1[[#This Row],[Tag]]="1",Table1[[#This Row],[Charging]]*Table1[[#This Row],[Cost (kWh)]],"")</f>
        <v/>
      </c>
    </row>
    <row r="409" spans="3:13" x14ac:dyDescent="0.2">
      <c r="C409" s="3" t="s">
        <v>1</v>
      </c>
      <c r="D409" s="2">
        <v>17</v>
      </c>
      <c r="E409" s="2">
        <v>20</v>
      </c>
      <c r="F409" s="5">
        <v>0</v>
      </c>
      <c r="G409" s="5" t="s">
        <v>32</v>
      </c>
      <c r="H409" s="5" t="s">
        <v>13</v>
      </c>
      <c r="I409" s="5">
        <v>7.5</v>
      </c>
      <c r="J409" s="8">
        <v>0.16027</v>
      </c>
      <c r="K409" t="str">
        <f>IF(Table1[[#This Row],[Charging]]&gt;0,"1","0")</f>
        <v>0</v>
      </c>
      <c r="L409" t="str">
        <f>IF(Table1[[#This Row],[Tag]]="1",Table1[[#This Row],[Cost (kWh)]],"")</f>
        <v/>
      </c>
      <c r="M409" s="5" t="str">
        <f>IF(Table1[[#This Row],[Tag]]="1",Table1[[#This Row],[Charging]]*Table1[[#This Row],[Cost (kWh)]],"")</f>
        <v/>
      </c>
    </row>
    <row r="410" spans="3:13" x14ac:dyDescent="0.2">
      <c r="C410" s="3" t="s">
        <v>1</v>
      </c>
      <c r="D410" s="2">
        <v>17</v>
      </c>
      <c r="E410" s="2">
        <v>21</v>
      </c>
      <c r="F410" s="5">
        <v>0</v>
      </c>
      <c r="G410" s="5" t="s">
        <v>32</v>
      </c>
      <c r="H410" s="5" t="s">
        <v>13</v>
      </c>
      <c r="I410" s="5">
        <v>7.5</v>
      </c>
      <c r="J410" s="8">
        <v>0.16006999999999999</v>
      </c>
      <c r="K410" t="str">
        <f>IF(Table1[[#This Row],[Charging]]&gt;0,"1","0")</f>
        <v>0</v>
      </c>
      <c r="L410" t="str">
        <f>IF(Table1[[#This Row],[Tag]]="1",Table1[[#This Row],[Cost (kWh)]],"")</f>
        <v/>
      </c>
      <c r="M410" s="5" t="str">
        <f>IF(Table1[[#This Row],[Tag]]="1",Table1[[#This Row],[Charging]]*Table1[[#This Row],[Cost (kWh)]],"")</f>
        <v/>
      </c>
    </row>
    <row r="411" spans="3:13" x14ac:dyDescent="0.2">
      <c r="C411" s="3" t="s">
        <v>1</v>
      </c>
      <c r="D411" s="2">
        <v>17</v>
      </c>
      <c r="E411" s="2">
        <v>22</v>
      </c>
      <c r="F411" s="5">
        <v>0</v>
      </c>
      <c r="G411" s="5" t="s">
        <v>32</v>
      </c>
      <c r="H411" s="5" t="s">
        <v>13</v>
      </c>
      <c r="I411" s="5">
        <v>7.5</v>
      </c>
      <c r="J411" s="8">
        <v>0.15967999999999999</v>
      </c>
      <c r="K411" t="str">
        <f>IF(Table1[[#This Row],[Charging]]&gt;0,"1","0")</f>
        <v>0</v>
      </c>
      <c r="L411" t="str">
        <f>IF(Table1[[#This Row],[Tag]]="1",Table1[[#This Row],[Cost (kWh)]],"")</f>
        <v/>
      </c>
      <c r="M411" s="5" t="str">
        <f>IF(Table1[[#This Row],[Tag]]="1",Table1[[#This Row],[Charging]]*Table1[[#This Row],[Cost (kWh)]],"")</f>
        <v/>
      </c>
    </row>
    <row r="412" spans="3:13" x14ac:dyDescent="0.2">
      <c r="C412" s="3" t="s">
        <v>1</v>
      </c>
      <c r="D412" s="2">
        <v>17</v>
      </c>
      <c r="E412" s="2">
        <v>23</v>
      </c>
      <c r="F412" s="5">
        <v>0</v>
      </c>
      <c r="G412" s="5" t="s">
        <v>32</v>
      </c>
      <c r="H412" s="5" t="s">
        <v>13</v>
      </c>
      <c r="I412" s="5">
        <v>7.5</v>
      </c>
      <c r="J412" s="8">
        <v>0.15508</v>
      </c>
      <c r="K412" t="str">
        <f>IF(Table1[[#This Row],[Charging]]&gt;0,"1","0")</f>
        <v>0</v>
      </c>
      <c r="L412" t="str">
        <f>IF(Table1[[#This Row],[Tag]]="1",Table1[[#This Row],[Cost (kWh)]],"")</f>
        <v/>
      </c>
      <c r="M412" s="5" t="str">
        <f>IF(Table1[[#This Row],[Tag]]="1",Table1[[#This Row],[Charging]]*Table1[[#This Row],[Cost (kWh)]],"")</f>
        <v/>
      </c>
    </row>
    <row r="413" spans="3:13" x14ac:dyDescent="0.2">
      <c r="C413" s="3" t="s">
        <v>1</v>
      </c>
      <c r="D413" s="2">
        <v>17</v>
      </c>
      <c r="E413" s="2">
        <v>24</v>
      </c>
      <c r="F413" s="5">
        <v>0</v>
      </c>
      <c r="G413" s="5" t="s">
        <v>32</v>
      </c>
      <c r="H413" s="5" t="s">
        <v>13</v>
      </c>
      <c r="I413" s="5">
        <v>7.5</v>
      </c>
      <c r="J413" s="8">
        <v>0.15720000000000001</v>
      </c>
      <c r="K413" t="str">
        <f>IF(Table1[[#This Row],[Charging]]&gt;0,"1","0")</f>
        <v>0</v>
      </c>
      <c r="L413" t="str">
        <f>IF(Table1[[#This Row],[Tag]]="1",Table1[[#This Row],[Cost (kWh)]],"")</f>
        <v/>
      </c>
      <c r="M413" s="5" t="str">
        <f>IF(Table1[[#This Row],[Tag]]="1",Table1[[#This Row],[Charging]]*Table1[[#This Row],[Cost (kWh)]],"")</f>
        <v/>
      </c>
    </row>
    <row r="414" spans="3:13" x14ac:dyDescent="0.2">
      <c r="C414" s="3" t="s">
        <v>1</v>
      </c>
      <c r="D414" s="2">
        <v>18</v>
      </c>
      <c r="E414" s="2" t="s">
        <v>2</v>
      </c>
      <c r="F414" s="5">
        <v>0</v>
      </c>
      <c r="G414" s="5" t="s">
        <v>32</v>
      </c>
      <c r="H414" s="5" t="s">
        <v>13</v>
      </c>
      <c r="I414" s="5">
        <v>7.5</v>
      </c>
      <c r="J414" s="8">
        <v>0.15855</v>
      </c>
      <c r="K414" t="str">
        <f>IF(Table1[[#This Row],[Charging]]&gt;0,"1","0")</f>
        <v>0</v>
      </c>
      <c r="L414" t="str">
        <f>IF(Table1[[#This Row],[Tag]]="1",Table1[[#This Row],[Cost (kWh)]],"")</f>
        <v/>
      </c>
      <c r="M414" s="5" t="str">
        <f>IF(Table1[[#This Row],[Tag]]="1",Table1[[#This Row],[Charging]]*Table1[[#This Row],[Cost (kWh)]],"")</f>
        <v/>
      </c>
    </row>
    <row r="415" spans="3:13" x14ac:dyDescent="0.2">
      <c r="C415" s="3" t="s">
        <v>1</v>
      </c>
      <c r="D415" s="2">
        <v>18</v>
      </c>
      <c r="E415" s="2" t="s">
        <v>3</v>
      </c>
      <c r="F415" s="5">
        <v>0</v>
      </c>
      <c r="G415" s="5" t="s">
        <v>32</v>
      </c>
      <c r="H415" s="5" t="s">
        <v>13</v>
      </c>
      <c r="I415" s="5">
        <v>7.5</v>
      </c>
      <c r="J415" s="8">
        <v>0.15731000000000001</v>
      </c>
      <c r="K415" t="str">
        <f>IF(Table1[[#This Row],[Charging]]&gt;0,"1","0")</f>
        <v>0</v>
      </c>
      <c r="L415" t="str">
        <f>IF(Table1[[#This Row],[Tag]]="1",Table1[[#This Row],[Cost (kWh)]],"")</f>
        <v/>
      </c>
      <c r="M415" s="5" t="str">
        <f>IF(Table1[[#This Row],[Tag]]="1",Table1[[#This Row],[Charging]]*Table1[[#This Row],[Cost (kWh)]],"")</f>
        <v/>
      </c>
    </row>
    <row r="416" spans="3:13" x14ac:dyDescent="0.2">
      <c r="C416" s="3" t="s">
        <v>1</v>
      </c>
      <c r="D416" s="2">
        <v>18</v>
      </c>
      <c r="E416" s="2" t="s">
        <v>4</v>
      </c>
      <c r="F416" s="5">
        <v>0</v>
      </c>
      <c r="G416" s="5" t="s">
        <v>32</v>
      </c>
      <c r="H416" s="5" t="s">
        <v>13</v>
      </c>
      <c r="I416" s="5">
        <v>7.5</v>
      </c>
      <c r="J416" s="8">
        <v>0.15659999999999999</v>
      </c>
      <c r="K416" t="str">
        <f>IF(Table1[[#This Row],[Charging]]&gt;0,"1","0")</f>
        <v>0</v>
      </c>
      <c r="L416" t="str">
        <f>IF(Table1[[#This Row],[Tag]]="1",Table1[[#This Row],[Cost (kWh)]],"")</f>
        <v/>
      </c>
      <c r="M416" s="5" t="str">
        <f>IF(Table1[[#This Row],[Tag]]="1",Table1[[#This Row],[Charging]]*Table1[[#This Row],[Cost (kWh)]],"")</f>
        <v/>
      </c>
    </row>
    <row r="417" spans="3:13" x14ac:dyDescent="0.2">
      <c r="C417" s="3" t="s">
        <v>1</v>
      </c>
      <c r="D417" s="2">
        <v>18</v>
      </c>
      <c r="E417" s="2" t="s">
        <v>5</v>
      </c>
      <c r="F417" s="5">
        <v>0</v>
      </c>
      <c r="G417" s="5" t="s">
        <v>32</v>
      </c>
      <c r="H417" s="5" t="s">
        <v>13</v>
      </c>
      <c r="I417" s="5">
        <v>7.5</v>
      </c>
      <c r="J417" s="8">
        <v>0.15626999999999999</v>
      </c>
      <c r="K417" t="str">
        <f>IF(Table1[[#This Row],[Charging]]&gt;0,"1","0")</f>
        <v>0</v>
      </c>
      <c r="L417" t="str">
        <f>IF(Table1[[#This Row],[Tag]]="1",Table1[[#This Row],[Cost (kWh)]],"")</f>
        <v/>
      </c>
      <c r="M417" s="5" t="str">
        <f>IF(Table1[[#This Row],[Tag]]="1",Table1[[#This Row],[Charging]]*Table1[[#This Row],[Cost (kWh)]],"")</f>
        <v/>
      </c>
    </row>
    <row r="418" spans="3:13" x14ac:dyDescent="0.2">
      <c r="C418" s="3" t="s">
        <v>1</v>
      </c>
      <c r="D418" s="2">
        <v>18</v>
      </c>
      <c r="E418" s="2" t="s">
        <v>6</v>
      </c>
      <c r="F418" s="5">
        <v>0</v>
      </c>
      <c r="G418" s="5" t="s">
        <v>32</v>
      </c>
      <c r="H418" s="5" t="s">
        <v>13</v>
      </c>
      <c r="I418" s="5">
        <v>7.5</v>
      </c>
      <c r="J418" s="8">
        <v>0.15604000000000001</v>
      </c>
      <c r="K418" t="str">
        <f>IF(Table1[[#This Row],[Charging]]&gt;0,"1","0")</f>
        <v>0</v>
      </c>
      <c r="L418" t="str">
        <f>IF(Table1[[#This Row],[Tag]]="1",Table1[[#This Row],[Cost (kWh)]],"")</f>
        <v/>
      </c>
      <c r="M418" s="5" t="str">
        <f>IF(Table1[[#This Row],[Tag]]="1",Table1[[#This Row],[Charging]]*Table1[[#This Row],[Cost (kWh)]],"")</f>
        <v/>
      </c>
    </row>
    <row r="419" spans="3:13" x14ac:dyDescent="0.2">
      <c r="C419" s="3" t="s">
        <v>1</v>
      </c>
      <c r="D419" s="2">
        <v>18</v>
      </c>
      <c r="E419" s="2" t="s">
        <v>7</v>
      </c>
      <c r="F419" s="5">
        <v>0</v>
      </c>
      <c r="G419" s="5" t="s">
        <v>32</v>
      </c>
      <c r="H419" s="5" t="s">
        <v>13</v>
      </c>
      <c r="I419" s="5">
        <v>7.5</v>
      </c>
      <c r="J419" s="8">
        <v>0.15701999999999999</v>
      </c>
      <c r="K419" t="str">
        <f>IF(Table1[[#This Row],[Charging]]&gt;0,"1","0")</f>
        <v>0</v>
      </c>
      <c r="L419" t="str">
        <f>IF(Table1[[#This Row],[Tag]]="1",Table1[[#This Row],[Cost (kWh)]],"")</f>
        <v/>
      </c>
      <c r="M419" s="5" t="str">
        <f>IF(Table1[[#This Row],[Tag]]="1",Table1[[#This Row],[Charging]]*Table1[[#This Row],[Cost (kWh)]],"")</f>
        <v/>
      </c>
    </row>
    <row r="420" spans="3:13" x14ac:dyDescent="0.2">
      <c r="C420" s="3" t="s">
        <v>1</v>
      </c>
      <c r="D420" s="2">
        <v>18</v>
      </c>
      <c r="E420" s="2" t="s">
        <v>8</v>
      </c>
      <c r="F420" s="5">
        <v>0</v>
      </c>
      <c r="G420" s="5" t="s">
        <v>32</v>
      </c>
      <c r="H420" s="5" t="s">
        <v>13</v>
      </c>
      <c r="I420" s="5">
        <v>7.5</v>
      </c>
      <c r="J420" s="8">
        <v>0.16072</v>
      </c>
      <c r="K420" t="str">
        <f>IF(Table1[[#This Row],[Charging]]&gt;0,"1","0")</f>
        <v>0</v>
      </c>
      <c r="L420" t="str">
        <f>IF(Table1[[#This Row],[Tag]]="1",Table1[[#This Row],[Cost (kWh)]],"")</f>
        <v/>
      </c>
      <c r="M420" s="5" t="str">
        <f>IF(Table1[[#This Row],[Tag]]="1",Table1[[#This Row],[Charging]]*Table1[[#This Row],[Cost (kWh)]],"")</f>
        <v/>
      </c>
    </row>
    <row r="421" spans="3:13" x14ac:dyDescent="0.2">
      <c r="C421" s="3" t="s">
        <v>1</v>
      </c>
      <c r="D421" s="2">
        <v>18</v>
      </c>
      <c r="E421" s="2" t="s">
        <v>9</v>
      </c>
      <c r="F421" s="5">
        <v>0</v>
      </c>
      <c r="G421" s="5">
        <v>5.5</v>
      </c>
      <c r="H421" s="5">
        <v>47.5</v>
      </c>
      <c r="I421" s="5">
        <v>0</v>
      </c>
      <c r="J421" s="8">
        <v>0.16081999999999999</v>
      </c>
      <c r="K421" t="str">
        <f>IF(Table1[[#This Row],[Charging]]&gt;0,"1","0")</f>
        <v>0</v>
      </c>
      <c r="L421" t="str">
        <f>IF(Table1[[#This Row],[Tag]]="1",Table1[[#This Row],[Cost (kWh)]],"")</f>
        <v/>
      </c>
      <c r="M421" s="5" t="str">
        <f>IF(Table1[[#This Row],[Tag]]="1",Table1[[#This Row],[Charging]]*Table1[[#This Row],[Cost (kWh)]],"")</f>
        <v/>
      </c>
    </row>
    <row r="422" spans="3:13" x14ac:dyDescent="0.2">
      <c r="C422" s="3" t="s">
        <v>1</v>
      </c>
      <c r="D422" s="2">
        <v>18</v>
      </c>
      <c r="E422" s="2" t="s">
        <v>10</v>
      </c>
      <c r="F422" s="5">
        <v>0</v>
      </c>
      <c r="G422" s="5" t="s">
        <v>32</v>
      </c>
      <c r="H422" s="5">
        <v>47.5</v>
      </c>
      <c r="I422" s="5">
        <v>0</v>
      </c>
      <c r="J422" s="8">
        <v>0.15970999999999999</v>
      </c>
      <c r="K422" t="str">
        <f>IF(Table1[[#This Row],[Charging]]&gt;0,"1","0")</f>
        <v>0</v>
      </c>
      <c r="L422" t="str">
        <f>IF(Table1[[#This Row],[Tag]]="1",Table1[[#This Row],[Cost (kWh)]],"")</f>
        <v/>
      </c>
      <c r="M422" s="5" t="str">
        <f>IF(Table1[[#This Row],[Tag]]="1",Table1[[#This Row],[Charging]]*Table1[[#This Row],[Cost (kWh)]],"")</f>
        <v/>
      </c>
    </row>
    <row r="423" spans="3:13" x14ac:dyDescent="0.2">
      <c r="C423" s="3" t="s">
        <v>1</v>
      </c>
      <c r="D423" s="2">
        <v>18</v>
      </c>
      <c r="E423" s="2">
        <v>10</v>
      </c>
      <c r="F423" s="5">
        <v>0</v>
      </c>
      <c r="G423" s="5" t="s">
        <v>32</v>
      </c>
      <c r="H423" s="5">
        <v>47.5</v>
      </c>
      <c r="I423" s="5">
        <v>0</v>
      </c>
      <c r="J423" s="8">
        <v>0.16020999999999999</v>
      </c>
      <c r="K423" t="str">
        <f>IF(Table1[[#This Row],[Charging]]&gt;0,"1","0")</f>
        <v>0</v>
      </c>
      <c r="L423" t="str">
        <f>IF(Table1[[#This Row],[Tag]]="1",Table1[[#This Row],[Cost (kWh)]],"")</f>
        <v/>
      </c>
      <c r="M423" s="5" t="str">
        <f>IF(Table1[[#This Row],[Tag]]="1",Table1[[#This Row],[Charging]]*Table1[[#This Row],[Cost (kWh)]],"")</f>
        <v/>
      </c>
    </row>
    <row r="424" spans="3:13" x14ac:dyDescent="0.2">
      <c r="C424" s="3" t="s">
        <v>1</v>
      </c>
      <c r="D424" s="2">
        <v>18</v>
      </c>
      <c r="E424" s="2">
        <v>11</v>
      </c>
      <c r="F424" s="5">
        <v>0</v>
      </c>
      <c r="G424" s="5" t="s">
        <v>32</v>
      </c>
      <c r="H424" s="5">
        <v>47.5</v>
      </c>
      <c r="I424" s="5">
        <v>0</v>
      </c>
      <c r="J424" s="8">
        <v>0.16045000000000001</v>
      </c>
      <c r="K424" t="str">
        <f>IF(Table1[[#This Row],[Charging]]&gt;0,"1","0")</f>
        <v>0</v>
      </c>
      <c r="L424" t="str">
        <f>IF(Table1[[#This Row],[Tag]]="1",Table1[[#This Row],[Cost (kWh)]],"")</f>
        <v/>
      </c>
      <c r="M424" s="5" t="str">
        <f>IF(Table1[[#This Row],[Tag]]="1",Table1[[#This Row],[Charging]]*Table1[[#This Row],[Cost (kWh)]],"")</f>
        <v/>
      </c>
    </row>
    <row r="425" spans="3:13" x14ac:dyDescent="0.2">
      <c r="C425" s="3" t="s">
        <v>1</v>
      </c>
      <c r="D425" s="2">
        <v>18</v>
      </c>
      <c r="E425" s="2">
        <v>12</v>
      </c>
      <c r="F425" s="5">
        <v>0</v>
      </c>
      <c r="G425" s="5" t="s">
        <v>32</v>
      </c>
      <c r="H425" s="5">
        <v>47.5</v>
      </c>
      <c r="I425" s="5">
        <v>0</v>
      </c>
      <c r="J425" s="8">
        <v>0.16034999999999999</v>
      </c>
      <c r="K425" t="str">
        <f>IF(Table1[[#This Row],[Charging]]&gt;0,"1","0")</f>
        <v>0</v>
      </c>
      <c r="L425" t="str">
        <f>IF(Table1[[#This Row],[Tag]]="1",Table1[[#This Row],[Cost (kWh)]],"")</f>
        <v/>
      </c>
      <c r="M425" s="5" t="str">
        <f>IF(Table1[[#This Row],[Tag]]="1",Table1[[#This Row],[Charging]]*Table1[[#This Row],[Cost (kWh)]],"")</f>
        <v/>
      </c>
    </row>
    <row r="426" spans="3:13" x14ac:dyDescent="0.2">
      <c r="C426" s="3" t="s">
        <v>1</v>
      </c>
      <c r="D426" s="2">
        <v>18</v>
      </c>
      <c r="E426" s="2">
        <v>13</v>
      </c>
      <c r="F426" s="5">
        <v>0</v>
      </c>
      <c r="G426" s="5" t="s">
        <v>32</v>
      </c>
      <c r="H426" s="5">
        <v>47.5</v>
      </c>
      <c r="I426" s="5">
        <v>0</v>
      </c>
      <c r="J426" s="8">
        <v>0.15898999999999999</v>
      </c>
      <c r="K426" t="str">
        <f>IF(Table1[[#This Row],[Charging]]&gt;0,"1","0")</f>
        <v>0</v>
      </c>
      <c r="L426" t="str">
        <f>IF(Table1[[#This Row],[Tag]]="1",Table1[[#This Row],[Cost (kWh)]],"")</f>
        <v/>
      </c>
      <c r="M426" s="5" t="str">
        <f>IF(Table1[[#This Row],[Tag]]="1",Table1[[#This Row],[Charging]]*Table1[[#This Row],[Cost (kWh)]],"")</f>
        <v/>
      </c>
    </row>
    <row r="427" spans="3:13" x14ac:dyDescent="0.2">
      <c r="C427" s="3" t="s">
        <v>1</v>
      </c>
      <c r="D427" s="2">
        <v>18</v>
      </c>
      <c r="E427" s="2">
        <v>14</v>
      </c>
      <c r="F427" s="5">
        <v>0</v>
      </c>
      <c r="G427" s="5" t="s">
        <v>32</v>
      </c>
      <c r="H427" s="5">
        <v>47.5</v>
      </c>
      <c r="I427" s="5">
        <v>0</v>
      </c>
      <c r="J427" s="8">
        <v>0.16009000000000001</v>
      </c>
      <c r="K427" t="str">
        <f>IF(Table1[[#This Row],[Charging]]&gt;0,"1","0")</f>
        <v>0</v>
      </c>
      <c r="L427" t="str">
        <f>IF(Table1[[#This Row],[Tag]]="1",Table1[[#This Row],[Cost (kWh)]],"")</f>
        <v/>
      </c>
      <c r="M427" s="5" t="str">
        <f>IF(Table1[[#This Row],[Tag]]="1",Table1[[#This Row],[Charging]]*Table1[[#This Row],[Cost (kWh)]],"")</f>
        <v/>
      </c>
    </row>
    <row r="428" spans="3:13" x14ac:dyDescent="0.2">
      <c r="C428" s="3" t="s">
        <v>1</v>
      </c>
      <c r="D428" s="2">
        <v>18</v>
      </c>
      <c r="E428" s="2">
        <v>15</v>
      </c>
      <c r="F428" s="5">
        <v>0</v>
      </c>
      <c r="G428" s="5" t="s">
        <v>32</v>
      </c>
      <c r="H428" s="5">
        <v>47.5</v>
      </c>
      <c r="I428" s="5">
        <v>0</v>
      </c>
      <c r="J428" s="8">
        <v>0.16052</v>
      </c>
      <c r="K428" t="str">
        <f>IF(Table1[[#This Row],[Charging]]&gt;0,"1","0")</f>
        <v>0</v>
      </c>
      <c r="L428" t="str">
        <f>IF(Table1[[#This Row],[Tag]]="1",Table1[[#This Row],[Cost (kWh)]],"")</f>
        <v/>
      </c>
      <c r="M428" s="5" t="str">
        <f>IF(Table1[[#This Row],[Tag]]="1",Table1[[#This Row],[Charging]]*Table1[[#This Row],[Cost (kWh)]],"")</f>
        <v/>
      </c>
    </row>
    <row r="429" spans="3:13" x14ac:dyDescent="0.2">
      <c r="C429" s="3" t="s">
        <v>1</v>
      </c>
      <c r="D429" s="2">
        <v>18</v>
      </c>
      <c r="E429" s="2">
        <v>16</v>
      </c>
      <c r="F429" s="5">
        <v>0</v>
      </c>
      <c r="G429" s="5" t="s">
        <v>32</v>
      </c>
      <c r="H429" s="5">
        <v>47.5</v>
      </c>
      <c r="I429" s="5">
        <v>0</v>
      </c>
      <c r="J429" s="8">
        <v>0.16056999999999999</v>
      </c>
      <c r="K429" t="str">
        <f>IF(Table1[[#This Row],[Charging]]&gt;0,"1","0")</f>
        <v>0</v>
      </c>
      <c r="L429" t="str">
        <f>IF(Table1[[#This Row],[Tag]]="1",Table1[[#This Row],[Cost (kWh)]],"")</f>
        <v/>
      </c>
      <c r="M429" s="5" t="str">
        <f>IF(Table1[[#This Row],[Tag]]="1",Table1[[#This Row],[Charging]]*Table1[[#This Row],[Cost (kWh)]],"")</f>
        <v/>
      </c>
    </row>
    <row r="430" spans="3:13" x14ac:dyDescent="0.2">
      <c r="C430" s="3" t="s">
        <v>1</v>
      </c>
      <c r="D430" s="2">
        <v>18</v>
      </c>
      <c r="E430" s="2">
        <v>17</v>
      </c>
      <c r="F430" s="5">
        <v>0</v>
      </c>
      <c r="G430" s="5">
        <v>5.5</v>
      </c>
      <c r="H430" s="5" t="s">
        <v>14</v>
      </c>
      <c r="I430" s="5">
        <v>0</v>
      </c>
      <c r="J430" s="8">
        <v>0.16023000000000001</v>
      </c>
      <c r="K430" t="str">
        <f>IF(Table1[[#This Row],[Charging]]&gt;0,"1","0")</f>
        <v>0</v>
      </c>
      <c r="L430" t="str">
        <f>IF(Table1[[#This Row],[Tag]]="1",Table1[[#This Row],[Cost (kWh)]],"")</f>
        <v/>
      </c>
      <c r="M430" s="5" t="str">
        <f>IF(Table1[[#This Row],[Tag]]="1",Table1[[#This Row],[Charging]]*Table1[[#This Row],[Cost (kWh)]],"")</f>
        <v/>
      </c>
    </row>
    <row r="431" spans="3:13" x14ac:dyDescent="0.2">
      <c r="C431" s="3" t="s">
        <v>1</v>
      </c>
      <c r="D431" s="2">
        <v>18</v>
      </c>
      <c r="E431" s="2">
        <v>18</v>
      </c>
      <c r="F431" s="5">
        <v>0</v>
      </c>
      <c r="G431" s="5" t="s">
        <v>32</v>
      </c>
      <c r="H431" s="5" t="s">
        <v>14</v>
      </c>
      <c r="I431" s="5">
        <v>7.5</v>
      </c>
      <c r="J431" s="8">
        <v>0.16008</v>
      </c>
      <c r="K431" t="str">
        <f>IF(Table1[[#This Row],[Charging]]&gt;0,"1","0")</f>
        <v>0</v>
      </c>
      <c r="L431" t="str">
        <f>IF(Table1[[#This Row],[Tag]]="1",Table1[[#This Row],[Cost (kWh)]],"")</f>
        <v/>
      </c>
      <c r="M431" s="5" t="str">
        <f>IF(Table1[[#This Row],[Tag]]="1",Table1[[#This Row],[Charging]]*Table1[[#This Row],[Cost (kWh)]],"")</f>
        <v/>
      </c>
    </row>
    <row r="432" spans="3:13" x14ac:dyDescent="0.2">
      <c r="C432" s="3" t="s">
        <v>1</v>
      </c>
      <c r="D432" s="2">
        <v>18</v>
      </c>
      <c r="E432" s="2">
        <v>19</v>
      </c>
      <c r="F432" s="5">
        <v>0</v>
      </c>
      <c r="G432" s="5" t="s">
        <v>32</v>
      </c>
      <c r="H432" s="5" t="s">
        <v>14</v>
      </c>
      <c r="I432" s="5">
        <v>7.5</v>
      </c>
      <c r="J432" s="8">
        <v>0.16005</v>
      </c>
      <c r="K432" t="str">
        <f>IF(Table1[[#This Row],[Charging]]&gt;0,"1","0")</f>
        <v>0</v>
      </c>
      <c r="L432" t="str">
        <f>IF(Table1[[#This Row],[Tag]]="1",Table1[[#This Row],[Cost (kWh)]],"")</f>
        <v/>
      </c>
      <c r="M432" s="5" t="str">
        <f>IF(Table1[[#This Row],[Tag]]="1",Table1[[#This Row],[Charging]]*Table1[[#This Row],[Cost (kWh)]],"")</f>
        <v/>
      </c>
    </row>
    <row r="433" spans="3:13" x14ac:dyDescent="0.2">
      <c r="C433" s="3" t="s">
        <v>1</v>
      </c>
      <c r="D433" s="2">
        <v>18</v>
      </c>
      <c r="E433" s="2">
        <v>20</v>
      </c>
      <c r="F433" s="5">
        <v>0</v>
      </c>
      <c r="G433" s="5" t="s">
        <v>32</v>
      </c>
      <c r="H433" s="5" t="s">
        <v>14</v>
      </c>
      <c r="I433" s="5">
        <v>7.5</v>
      </c>
      <c r="J433" s="8">
        <v>0.16002</v>
      </c>
      <c r="K433" t="str">
        <f>IF(Table1[[#This Row],[Charging]]&gt;0,"1","0")</f>
        <v>0</v>
      </c>
      <c r="L433" t="str">
        <f>IF(Table1[[#This Row],[Tag]]="1",Table1[[#This Row],[Cost (kWh)]],"")</f>
        <v/>
      </c>
      <c r="M433" s="5" t="str">
        <f>IF(Table1[[#This Row],[Tag]]="1",Table1[[#This Row],[Charging]]*Table1[[#This Row],[Cost (kWh)]],"")</f>
        <v/>
      </c>
    </row>
    <row r="434" spans="3:13" x14ac:dyDescent="0.2">
      <c r="C434" s="3" t="s">
        <v>1</v>
      </c>
      <c r="D434" s="2">
        <v>18</v>
      </c>
      <c r="E434" s="2">
        <v>21</v>
      </c>
      <c r="F434" s="5">
        <v>0</v>
      </c>
      <c r="G434" s="5" t="s">
        <v>32</v>
      </c>
      <c r="H434" s="5" t="s">
        <v>14</v>
      </c>
      <c r="I434" s="5">
        <v>7.5</v>
      </c>
      <c r="J434" s="8">
        <v>0.16006000000000001</v>
      </c>
      <c r="K434" t="str">
        <f>IF(Table1[[#This Row],[Charging]]&gt;0,"1","0")</f>
        <v>0</v>
      </c>
      <c r="L434" t="str">
        <f>IF(Table1[[#This Row],[Tag]]="1",Table1[[#This Row],[Cost (kWh)]],"")</f>
        <v/>
      </c>
      <c r="M434" s="5" t="str">
        <f>IF(Table1[[#This Row],[Tag]]="1",Table1[[#This Row],[Charging]]*Table1[[#This Row],[Cost (kWh)]],"")</f>
        <v/>
      </c>
    </row>
    <row r="435" spans="3:13" x14ac:dyDescent="0.2">
      <c r="C435" s="3" t="s">
        <v>1</v>
      </c>
      <c r="D435" s="2">
        <v>18</v>
      </c>
      <c r="E435" s="2">
        <v>22</v>
      </c>
      <c r="F435" s="5">
        <v>0</v>
      </c>
      <c r="G435" s="5" t="s">
        <v>32</v>
      </c>
      <c r="H435" s="5" t="s">
        <v>14</v>
      </c>
      <c r="I435" s="5">
        <v>7.5</v>
      </c>
      <c r="J435" s="8">
        <v>0.16009000000000001</v>
      </c>
      <c r="K435" t="str">
        <f>IF(Table1[[#This Row],[Charging]]&gt;0,"1","0")</f>
        <v>0</v>
      </c>
      <c r="L435" t="str">
        <f>IF(Table1[[#This Row],[Tag]]="1",Table1[[#This Row],[Cost (kWh)]],"")</f>
        <v/>
      </c>
      <c r="M435" s="5" t="str">
        <f>IF(Table1[[#This Row],[Tag]]="1",Table1[[#This Row],[Charging]]*Table1[[#This Row],[Cost (kWh)]],"")</f>
        <v/>
      </c>
    </row>
    <row r="436" spans="3:13" x14ac:dyDescent="0.2">
      <c r="C436" s="3" t="s">
        <v>1</v>
      </c>
      <c r="D436" s="2">
        <v>18</v>
      </c>
      <c r="E436" s="2">
        <v>23</v>
      </c>
      <c r="F436" s="5">
        <v>0</v>
      </c>
      <c r="G436" s="5" t="s">
        <v>32</v>
      </c>
      <c r="H436" s="5" t="s">
        <v>14</v>
      </c>
      <c r="I436" s="5">
        <v>7.5</v>
      </c>
      <c r="J436" s="8">
        <v>0.15787000000000001</v>
      </c>
      <c r="K436" t="str">
        <f>IF(Table1[[#This Row],[Charging]]&gt;0,"1","0")</f>
        <v>0</v>
      </c>
      <c r="L436" t="str">
        <f>IF(Table1[[#This Row],[Tag]]="1",Table1[[#This Row],[Cost (kWh)]],"")</f>
        <v/>
      </c>
      <c r="M436" s="5" t="str">
        <f>IF(Table1[[#This Row],[Tag]]="1",Table1[[#This Row],[Charging]]*Table1[[#This Row],[Cost (kWh)]],"")</f>
        <v/>
      </c>
    </row>
    <row r="437" spans="3:13" x14ac:dyDescent="0.2">
      <c r="C437" s="3" t="s">
        <v>1</v>
      </c>
      <c r="D437" s="2">
        <v>18</v>
      </c>
      <c r="E437" s="2">
        <v>24</v>
      </c>
      <c r="F437" s="5">
        <v>0</v>
      </c>
      <c r="G437" s="5" t="s">
        <v>32</v>
      </c>
      <c r="H437" s="5" t="s">
        <v>14</v>
      </c>
      <c r="I437" s="5">
        <v>7.5</v>
      </c>
      <c r="J437" s="8">
        <v>0.15740999999999999</v>
      </c>
      <c r="K437" t="str">
        <f>IF(Table1[[#This Row],[Charging]]&gt;0,"1","0")</f>
        <v>0</v>
      </c>
      <c r="L437" t="str">
        <f>IF(Table1[[#This Row],[Tag]]="1",Table1[[#This Row],[Cost (kWh)]],"")</f>
        <v/>
      </c>
      <c r="M437" s="5" t="str">
        <f>IF(Table1[[#This Row],[Tag]]="1",Table1[[#This Row],[Charging]]*Table1[[#This Row],[Cost (kWh)]],"")</f>
        <v/>
      </c>
    </row>
    <row r="438" spans="3:13" x14ac:dyDescent="0.2">
      <c r="C438" s="3" t="s">
        <v>1</v>
      </c>
      <c r="D438" s="2">
        <v>19</v>
      </c>
      <c r="E438" s="2" t="s">
        <v>2</v>
      </c>
      <c r="F438" s="5">
        <v>0</v>
      </c>
      <c r="G438" s="5" t="s">
        <v>32</v>
      </c>
      <c r="H438" s="5" t="s">
        <v>14</v>
      </c>
      <c r="I438" s="5">
        <v>7.5</v>
      </c>
      <c r="J438" s="8">
        <v>0.15667</v>
      </c>
      <c r="K438" t="str">
        <f>IF(Table1[[#This Row],[Charging]]&gt;0,"1","0")</f>
        <v>0</v>
      </c>
      <c r="L438" t="str">
        <f>IF(Table1[[#This Row],[Tag]]="1",Table1[[#This Row],[Cost (kWh)]],"")</f>
        <v/>
      </c>
      <c r="M438" s="5" t="str">
        <f>IF(Table1[[#This Row],[Tag]]="1",Table1[[#This Row],[Charging]]*Table1[[#This Row],[Cost (kWh)]],"")</f>
        <v/>
      </c>
    </row>
    <row r="439" spans="3:13" x14ac:dyDescent="0.2">
      <c r="C439" s="3" t="s">
        <v>1</v>
      </c>
      <c r="D439" s="2">
        <v>19</v>
      </c>
      <c r="E439" s="2" t="s">
        <v>3</v>
      </c>
      <c r="F439" s="5">
        <v>0</v>
      </c>
      <c r="G439" s="5" t="s">
        <v>32</v>
      </c>
      <c r="H439" s="5" t="s">
        <v>14</v>
      </c>
      <c r="I439" s="5">
        <v>7.5</v>
      </c>
      <c r="J439" s="8">
        <v>0.15658</v>
      </c>
      <c r="K439" t="str">
        <f>IF(Table1[[#This Row],[Charging]]&gt;0,"1","0")</f>
        <v>0</v>
      </c>
      <c r="L439" t="str">
        <f>IF(Table1[[#This Row],[Tag]]="1",Table1[[#This Row],[Cost (kWh)]],"")</f>
        <v/>
      </c>
      <c r="M439" s="5" t="str">
        <f>IF(Table1[[#This Row],[Tag]]="1",Table1[[#This Row],[Charging]]*Table1[[#This Row],[Cost (kWh)]],"")</f>
        <v/>
      </c>
    </row>
    <row r="440" spans="3:13" x14ac:dyDescent="0.2">
      <c r="C440" s="3" t="s">
        <v>1</v>
      </c>
      <c r="D440" s="2">
        <v>19</v>
      </c>
      <c r="E440" s="2" t="s">
        <v>4</v>
      </c>
      <c r="F440" s="5">
        <v>0</v>
      </c>
      <c r="G440" s="5" t="s">
        <v>32</v>
      </c>
      <c r="H440" s="5" t="s">
        <v>14</v>
      </c>
      <c r="I440" s="5">
        <v>7.5</v>
      </c>
      <c r="J440" s="8">
        <v>0.15673000000000001</v>
      </c>
      <c r="K440" t="str">
        <f>IF(Table1[[#This Row],[Charging]]&gt;0,"1","0")</f>
        <v>0</v>
      </c>
      <c r="L440" t="str">
        <f>IF(Table1[[#This Row],[Tag]]="1",Table1[[#This Row],[Cost (kWh)]],"")</f>
        <v/>
      </c>
      <c r="M440" s="5" t="str">
        <f>IF(Table1[[#This Row],[Tag]]="1",Table1[[#This Row],[Charging]]*Table1[[#This Row],[Cost (kWh)]],"")</f>
        <v/>
      </c>
    </row>
    <row r="441" spans="3:13" x14ac:dyDescent="0.2">
      <c r="C441" s="3" t="s">
        <v>1</v>
      </c>
      <c r="D441" s="2">
        <v>19</v>
      </c>
      <c r="E441" s="2" t="s">
        <v>5</v>
      </c>
      <c r="F441" s="5">
        <v>0</v>
      </c>
      <c r="G441" s="5" t="s">
        <v>32</v>
      </c>
      <c r="H441" s="5" t="s">
        <v>14</v>
      </c>
      <c r="I441" s="5">
        <v>7.5</v>
      </c>
      <c r="J441" s="8">
        <v>0.15601000000000001</v>
      </c>
      <c r="K441" t="str">
        <f>IF(Table1[[#This Row],[Charging]]&gt;0,"1","0")</f>
        <v>0</v>
      </c>
      <c r="L441" t="str">
        <f>IF(Table1[[#This Row],[Tag]]="1",Table1[[#This Row],[Cost (kWh)]],"")</f>
        <v/>
      </c>
      <c r="M441" s="5" t="str">
        <f>IF(Table1[[#This Row],[Tag]]="1",Table1[[#This Row],[Charging]]*Table1[[#This Row],[Cost (kWh)]],"")</f>
        <v/>
      </c>
    </row>
    <row r="442" spans="3:13" x14ac:dyDescent="0.2">
      <c r="C442" s="3" t="s">
        <v>1</v>
      </c>
      <c r="D442" s="2">
        <v>19</v>
      </c>
      <c r="E442" s="2" t="s">
        <v>6</v>
      </c>
      <c r="F442" s="5">
        <v>0</v>
      </c>
      <c r="G442" s="5" t="s">
        <v>32</v>
      </c>
      <c r="H442" s="5" t="s">
        <v>14</v>
      </c>
      <c r="I442" s="5">
        <v>7.5</v>
      </c>
      <c r="J442" s="8">
        <v>0.15537000000000001</v>
      </c>
      <c r="K442" t="str">
        <f>IF(Table1[[#This Row],[Charging]]&gt;0,"1","0")</f>
        <v>0</v>
      </c>
      <c r="L442" t="str">
        <f>IF(Table1[[#This Row],[Tag]]="1",Table1[[#This Row],[Cost (kWh)]],"")</f>
        <v/>
      </c>
      <c r="M442" s="5" t="str">
        <f>IF(Table1[[#This Row],[Tag]]="1",Table1[[#This Row],[Charging]]*Table1[[#This Row],[Cost (kWh)]],"")</f>
        <v/>
      </c>
    </row>
    <row r="443" spans="3:13" x14ac:dyDescent="0.2">
      <c r="C443" s="3" t="s">
        <v>1</v>
      </c>
      <c r="D443" s="2">
        <v>19</v>
      </c>
      <c r="E443" s="2" t="s">
        <v>7</v>
      </c>
      <c r="F443" s="5">
        <v>0</v>
      </c>
      <c r="G443" s="5" t="s">
        <v>32</v>
      </c>
      <c r="H443" s="5" t="s">
        <v>14</v>
      </c>
      <c r="I443" s="5">
        <v>7.5</v>
      </c>
      <c r="J443" s="8">
        <v>0.15573999999999999</v>
      </c>
      <c r="K443" t="str">
        <f>IF(Table1[[#This Row],[Charging]]&gt;0,"1","0")</f>
        <v>0</v>
      </c>
      <c r="L443" t="str">
        <f>IF(Table1[[#This Row],[Tag]]="1",Table1[[#This Row],[Cost (kWh)]],"")</f>
        <v/>
      </c>
      <c r="M443" s="5" t="str">
        <f>IF(Table1[[#This Row],[Tag]]="1",Table1[[#This Row],[Charging]]*Table1[[#This Row],[Cost (kWh)]],"")</f>
        <v/>
      </c>
    </row>
    <row r="444" spans="3:13" x14ac:dyDescent="0.2">
      <c r="C444" s="3" t="s">
        <v>1</v>
      </c>
      <c r="D444" s="2">
        <v>19</v>
      </c>
      <c r="E444" s="2" t="s">
        <v>8</v>
      </c>
      <c r="F444" s="5">
        <v>0</v>
      </c>
      <c r="G444" s="5" t="s">
        <v>32</v>
      </c>
      <c r="H444" s="5" t="s">
        <v>14</v>
      </c>
      <c r="I444" s="5">
        <v>7.5</v>
      </c>
      <c r="J444" s="8">
        <v>0.16188</v>
      </c>
      <c r="K444" t="str">
        <f>IF(Table1[[#This Row],[Charging]]&gt;0,"1","0")</f>
        <v>0</v>
      </c>
      <c r="L444" t="str">
        <f>IF(Table1[[#This Row],[Tag]]="1",Table1[[#This Row],[Cost (kWh)]],"")</f>
        <v/>
      </c>
      <c r="M444" s="5" t="str">
        <f>IF(Table1[[#This Row],[Tag]]="1",Table1[[#This Row],[Charging]]*Table1[[#This Row],[Cost (kWh)]],"")</f>
        <v/>
      </c>
    </row>
    <row r="445" spans="3:13" x14ac:dyDescent="0.2">
      <c r="C445" s="3" t="s">
        <v>1</v>
      </c>
      <c r="D445" s="2">
        <v>19</v>
      </c>
      <c r="E445" s="2" t="s">
        <v>9</v>
      </c>
      <c r="F445" s="5">
        <v>0</v>
      </c>
      <c r="G445" s="5">
        <v>5.5</v>
      </c>
      <c r="H445" s="5">
        <v>36.5</v>
      </c>
      <c r="I445" s="5">
        <v>0</v>
      </c>
      <c r="J445" s="8">
        <v>0.16272</v>
      </c>
      <c r="K445" t="str">
        <f>IF(Table1[[#This Row],[Charging]]&gt;0,"1","0")</f>
        <v>0</v>
      </c>
      <c r="L445" t="str">
        <f>IF(Table1[[#This Row],[Tag]]="1",Table1[[#This Row],[Cost (kWh)]],"")</f>
        <v/>
      </c>
      <c r="M445" s="5" t="str">
        <f>IF(Table1[[#This Row],[Tag]]="1",Table1[[#This Row],[Charging]]*Table1[[#This Row],[Cost (kWh)]],"")</f>
        <v/>
      </c>
    </row>
    <row r="446" spans="3:13" x14ac:dyDescent="0.2">
      <c r="C446" s="3" t="s">
        <v>1</v>
      </c>
      <c r="D446" s="2">
        <v>19</v>
      </c>
      <c r="E446" s="2" t="s">
        <v>10</v>
      </c>
      <c r="F446" s="5">
        <v>0</v>
      </c>
      <c r="G446" s="5" t="s">
        <v>32</v>
      </c>
      <c r="H446" s="5">
        <v>36.5</v>
      </c>
      <c r="I446" s="5">
        <v>0</v>
      </c>
      <c r="J446" s="8">
        <v>0.16633000000000001</v>
      </c>
      <c r="K446" t="str">
        <f>IF(Table1[[#This Row],[Charging]]&gt;0,"1","0")</f>
        <v>0</v>
      </c>
      <c r="L446" t="str">
        <f>IF(Table1[[#This Row],[Tag]]="1",Table1[[#This Row],[Cost (kWh)]],"")</f>
        <v/>
      </c>
      <c r="M446" s="5" t="str">
        <f>IF(Table1[[#This Row],[Tag]]="1",Table1[[#This Row],[Charging]]*Table1[[#This Row],[Cost (kWh)]],"")</f>
        <v/>
      </c>
    </row>
    <row r="447" spans="3:13" x14ac:dyDescent="0.2">
      <c r="C447" s="3" t="s">
        <v>1</v>
      </c>
      <c r="D447" s="2">
        <v>19</v>
      </c>
      <c r="E447" s="2">
        <v>10</v>
      </c>
      <c r="F447" s="5">
        <v>0</v>
      </c>
      <c r="G447" s="5" t="s">
        <v>32</v>
      </c>
      <c r="H447" s="5">
        <v>36.5</v>
      </c>
      <c r="I447" s="5">
        <v>0</v>
      </c>
      <c r="J447" s="8">
        <v>0.16624</v>
      </c>
      <c r="K447" t="str">
        <f>IF(Table1[[#This Row],[Charging]]&gt;0,"1","0")</f>
        <v>0</v>
      </c>
      <c r="L447" t="str">
        <f>IF(Table1[[#This Row],[Tag]]="1",Table1[[#This Row],[Cost (kWh)]],"")</f>
        <v/>
      </c>
      <c r="M447" s="5" t="str">
        <f>IF(Table1[[#This Row],[Tag]]="1",Table1[[#This Row],[Charging]]*Table1[[#This Row],[Cost (kWh)]],"")</f>
        <v/>
      </c>
    </row>
    <row r="448" spans="3:13" x14ac:dyDescent="0.2">
      <c r="C448" s="3" t="s">
        <v>1</v>
      </c>
      <c r="D448" s="2">
        <v>19</v>
      </c>
      <c r="E448" s="2">
        <v>11</v>
      </c>
      <c r="F448" s="5">
        <v>0</v>
      </c>
      <c r="G448" s="5" t="s">
        <v>32</v>
      </c>
      <c r="H448" s="5">
        <v>36.5</v>
      </c>
      <c r="I448" s="5">
        <v>0</v>
      </c>
      <c r="J448" s="8">
        <v>0.16567000000000001</v>
      </c>
      <c r="K448" t="str">
        <f>IF(Table1[[#This Row],[Charging]]&gt;0,"1","0")</f>
        <v>0</v>
      </c>
      <c r="L448" t="str">
        <f>IF(Table1[[#This Row],[Tag]]="1",Table1[[#This Row],[Cost (kWh)]],"")</f>
        <v/>
      </c>
      <c r="M448" s="5" t="str">
        <f>IF(Table1[[#This Row],[Tag]]="1",Table1[[#This Row],[Charging]]*Table1[[#This Row],[Cost (kWh)]],"")</f>
        <v/>
      </c>
    </row>
    <row r="449" spans="3:13" x14ac:dyDescent="0.2">
      <c r="C449" s="3" t="s">
        <v>1</v>
      </c>
      <c r="D449" s="2">
        <v>19</v>
      </c>
      <c r="E449" s="2">
        <v>12</v>
      </c>
      <c r="F449" s="5">
        <v>0</v>
      </c>
      <c r="G449" s="5" t="s">
        <v>32</v>
      </c>
      <c r="H449" s="5">
        <v>36.5</v>
      </c>
      <c r="I449" s="5">
        <v>0</v>
      </c>
      <c r="J449" s="8">
        <v>0.16447999999999999</v>
      </c>
      <c r="K449" t="str">
        <f>IF(Table1[[#This Row],[Charging]]&gt;0,"1","0")</f>
        <v>0</v>
      </c>
      <c r="L449" t="str">
        <f>IF(Table1[[#This Row],[Tag]]="1",Table1[[#This Row],[Cost (kWh)]],"")</f>
        <v/>
      </c>
      <c r="M449" s="5" t="str">
        <f>IF(Table1[[#This Row],[Tag]]="1",Table1[[#This Row],[Charging]]*Table1[[#This Row],[Cost (kWh)]],"")</f>
        <v/>
      </c>
    </row>
    <row r="450" spans="3:13" x14ac:dyDescent="0.2">
      <c r="C450" s="3" t="s">
        <v>1</v>
      </c>
      <c r="D450" s="2">
        <v>19</v>
      </c>
      <c r="E450" s="2">
        <v>13</v>
      </c>
      <c r="F450" s="5">
        <v>0</v>
      </c>
      <c r="G450" s="5" t="s">
        <v>32</v>
      </c>
      <c r="H450" s="5">
        <v>36.5</v>
      </c>
      <c r="I450" s="5">
        <v>0</v>
      </c>
      <c r="J450" s="8">
        <v>0.16331000000000001</v>
      </c>
      <c r="K450" t="str">
        <f>IF(Table1[[#This Row],[Charging]]&gt;0,"1","0")</f>
        <v>0</v>
      </c>
      <c r="L450" t="str">
        <f>IF(Table1[[#This Row],[Tag]]="1",Table1[[#This Row],[Cost (kWh)]],"")</f>
        <v/>
      </c>
      <c r="M450" s="5" t="str">
        <f>IF(Table1[[#This Row],[Tag]]="1",Table1[[#This Row],[Charging]]*Table1[[#This Row],[Cost (kWh)]],"")</f>
        <v/>
      </c>
    </row>
    <row r="451" spans="3:13" x14ac:dyDescent="0.2">
      <c r="C451" s="3" t="s">
        <v>1</v>
      </c>
      <c r="D451" s="2">
        <v>19</v>
      </c>
      <c r="E451" s="2">
        <v>14</v>
      </c>
      <c r="F451" s="5">
        <v>0</v>
      </c>
      <c r="G451" s="5" t="s">
        <v>32</v>
      </c>
      <c r="H451" s="5">
        <v>36.5</v>
      </c>
      <c r="I451" s="5">
        <v>0</v>
      </c>
      <c r="J451" s="8">
        <v>0.16266</v>
      </c>
      <c r="K451" t="str">
        <f>IF(Table1[[#This Row],[Charging]]&gt;0,"1","0")</f>
        <v>0</v>
      </c>
      <c r="L451" t="str">
        <f>IF(Table1[[#This Row],[Tag]]="1",Table1[[#This Row],[Cost (kWh)]],"")</f>
        <v/>
      </c>
      <c r="M451" s="5" t="str">
        <f>IF(Table1[[#This Row],[Tag]]="1",Table1[[#This Row],[Charging]]*Table1[[#This Row],[Cost (kWh)]],"")</f>
        <v/>
      </c>
    </row>
    <row r="452" spans="3:13" x14ac:dyDescent="0.2">
      <c r="C452" s="3" t="s">
        <v>1</v>
      </c>
      <c r="D452" s="2">
        <v>19</v>
      </c>
      <c r="E452" s="2">
        <v>15</v>
      </c>
      <c r="F452" s="5">
        <v>0</v>
      </c>
      <c r="G452" s="5" t="s">
        <v>32</v>
      </c>
      <c r="H452" s="5">
        <v>36.5</v>
      </c>
      <c r="I452" s="5">
        <v>0</v>
      </c>
      <c r="J452" s="8">
        <v>0.16192999999999999</v>
      </c>
      <c r="K452" t="str">
        <f>IF(Table1[[#This Row],[Charging]]&gt;0,"1","0")</f>
        <v>0</v>
      </c>
      <c r="L452" t="str">
        <f>IF(Table1[[#This Row],[Tag]]="1",Table1[[#This Row],[Cost (kWh)]],"")</f>
        <v/>
      </c>
      <c r="M452" s="5" t="str">
        <f>IF(Table1[[#This Row],[Tag]]="1",Table1[[#This Row],[Charging]]*Table1[[#This Row],[Cost (kWh)]],"")</f>
        <v/>
      </c>
    </row>
    <row r="453" spans="3:13" x14ac:dyDescent="0.2">
      <c r="C453" s="3" t="s">
        <v>1</v>
      </c>
      <c r="D453" s="2">
        <v>19</v>
      </c>
      <c r="E453" s="2">
        <v>16</v>
      </c>
      <c r="F453" s="5">
        <v>0</v>
      </c>
      <c r="G453" s="5" t="s">
        <v>32</v>
      </c>
      <c r="H453" s="5">
        <v>36.5</v>
      </c>
      <c r="I453" s="5">
        <v>0</v>
      </c>
      <c r="J453" s="8">
        <v>0.16084000000000001</v>
      </c>
      <c r="K453" t="str">
        <f>IF(Table1[[#This Row],[Charging]]&gt;0,"1","0")</f>
        <v>0</v>
      </c>
      <c r="L453" t="str">
        <f>IF(Table1[[#This Row],[Tag]]="1",Table1[[#This Row],[Cost (kWh)]],"")</f>
        <v/>
      </c>
      <c r="M453" s="5" t="str">
        <f>IF(Table1[[#This Row],[Tag]]="1",Table1[[#This Row],[Charging]]*Table1[[#This Row],[Cost (kWh)]],"")</f>
        <v/>
      </c>
    </row>
    <row r="454" spans="3:13" x14ac:dyDescent="0.2">
      <c r="C454" s="3" t="s">
        <v>1</v>
      </c>
      <c r="D454" s="2">
        <v>19</v>
      </c>
      <c r="E454" s="2">
        <v>17</v>
      </c>
      <c r="F454" s="5">
        <v>0</v>
      </c>
      <c r="G454" s="5">
        <v>5.5</v>
      </c>
      <c r="H454" s="5" t="s">
        <v>15</v>
      </c>
      <c r="I454" s="5">
        <v>0</v>
      </c>
      <c r="J454" s="8">
        <v>0.16188</v>
      </c>
      <c r="K454" t="str">
        <f>IF(Table1[[#This Row],[Charging]]&gt;0,"1","0")</f>
        <v>0</v>
      </c>
      <c r="L454" t="str">
        <f>IF(Table1[[#This Row],[Tag]]="1",Table1[[#This Row],[Cost (kWh)]],"")</f>
        <v/>
      </c>
      <c r="M454" s="5" t="str">
        <f>IF(Table1[[#This Row],[Tag]]="1",Table1[[#This Row],[Charging]]*Table1[[#This Row],[Cost (kWh)]],"")</f>
        <v/>
      </c>
    </row>
    <row r="455" spans="3:13" x14ac:dyDescent="0.2">
      <c r="C455" s="3" t="s">
        <v>1</v>
      </c>
      <c r="D455" s="2">
        <v>19</v>
      </c>
      <c r="E455" s="2">
        <v>18</v>
      </c>
      <c r="F455" s="5">
        <v>0</v>
      </c>
      <c r="G455" s="5" t="s">
        <v>32</v>
      </c>
      <c r="H455" s="5" t="s">
        <v>15</v>
      </c>
      <c r="I455" s="5">
        <v>7.5</v>
      </c>
      <c r="J455" s="8">
        <v>0.16353000000000001</v>
      </c>
      <c r="K455" t="str">
        <f>IF(Table1[[#This Row],[Charging]]&gt;0,"1","0")</f>
        <v>0</v>
      </c>
      <c r="L455" t="str">
        <f>IF(Table1[[#This Row],[Tag]]="1",Table1[[#This Row],[Cost (kWh)]],"")</f>
        <v/>
      </c>
      <c r="M455" s="5" t="str">
        <f>IF(Table1[[#This Row],[Tag]]="1",Table1[[#This Row],[Charging]]*Table1[[#This Row],[Cost (kWh)]],"")</f>
        <v/>
      </c>
    </row>
    <row r="456" spans="3:13" x14ac:dyDescent="0.2">
      <c r="C456" s="3" t="s">
        <v>1</v>
      </c>
      <c r="D456" s="2">
        <v>19</v>
      </c>
      <c r="E456" s="2">
        <v>19</v>
      </c>
      <c r="F456" s="5">
        <v>0</v>
      </c>
      <c r="G456" s="5" t="s">
        <v>32</v>
      </c>
      <c r="H456" s="5" t="s">
        <v>15</v>
      </c>
      <c r="I456" s="5">
        <v>7.5</v>
      </c>
      <c r="J456" s="8">
        <v>0.16420000000000001</v>
      </c>
      <c r="K456" t="str">
        <f>IF(Table1[[#This Row],[Charging]]&gt;0,"1","0")</f>
        <v>0</v>
      </c>
      <c r="L456" t="str">
        <f>IF(Table1[[#This Row],[Tag]]="1",Table1[[#This Row],[Cost (kWh)]],"")</f>
        <v/>
      </c>
      <c r="M456" s="5" t="str">
        <f>IF(Table1[[#This Row],[Tag]]="1",Table1[[#This Row],[Charging]]*Table1[[#This Row],[Cost (kWh)]],"")</f>
        <v/>
      </c>
    </row>
    <row r="457" spans="3:13" x14ac:dyDescent="0.2">
      <c r="C457" s="3" t="s">
        <v>1</v>
      </c>
      <c r="D457" s="2">
        <v>19</v>
      </c>
      <c r="E457" s="2">
        <v>20</v>
      </c>
      <c r="F457" s="5">
        <v>0</v>
      </c>
      <c r="G457" s="5" t="s">
        <v>32</v>
      </c>
      <c r="H457" s="5" t="s">
        <v>15</v>
      </c>
      <c r="I457" s="5">
        <v>7.5</v>
      </c>
      <c r="J457" s="8">
        <v>0.16381000000000001</v>
      </c>
      <c r="K457" t="str">
        <f>IF(Table1[[#This Row],[Charging]]&gt;0,"1","0")</f>
        <v>0</v>
      </c>
      <c r="L457" t="str">
        <f>IF(Table1[[#This Row],[Tag]]="1",Table1[[#This Row],[Cost (kWh)]],"")</f>
        <v/>
      </c>
      <c r="M457" s="5" t="str">
        <f>IF(Table1[[#This Row],[Tag]]="1",Table1[[#This Row],[Charging]]*Table1[[#This Row],[Cost (kWh)]],"")</f>
        <v/>
      </c>
    </row>
    <row r="458" spans="3:13" x14ac:dyDescent="0.2">
      <c r="C458" s="3" t="s">
        <v>1</v>
      </c>
      <c r="D458" s="2">
        <v>19</v>
      </c>
      <c r="E458" s="2">
        <v>21</v>
      </c>
      <c r="F458" s="5">
        <v>0</v>
      </c>
      <c r="G458" s="5" t="s">
        <v>32</v>
      </c>
      <c r="H458" s="5" t="s">
        <v>15</v>
      </c>
      <c r="I458" s="5">
        <v>7.5</v>
      </c>
      <c r="J458" s="8">
        <v>0.16278999999999999</v>
      </c>
      <c r="K458" t="str">
        <f>IF(Table1[[#This Row],[Charging]]&gt;0,"1","0")</f>
        <v>0</v>
      </c>
      <c r="L458" t="str">
        <f>IF(Table1[[#This Row],[Tag]]="1",Table1[[#This Row],[Cost (kWh)]],"")</f>
        <v/>
      </c>
      <c r="M458" s="5" t="str">
        <f>IF(Table1[[#This Row],[Tag]]="1",Table1[[#This Row],[Charging]]*Table1[[#This Row],[Cost (kWh)]],"")</f>
        <v/>
      </c>
    </row>
    <row r="459" spans="3:13" x14ac:dyDescent="0.2">
      <c r="C459" s="3" t="s">
        <v>1</v>
      </c>
      <c r="D459" s="2">
        <v>19</v>
      </c>
      <c r="E459" s="2">
        <v>22</v>
      </c>
      <c r="F459" s="5">
        <v>0</v>
      </c>
      <c r="G459" s="5" t="s">
        <v>32</v>
      </c>
      <c r="H459" s="5" t="s">
        <v>15</v>
      </c>
      <c r="I459" s="5">
        <v>7.5</v>
      </c>
      <c r="J459" s="8">
        <v>0.16086</v>
      </c>
      <c r="K459" t="str">
        <f>IF(Table1[[#This Row],[Charging]]&gt;0,"1","0")</f>
        <v>0</v>
      </c>
      <c r="L459" t="str">
        <f>IF(Table1[[#This Row],[Tag]]="1",Table1[[#This Row],[Cost (kWh)]],"")</f>
        <v/>
      </c>
      <c r="M459" s="5" t="str">
        <f>IF(Table1[[#This Row],[Tag]]="1",Table1[[#This Row],[Charging]]*Table1[[#This Row],[Cost (kWh)]],"")</f>
        <v/>
      </c>
    </row>
    <row r="460" spans="3:13" x14ac:dyDescent="0.2">
      <c r="C460" s="3" t="s">
        <v>1</v>
      </c>
      <c r="D460" s="2">
        <v>19</v>
      </c>
      <c r="E460" s="2">
        <v>23</v>
      </c>
      <c r="F460" s="5">
        <v>0</v>
      </c>
      <c r="G460" s="5" t="s">
        <v>32</v>
      </c>
      <c r="H460" s="5" t="s">
        <v>15</v>
      </c>
      <c r="I460" s="5">
        <v>7.5</v>
      </c>
      <c r="J460" s="8">
        <v>0.15783</v>
      </c>
      <c r="K460" t="str">
        <f>IF(Table1[[#This Row],[Charging]]&gt;0,"1","0")</f>
        <v>0</v>
      </c>
      <c r="L460" t="str">
        <f>IF(Table1[[#This Row],[Tag]]="1",Table1[[#This Row],[Cost (kWh)]],"")</f>
        <v/>
      </c>
      <c r="M460" s="5" t="str">
        <f>IF(Table1[[#This Row],[Tag]]="1",Table1[[#This Row],[Charging]]*Table1[[#This Row],[Cost (kWh)]],"")</f>
        <v/>
      </c>
    </row>
    <row r="461" spans="3:13" x14ac:dyDescent="0.2">
      <c r="C461" s="3" t="s">
        <v>1</v>
      </c>
      <c r="D461" s="2">
        <v>19</v>
      </c>
      <c r="E461" s="2">
        <v>24</v>
      </c>
      <c r="F461" s="5">
        <v>0</v>
      </c>
      <c r="G461" s="5" t="s">
        <v>32</v>
      </c>
      <c r="H461" s="5" t="s">
        <v>15</v>
      </c>
      <c r="I461" s="5">
        <v>7.5</v>
      </c>
      <c r="J461" s="8">
        <v>0.1532</v>
      </c>
      <c r="K461" t="str">
        <f>IF(Table1[[#This Row],[Charging]]&gt;0,"1","0")</f>
        <v>0</v>
      </c>
      <c r="L461" t="str">
        <f>IF(Table1[[#This Row],[Tag]]="1",Table1[[#This Row],[Cost (kWh)]],"")</f>
        <v/>
      </c>
      <c r="M461" s="5" t="str">
        <f>IF(Table1[[#This Row],[Tag]]="1",Table1[[#This Row],[Charging]]*Table1[[#This Row],[Cost (kWh)]],"")</f>
        <v/>
      </c>
    </row>
    <row r="462" spans="3:13" x14ac:dyDescent="0.2">
      <c r="C462" s="3" t="s">
        <v>1</v>
      </c>
      <c r="D462" s="2">
        <v>20</v>
      </c>
      <c r="E462" s="2" t="s">
        <v>2</v>
      </c>
      <c r="F462" s="5">
        <v>0</v>
      </c>
      <c r="G462" s="5" t="s">
        <v>32</v>
      </c>
      <c r="H462" s="5" t="s">
        <v>15</v>
      </c>
      <c r="I462" s="5">
        <v>7.5</v>
      </c>
      <c r="J462" s="8">
        <v>0.16045000000000001</v>
      </c>
      <c r="K462" t="str">
        <f>IF(Table1[[#This Row],[Charging]]&gt;0,"1","0")</f>
        <v>0</v>
      </c>
      <c r="L462" t="str">
        <f>IF(Table1[[#This Row],[Tag]]="1",Table1[[#This Row],[Cost (kWh)]],"")</f>
        <v/>
      </c>
      <c r="M462" s="5" t="str">
        <f>IF(Table1[[#This Row],[Tag]]="1",Table1[[#This Row],[Charging]]*Table1[[#This Row],[Cost (kWh)]],"")</f>
        <v/>
      </c>
    </row>
    <row r="463" spans="3:13" x14ac:dyDescent="0.2">
      <c r="C463" s="3" t="s">
        <v>1</v>
      </c>
      <c r="D463" s="2">
        <v>20</v>
      </c>
      <c r="E463" s="2" t="s">
        <v>3</v>
      </c>
      <c r="F463" s="5">
        <v>0</v>
      </c>
      <c r="G463" s="5" t="s">
        <v>32</v>
      </c>
      <c r="H463" s="5" t="s">
        <v>15</v>
      </c>
      <c r="I463" s="5">
        <v>7.5</v>
      </c>
      <c r="J463" s="8">
        <v>0.16034000000000001</v>
      </c>
      <c r="K463" t="str">
        <f>IF(Table1[[#This Row],[Charging]]&gt;0,"1","0")</f>
        <v>0</v>
      </c>
      <c r="L463" t="str">
        <f>IF(Table1[[#This Row],[Tag]]="1",Table1[[#This Row],[Cost (kWh)]],"")</f>
        <v/>
      </c>
      <c r="M463" s="5" t="str">
        <f>IF(Table1[[#This Row],[Tag]]="1",Table1[[#This Row],[Charging]]*Table1[[#This Row],[Cost (kWh)]],"")</f>
        <v/>
      </c>
    </row>
    <row r="464" spans="3:13" x14ac:dyDescent="0.2">
      <c r="C464" s="3" t="s">
        <v>1</v>
      </c>
      <c r="D464" s="2">
        <v>20</v>
      </c>
      <c r="E464" s="2" t="s">
        <v>4</v>
      </c>
      <c r="F464" s="5">
        <v>0</v>
      </c>
      <c r="G464" s="5" t="s">
        <v>32</v>
      </c>
      <c r="H464" s="5" t="s">
        <v>15</v>
      </c>
      <c r="I464" s="5">
        <v>7.5</v>
      </c>
      <c r="J464" s="8">
        <v>0.16008</v>
      </c>
      <c r="K464" t="str">
        <f>IF(Table1[[#This Row],[Charging]]&gt;0,"1","0")</f>
        <v>0</v>
      </c>
      <c r="L464" t="str">
        <f>IF(Table1[[#This Row],[Tag]]="1",Table1[[#This Row],[Cost (kWh)]],"")</f>
        <v/>
      </c>
      <c r="M464" s="5" t="str">
        <f>IF(Table1[[#This Row],[Tag]]="1",Table1[[#This Row],[Charging]]*Table1[[#This Row],[Cost (kWh)]],"")</f>
        <v/>
      </c>
    </row>
    <row r="465" spans="3:13" x14ac:dyDescent="0.2">
      <c r="C465" s="3" t="s">
        <v>1</v>
      </c>
      <c r="D465" s="2">
        <v>20</v>
      </c>
      <c r="E465" s="2" t="s">
        <v>5</v>
      </c>
      <c r="F465" s="5">
        <v>0</v>
      </c>
      <c r="G465" s="5" t="s">
        <v>32</v>
      </c>
      <c r="H465" s="5" t="s">
        <v>15</v>
      </c>
      <c r="I465" s="5">
        <v>7.5</v>
      </c>
      <c r="J465" s="8">
        <v>0.1593</v>
      </c>
      <c r="K465" t="str">
        <f>IF(Table1[[#This Row],[Charging]]&gt;0,"1","0")</f>
        <v>0</v>
      </c>
      <c r="L465" t="str">
        <f>IF(Table1[[#This Row],[Tag]]="1",Table1[[#This Row],[Cost (kWh)]],"")</f>
        <v/>
      </c>
      <c r="M465" s="5" t="str">
        <f>IF(Table1[[#This Row],[Tag]]="1",Table1[[#This Row],[Charging]]*Table1[[#This Row],[Cost (kWh)]],"")</f>
        <v/>
      </c>
    </row>
    <row r="466" spans="3:13" x14ac:dyDescent="0.2">
      <c r="C466" s="3" t="s">
        <v>1</v>
      </c>
      <c r="D466" s="2">
        <v>20</v>
      </c>
      <c r="E466" s="2" t="s">
        <v>6</v>
      </c>
      <c r="F466" s="5">
        <v>0</v>
      </c>
      <c r="G466" s="5" t="s">
        <v>32</v>
      </c>
      <c r="H466" s="5" t="s">
        <v>15</v>
      </c>
      <c r="I466" s="5">
        <v>7.5</v>
      </c>
      <c r="J466" s="8">
        <v>0.15775</v>
      </c>
      <c r="K466" t="str">
        <f>IF(Table1[[#This Row],[Charging]]&gt;0,"1","0")</f>
        <v>0</v>
      </c>
      <c r="L466" t="str">
        <f>IF(Table1[[#This Row],[Tag]]="1",Table1[[#This Row],[Cost (kWh)]],"")</f>
        <v/>
      </c>
      <c r="M466" s="5" t="str">
        <f>IF(Table1[[#This Row],[Tag]]="1",Table1[[#This Row],[Charging]]*Table1[[#This Row],[Cost (kWh)]],"")</f>
        <v/>
      </c>
    </row>
    <row r="467" spans="3:13" x14ac:dyDescent="0.2">
      <c r="C467" s="3" t="s">
        <v>1</v>
      </c>
      <c r="D467" s="2">
        <v>20</v>
      </c>
      <c r="E467" s="2" t="s">
        <v>7</v>
      </c>
      <c r="F467" s="5">
        <v>0</v>
      </c>
      <c r="G467" s="5" t="s">
        <v>32</v>
      </c>
      <c r="H467" s="5" t="s">
        <v>15</v>
      </c>
      <c r="I467" s="5">
        <v>7.5</v>
      </c>
      <c r="J467" s="8">
        <v>0.15395</v>
      </c>
      <c r="K467" t="str">
        <f>IF(Table1[[#This Row],[Charging]]&gt;0,"1","0")</f>
        <v>0</v>
      </c>
      <c r="L467" t="str">
        <f>IF(Table1[[#This Row],[Tag]]="1",Table1[[#This Row],[Cost (kWh)]],"")</f>
        <v/>
      </c>
      <c r="M467" s="5" t="str">
        <f>IF(Table1[[#This Row],[Tag]]="1",Table1[[#This Row],[Charging]]*Table1[[#This Row],[Cost (kWh)]],"")</f>
        <v/>
      </c>
    </row>
    <row r="468" spans="3:13" x14ac:dyDescent="0.2">
      <c r="C468" s="3" t="s">
        <v>1</v>
      </c>
      <c r="D468" s="2">
        <v>20</v>
      </c>
      <c r="E468" s="2" t="s">
        <v>8</v>
      </c>
      <c r="F468" s="5">
        <v>0</v>
      </c>
      <c r="G468" s="5" t="s">
        <v>32</v>
      </c>
      <c r="H468" s="5" t="s">
        <v>15</v>
      </c>
      <c r="I468" s="5">
        <v>7.5</v>
      </c>
      <c r="J468" s="8">
        <v>0.16014999999999999</v>
      </c>
      <c r="K468" t="str">
        <f>IF(Table1[[#This Row],[Charging]]&gt;0,"1","0")</f>
        <v>0</v>
      </c>
      <c r="L468" t="str">
        <f>IF(Table1[[#This Row],[Tag]]="1",Table1[[#This Row],[Cost (kWh)]],"")</f>
        <v/>
      </c>
      <c r="M468" s="5" t="str">
        <f>IF(Table1[[#This Row],[Tag]]="1",Table1[[#This Row],[Charging]]*Table1[[#This Row],[Cost (kWh)]],"")</f>
        <v/>
      </c>
    </row>
    <row r="469" spans="3:13" x14ac:dyDescent="0.2">
      <c r="C469" s="3" t="s">
        <v>1</v>
      </c>
      <c r="D469" s="2">
        <v>20</v>
      </c>
      <c r="E469" s="2" t="s">
        <v>9</v>
      </c>
      <c r="F469" s="5">
        <v>0</v>
      </c>
      <c r="G469" s="5">
        <v>5.5</v>
      </c>
      <c r="H469" s="5">
        <v>25.5</v>
      </c>
      <c r="I469" s="5">
        <v>0</v>
      </c>
      <c r="J469" s="8">
        <v>0.16081000000000001</v>
      </c>
      <c r="K469" t="str">
        <f>IF(Table1[[#This Row],[Charging]]&gt;0,"1","0")</f>
        <v>0</v>
      </c>
      <c r="L469" t="str">
        <f>IF(Table1[[#This Row],[Tag]]="1",Table1[[#This Row],[Cost (kWh)]],"")</f>
        <v/>
      </c>
      <c r="M469" s="5" t="str">
        <f>IF(Table1[[#This Row],[Tag]]="1",Table1[[#This Row],[Charging]]*Table1[[#This Row],[Cost (kWh)]],"")</f>
        <v/>
      </c>
    </row>
    <row r="470" spans="3:13" x14ac:dyDescent="0.2">
      <c r="C470" s="3" t="s">
        <v>1</v>
      </c>
      <c r="D470" s="2">
        <v>20</v>
      </c>
      <c r="E470" s="2" t="s">
        <v>10</v>
      </c>
      <c r="F470" s="5">
        <v>0</v>
      </c>
      <c r="G470" s="5" t="s">
        <v>32</v>
      </c>
      <c r="H470" s="5">
        <v>25.5</v>
      </c>
      <c r="I470" s="5">
        <v>0</v>
      </c>
      <c r="J470" s="8">
        <v>0.16528999999999999</v>
      </c>
      <c r="K470" t="str">
        <f>IF(Table1[[#This Row],[Charging]]&gt;0,"1","0")</f>
        <v>0</v>
      </c>
      <c r="L470" t="str">
        <f>IF(Table1[[#This Row],[Tag]]="1",Table1[[#This Row],[Cost (kWh)]],"")</f>
        <v/>
      </c>
      <c r="M470" s="5" t="str">
        <f>IF(Table1[[#This Row],[Tag]]="1",Table1[[#This Row],[Charging]]*Table1[[#This Row],[Cost (kWh)]],"")</f>
        <v/>
      </c>
    </row>
    <row r="471" spans="3:13" x14ac:dyDescent="0.2">
      <c r="C471" s="3" t="s">
        <v>1</v>
      </c>
      <c r="D471" s="2">
        <v>20</v>
      </c>
      <c r="E471" s="2">
        <v>10</v>
      </c>
      <c r="F471" s="5">
        <v>0</v>
      </c>
      <c r="G471" s="5" t="s">
        <v>32</v>
      </c>
      <c r="H471" s="5">
        <v>25.5</v>
      </c>
      <c r="I471" s="5">
        <v>0</v>
      </c>
      <c r="J471" s="8">
        <v>0.16606000000000001</v>
      </c>
      <c r="K471" t="str">
        <f>IF(Table1[[#This Row],[Charging]]&gt;0,"1","0")</f>
        <v>0</v>
      </c>
      <c r="L471" t="str">
        <f>IF(Table1[[#This Row],[Tag]]="1",Table1[[#This Row],[Cost (kWh)]],"")</f>
        <v/>
      </c>
      <c r="M471" s="5" t="str">
        <f>IF(Table1[[#This Row],[Tag]]="1",Table1[[#This Row],[Charging]]*Table1[[#This Row],[Cost (kWh)]],"")</f>
        <v/>
      </c>
    </row>
    <row r="472" spans="3:13" x14ac:dyDescent="0.2">
      <c r="C472" s="3" t="s">
        <v>1</v>
      </c>
      <c r="D472" s="2">
        <v>20</v>
      </c>
      <c r="E472" s="2">
        <v>11</v>
      </c>
      <c r="F472" s="5">
        <v>0</v>
      </c>
      <c r="G472" s="5" t="s">
        <v>32</v>
      </c>
      <c r="H472" s="5">
        <v>25.5</v>
      </c>
      <c r="I472" s="5">
        <v>0</v>
      </c>
      <c r="J472" s="8">
        <v>0.16533999999999999</v>
      </c>
      <c r="K472" t="str">
        <f>IF(Table1[[#This Row],[Charging]]&gt;0,"1","0")</f>
        <v>0</v>
      </c>
      <c r="L472" t="str">
        <f>IF(Table1[[#This Row],[Tag]]="1",Table1[[#This Row],[Cost (kWh)]],"")</f>
        <v/>
      </c>
      <c r="M472" s="5" t="str">
        <f>IF(Table1[[#This Row],[Tag]]="1",Table1[[#This Row],[Charging]]*Table1[[#This Row],[Cost (kWh)]],"")</f>
        <v/>
      </c>
    </row>
    <row r="473" spans="3:13" x14ac:dyDescent="0.2">
      <c r="C473" s="3" t="s">
        <v>1</v>
      </c>
      <c r="D473" s="2">
        <v>20</v>
      </c>
      <c r="E473" s="2">
        <v>12</v>
      </c>
      <c r="F473" s="5">
        <v>0</v>
      </c>
      <c r="G473" s="5" t="s">
        <v>32</v>
      </c>
      <c r="H473" s="5">
        <v>25.5</v>
      </c>
      <c r="I473" s="5">
        <v>0</v>
      </c>
      <c r="J473" s="8">
        <v>0.16578000000000001</v>
      </c>
      <c r="K473" t="str">
        <f>IF(Table1[[#This Row],[Charging]]&gt;0,"1","0")</f>
        <v>0</v>
      </c>
      <c r="L473" t="str">
        <f>IF(Table1[[#This Row],[Tag]]="1",Table1[[#This Row],[Cost (kWh)]],"")</f>
        <v/>
      </c>
      <c r="M473" s="5" t="str">
        <f>IF(Table1[[#This Row],[Tag]]="1",Table1[[#This Row],[Charging]]*Table1[[#This Row],[Cost (kWh)]],"")</f>
        <v/>
      </c>
    </row>
    <row r="474" spans="3:13" x14ac:dyDescent="0.2">
      <c r="C474" s="3" t="s">
        <v>1</v>
      </c>
      <c r="D474" s="2">
        <v>20</v>
      </c>
      <c r="E474" s="2">
        <v>13</v>
      </c>
      <c r="F474" s="5">
        <v>0</v>
      </c>
      <c r="G474" s="5" t="s">
        <v>32</v>
      </c>
      <c r="H474" s="5">
        <v>25.5</v>
      </c>
      <c r="I474" s="5">
        <v>0</v>
      </c>
      <c r="J474" s="8">
        <v>0.16635</v>
      </c>
      <c r="K474" t="str">
        <f>IF(Table1[[#This Row],[Charging]]&gt;0,"1","0")</f>
        <v>0</v>
      </c>
      <c r="L474" t="str">
        <f>IF(Table1[[#This Row],[Tag]]="1",Table1[[#This Row],[Cost (kWh)]],"")</f>
        <v/>
      </c>
      <c r="M474" s="5" t="str">
        <f>IF(Table1[[#This Row],[Tag]]="1",Table1[[#This Row],[Charging]]*Table1[[#This Row],[Cost (kWh)]],"")</f>
        <v/>
      </c>
    </row>
    <row r="475" spans="3:13" x14ac:dyDescent="0.2">
      <c r="C475" s="3" t="s">
        <v>1</v>
      </c>
      <c r="D475" s="2">
        <v>20</v>
      </c>
      <c r="E475" s="2">
        <v>14</v>
      </c>
      <c r="F475" s="5">
        <v>0</v>
      </c>
      <c r="G475" s="5" t="s">
        <v>32</v>
      </c>
      <c r="H475" s="5">
        <v>25.5</v>
      </c>
      <c r="I475" s="5">
        <v>0</v>
      </c>
      <c r="J475" s="8">
        <v>0.16681000000000001</v>
      </c>
      <c r="K475" t="str">
        <f>IF(Table1[[#This Row],[Charging]]&gt;0,"1","0")</f>
        <v>0</v>
      </c>
      <c r="L475" t="str">
        <f>IF(Table1[[#This Row],[Tag]]="1",Table1[[#This Row],[Cost (kWh)]],"")</f>
        <v/>
      </c>
      <c r="M475" s="5" t="str">
        <f>IF(Table1[[#This Row],[Tag]]="1",Table1[[#This Row],[Charging]]*Table1[[#This Row],[Cost (kWh)]],"")</f>
        <v/>
      </c>
    </row>
    <row r="476" spans="3:13" x14ac:dyDescent="0.2">
      <c r="C476" s="3" t="s">
        <v>1</v>
      </c>
      <c r="D476" s="2">
        <v>20</v>
      </c>
      <c r="E476" s="2">
        <v>15</v>
      </c>
      <c r="F476" s="5">
        <v>0</v>
      </c>
      <c r="G476" s="5" t="s">
        <v>32</v>
      </c>
      <c r="H476" s="5">
        <v>25.5</v>
      </c>
      <c r="I476" s="5">
        <v>0</v>
      </c>
      <c r="J476" s="8">
        <v>0.16636999999999999</v>
      </c>
      <c r="K476" t="str">
        <f>IF(Table1[[#This Row],[Charging]]&gt;0,"1","0")</f>
        <v>0</v>
      </c>
      <c r="L476" t="str">
        <f>IF(Table1[[#This Row],[Tag]]="1",Table1[[#This Row],[Cost (kWh)]],"")</f>
        <v/>
      </c>
      <c r="M476" s="5" t="str">
        <f>IF(Table1[[#This Row],[Tag]]="1",Table1[[#This Row],[Charging]]*Table1[[#This Row],[Cost (kWh)]],"")</f>
        <v/>
      </c>
    </row>
    <row r="477" spans="3:13" x14ac:dyDescent="0.2">
      <c r="C477" s="3" t="s">
        <v>1</v>
      </c>
      <c r="D477" s="2">
        <v>20</v>
      </c>
      <c r="E477" s="2">
        <v>16</v>
      </c>
      <c r="F477" s="5">
        <v>0</v>
      </c>
      <c r="G477" s="5" t="s">
        <v>32</v>
      </c>
      <c r="H477" s="5">
        <v>25.5</v>
      </c>
      <c r="I477" s="5">
        <v>0</v>
      </c>
      <c r="J477" s="8">
        <v>0.16602</v>
      </c>
      <c r="K477" t="str">
        <f>IF(Table1[[#This Row],[Charging]]&gt;0,"1","0")</f>
        <v>0</v>
      </c>
      <c r="L477" t="str">
        <f>IF(Table1[[#This Row],[Tag]]="1",Table1[[#This Row],[Cost (kWh)]],"")</f>
        <v/>
      </c>
      <c r="M477" s="5" t="str">
        <f>IF(Table1[[#This Row],[Tag]]="1",Table1[[#This Row],[Charging]]*Table1[[#This Row],[Cost (kWh)]],"")</f>
        <v/>
      </c>
    </row>
    <row r="478" spans="3:13" x14ac:dyDescent="0.2">
      <c r="C478" s="3" t="s">
        <v>1</v>
      </c>
      <c r="D478" s="2">
        <v>20</v>
      </c>
      <c r="E478" s="2">
        <v>17</v>
      </c>
      <c r="F478" s="5">
        <v>0</v>
      </c>
      <c r="G478" s="5">
        <v>5.5</v>
      </c>
      <c r="H478" s="5" t="s">
        <v>16</v>
      </c>
      <c r="I478" s="5">
        <v>0</v>
      </c>
      <c r="J478" s="8">
        <v>0.16600000000000001</v>
      </c>
      <c r="K478" t="str">
        <f>IF(Table1[[#This Row],[Charging]]&gt;0,"1","0")</f>
        <v>0</v>
      </c>
      <c r="L478" t="str">
        <f>IF(Table1[[#This Row],[Tag]]="1",Table1[[#This Row],[Cost (kWh)]],"")</f>
        <v/>
      </c>
      <c r="M478" s="5" t="str">
        <f>IF(Table1[[#This Row],[Tag]]="1",Table1[[#This Row],[Charging]]*Table1[[#This Row],[Cost (kWh)]],"")</f>
        <v/>
      </c>
    </row>
    <row r="479" spans="3:13" x14ac:dyDescent="0.2">
      <c r="C479" s="3" t="s">
        <v>1</v>
      </c>
      <c r="D479" s="2">
        <v>20</v>
      </c>
      <c r="E479" s="2">
        <v>18</v>
      </c>
      <c r="F479" s="5">
        <v>0</v>
      </c>
      <c r="G479" s="5" t="s">
        <v>32</v>
      </c>
      <c r="H479" s="5" t="s">
        <v>16</v>
      </c>
      <c r="I479" s="5">
        <v>7.5</v>
      </c>
      <c r="J479" s="8">
        <v>0.16447000000000001</v>
      </c>
      <c r="K479" t="str">
        <f>IF(Table1[[#This Row],[Charging]]&gt;0,"1","0")</f>
        <v>0</v>
      </c>
      <c r="L479" t="str">
        <f>IF(Table1[[#This Row],[Tag]]="1",Table1[[#This Row],[Cost (kWh)]],"")</f>
        <v/>
      </c>
      <c r="M479" s="5" t="str">
        <f>IF(Table1[[#This Row],[Tag]]="1",Table1[[#This Row],[Charging]]*Table1[[#This Row],[Cost (kWh)]],"")</f>
        <v/>
      </c>
    </row>
    <row r="480" spans="3:13" x14ac:dyDescent="0.2">
      <c r="C480" s="3" t="s">
        <v>1</v>
      </c>
      <c r="D480" s="2">
        <v>20</v>
      </c>
      <c r="E480" s="2">
        <v>19</v>
      </c>
      <c r="F480" s="5">
        <v>0</v>
      </c>
      <c r="G480" s="5" t="s">
        <v>32</v>
      </c>
      <c r="H480" s="5" t="s">
        <v>16</v>
      </c>
      <c r="I480" s="5">
        <v>7.5</v>
      </c>
      <c r="J480" s="8">
        <v>0.16381000000000001</v>
      </c>
      <c r="K480" t="str">
        <f>IF(Table1[[#This Row],[Charging]]&gt;0,"1","0")</f>
        <v>0</v>
      </c>
      <c r="L480" t="str">
        <f>IF(Table1[[#This Row],[Tag]]="1",Table1[[#This Row],[Cost (kWh)]],"")</f>
        <v/>
      </c>
      <c r="M480" s="5" t="str">
        <f>IF(Table1[[#This Row],[Tag]]="1",Table1[[#This Row],[Charging]]*Table1[[#This Row],[Cost (kWh)]],"")</f>
        <v/>
      </c>
    </row>
    <row r="481" spans="3:13" x14ac:dyDescent="0.2">
      <c r="C481" s="3" t="s">
        <v>1</v>
      </c>
      <c r="D481" s="2">
        <v>20</v>
      </c>
      <c r="E481" s="2">
        <v>20</v>
      </c>
      <c r="F481" s="5">
        <v>0</v>
      </c>
      <c r="G481" s="5" t="s">
        <v>32</v>
      </c>
      <c r="H481" s="5" t="s">
        <v>16</v>
      </c>
      <c r="I481" s="5">
        <v>7.5</v>
      </c>
      <c r="J481" s="8">
        <v>0.16309000000000001</v>
      </c>
      <c r="K481" t="str">
        <f>IF(Table1[[#This Row],[Charging]]&gt;0,"1","0")</f>
        <v>0</v>
      </c>
      <c r="L481" t="str">
        <f>IF(Table1[[#This Row],[Tag]]="1",Table1[[#This Row],[Cost (kWh)]],"")</f>
        <v/>
      </c>
      <c r="M481" s="5" t="str">
        <f>IF(Table1[[#This Row],[Tag]]="1",Table1[[#This Row],[Charging]]*Table1[[#This Row],[Cost (kWh)]],"")</f>
        <v/>
      </c>
    </row>
    <row r="482" spans="3:13" x14ac:dyDescent="0.2">
      <c r="C482" s="3" t="s">
        <v>1</v>
      </c>
      <c r="D482" s="2">
        <v>20</v>
      </c>
      <c r="E482" s="2">
        <v>21</v>
      </c>
      <c r="F482" s="5">
        <v>0</v>
      </c>
      <c r="G482" s="5" t="s">
        <v>32</v>
      </c>
      <c r="H482" s="5" t="s">
        <v>16</v>
      </c>
      <c r="I482" s="5">
        <v>7.5</v>
      </c>
      <c r="J482" s="8">
        <v>0.16400000000000001</v>
      </c>
      <c r="K482" t="str">
        <f>IF(Table1[[#This Row],[Charging]]&gt;0,"1","0")</f>
        <v>0</v>
      </c>
      <c r="L482" t="str">
        <f>IF(Table1[[#This Row],[Tag]]="1",Table1[[#This Row],[Cost (kWh)]],"")</f>
        <v/>
      </c>
      <c r="M482" s="5" t="str">
        <f>IF(Table1[[#This Row],[Tag]]="1",Table1[[#This Row],[Charging]]*Table1[[#This Row],[Cost (kWh)]],"")</f>
        <v/>
      </c>
    </row>
    <row r="483" spans="3:13" x14ac:dyDescent="0.2">
      <c r="C483" s="3" t="s">
        <v>1</v>
      </c>
      <c r="D483" s="2">
        <v>20</v>
      </c>
      <c r="E483" s="2">
        <v>22</v>
      </c>
      <c r="F483" s="5">
        <v>0</v>
      </c>
      <c r="G483" s="5" t="s">
        <v>32</v>
      </c>
      <c r="H483" s="5" t="s">
        <v>16</v>
      </c>
      <c r="I483" s="5">
        <v>7.5</v>
      </c>
      <c r="J483" s="8">
        <v>0.16322999999999999</v>
      </c>
      <c r="K483" t="str">
        <f>IF(Table1[[#This Row],[Charging]]&gt;0,"1","0")</f>
        <v>0</v>
      </c>
      <c r="L483" t="str">
        <f>IF(Table1[[#This Row],[Tag]]="1",Table1[[#This Row],[Cost (kWh)]],"")</f>
        <v/>
      </c>
      <c r="M483" s="5" t="str">
        <f>IF(Table1[[#This Row],[Tag]]="1",Table1[[#This Row],[Charging]]*Table1[[#This Row],[Cost (kWh)]],"")</f>
        <v/>
      </c>
    </row>
    <row r="484" spans="3:13" x14ac:dyDescent="0.2">
      <c r="C484" s="3" t="s">
        <v>1</v>
      </c>
      <c r="D484" s="2">
        <v>20</v>
      </c>
      <c r="E484" s="2">
        <v>23</v>
      </c>
      <c r="F484" s="5">
        <v>0</v>
      </c>
      <c r="G484" s="5" t="s">
        <v>32</v>
      </c>
      <c r="H484" s="5" t="s">
        <v>16</v>
      </c>
      <c r="I484" s="5">
        <v>7.5</v>
      </c>
      <c r="J484" s="8">
        <v>0.16231999999999999</v>
      </c>
      <c r="K484" t="str">
        <f>IF(Table1[[#This Row],[Charging]]&gt;0,"1","0")</f>
        <v>0</v>
      </c>
      <c r="L484" t="str">
        <f>IF(Table1[[#This Row],[Tag]]="1",Table1[[#This Row],[Cost (kWh)]],"")</f>
        <v/>
      </c>
      <c r="M484" s="5" t="str">
        <f>IF(Table1[[#This Row],[Tag]]="1",Table1[[#This Row],[Charging]]*Table1[[#This Row],[Cost (kWh)]],"")</f>
        <v/>
      </c>
    </row>
    <row r="485" spans="3:13" x14ac:dyDescent="0.2">
      <c r="C485" s="3" t="s">
        <v>1</v>
      </c>
      <c r="D485" s="2">
        <v>20</v>
      </c>
      <c r="E485" s="2">
        <v>24</v>
      </c>
      <c r="F485" s="5">
        <v>0</v>
      </c>
      <c r="G485" s="5" t="s">
        <v>32</v>
      </c>
      <c r="H485" s="5" t="s">
        <v>16</v>
      </c>
      <c r="I485" s="5">
        <v>7.5</v>
      </c>
      <c r="J485" s="8">
        <v>0.1605</v>
      </c>
      <c r="K485" t="str">
        <f>IF(Table1[[#This Row],[Charging]]&gt;0,"1","0")</f>
        <v>0</v>
      </c>
      <c r="L485" t="str">
        <f>IF(Table1[[#This Row],[Tag]]="1",Table1[[#This Row],[Cost (kWh)]],"")</f>
        <v/>
      </c>
      <c r="M485" s="5" t="str">
        <f>IF(Table1[[#This Row],[Tag]]="1",Table1[[#This Row],[Charging]]*Table1[[#This Row],[Cost (kWh)]],"")</f>
        <v/>
      </c>
    </row>
    <row r="486" spans="3:13" x14ac:dyDescent="0.2">
      <c r="C486" s="3" t="s">
        <v>1</v>
      </c>
      <c r="D486" s="2">
        <v>21</v>
      </c>
      <c r="E486" s="2" t="s">
        <v>2</v>
      </c>
      <c r="F486" s="5">
        <v>0</v>
      </c>
      <c r="G486" s="5" t="s">
        <v>32</v>
      </c>
      <c r="H486" s="5" t="s">
        <v>16</v>
      </c>
      <c r="I486" s="5">
        <v>7.5</v>
      </c>
      <c r="J486" s="8">
        <v>0.16195000000000001</v>
      </c>
      <c r="K486" t="str">
        <f>IF(Table1[[#This Row],[Charging]]&gt;0,"1","0")</f>
        <v>0</v>
      </c>
      <c r="L486" t="str">
        <f>IF(Table1[[#This Row],[Tag]]="1",Table1[[#This Row],[Cost (kWh)]],"")</f>
        <v/>
      </c>
      <c r="M486" s="5" t="str">
        <f>IF(Table1[[#This Row],[Tag]]="1",Table1[[#This Row],[Charging]]*Table1[[#This Row],[Cost (kWh)]],"")</f>
        <v/>
      </c>
    </row>
    <row r="487" spans="3:13" x14ac:dyDescent="0.2">
      <c r="C487" s="3" t="s">
        <v>1</v>
      </c>
      <c r="D487" s="2">
        <v>21</v>
      </c>
      <c r="E487" s="2" t="s">
        <v>3</v>
      </c>
      <c r="F487" s="5">
        <v>0</v>
      </c>
      <c r="G487" s="5" t="s">
        <v>32</v>
      </c>
      <c r="H487" s="5" t="s">
        <v>16</v>
      </c>
      <c r="I487" s="5">
        <v>7.5</v>
      </c>
      <c r="J487" s="8">
        <v>0.16219</v>
      </c>
      <c r="K487" t="str">
        <f>IF(Table1[[#This Row],[Charging]]&gt;0,"1","0")</f>
        <v>0</v>
      </c>
      <c r="L487" t="str">
        <f>IF(Table1[[#This Row],[Tag]]="1",Table1[[#This Row],[Cost (kWh)]],"")</f>
        <v/>
      </c>
      <c r="M487" s="5" t="str">
        <f>IF(Table1[[#This Row],[Tag]]="1",Table1[[#This Row],[Charging]]*Table1[[#This Row],[Cost (kWh)]],"")</f>
        <v/>
      </c>
    </row>
    <row r="488" spans="3:13" x14ac:dyDescent="0.2">
      <c r="C488" s="3" t="s">
        <v>1</v>
      </c>
      <c r="D488" s="2">
        <v>21</v>
      </c>
      <c r="E488" s="2" t="s">
        <v>4</v>
      </c>
      <c r="F488" s="5">
        <v>0</v>
      </c>
      <c r="G488" s="5" t="s">
        <v>32</v>
      </c>
      <c r="H488" s="5" t="s">
        <v>16</v>
      </c>
      <c r="I488" s="5">
        <v>7.5</v>
      </c>
      <c r="J488" s="8">
        <v>0.16224</v>
      </c>
      <c r="K488" t="str">
        <f>IF(Table1[[#This Row],[Charging]]&gt;0,"1","0")</f>
        <v>0</v>
      </c>
      <c r="L488" t="str">
        <f>IF(Table1[[#This Row],[Tag]]="1",Table1[[#This Row],[Cost (kWh)]],"")</f>
        <v/>
      </c>
      <c r="M488" s="5" t="str">
        <f>IF(Table1[[#This Row],[Tag]]="1",Table1[[#This Row],[Charging]]*Table1[[#This Row],[Cost (kWh)]],"")</f>
        <v/>
      </c>
    </row>
    <row r="489" spans="3:13" x14ac:dyDescent="0.2">
      <c r="C489" s="3" t="s">
        <v>1</v>
      </c>
      <c r="D489" s="2">
        <v>21</v>
      </c>
      <c r="E489" s="2" t="s">
        <v>5</v>
      </c>
      <c r="F489" s="5">
        <v>0</v>
      </c>
      <c r="G489" s="5" t="s">
        <v>32</v>
      </c>
      <c r="H489" s="5" t="s">
        <v>16</v>
      </c>
      <c r="I489" s="5">
        <v>7.5</v>
      </c>
      <c r="J489" s="8">
        <v>0.16208</v>
      </c>
      <c r="K489" t="str">
        <f>IF(Table1[[#This Row],[Charging]]&gt;0,"1","0")</f>
        <v>0</v>
      </c>
      <c r="L489" t="str">
        <f>IF(Table1[[#This Row],[Tag]]="1",Table1[[#This Row],[Cost (kWh)]],"")</f>
        <v/>
      </c>
      <c r="M489" s="5" t="str">
        <f>IF(Table1[[#This Row],[Tag]]="1",Table1[[#This Row],[Charging]]*Table1[[#This Row],[Cost (kWh)]],"")</f>
        <v/>
      </c>
    </row>
    <row r="490" spans="3:13" x14ac:dyDescent="0.2">
      <c r="C490" s="3" t="s">
        <v>1</v>
      </c>
      <c r="D490" s="2">
        <v>21</v>
      </c>
      <c r="E490" s="2" t="s">
        <v>6</v>
      </c>
      <c r="F490" s="5">
        <v>0</v>
      </c>
      <c r="G490" s="5" t="s">
        <v>32</v>
      </c>
      <c r="H490" s="5" t="s">
        <v>16</v>
      </c>
      <c r="I490" s="5">
        <v>7.5</v>
      </c>
      <c r="J490" s="8">
        <v>0.16183</v>
      </c>
      <c r="K490" t="str">
        <f>IF(Table1[[#This Row],[Charging]]&gt;0,"1","0")</f>
        <v>0</v>
      </c>
      <c r="L490" t="str">
        <f>IF(Table1[[#This Row],[Tag]]="1",Table1[[#This Row],[Cost (kWh)]],"")</f>
        <v/>
      </c>
      <c r="M490" s="5" t="str">
        <f>IF(Table1[[#This Row],[Tag]]="1",Table1[[#This Row],[Charging]]*Table1[[#This Row],[Cost (kWh)]],"")</f>
        <v/>
      </c>
    </row>
    <row r="491" spans="3:13" x14ac:dyDescent="0.2">
      <c r="C491" s="3" t="s">
        <v>1</v>
      </c>
      <c r="D491" s="2">
        <v>21</v>
      </c>
      <c r="E491" s="2" t="s">
        <v>7</v>
      </c>
      <c r="F491" s="5">
        <v>0</v>
      </c>
      <c r="G491" s="5" t="s">
        <v>32</v>
      </c>
      <c r="H491" s="5" t="s">
        <v>16</v>
      </c>
      <c r="I491" s="5">
        <v>7.5</v>
      </c>
      <c r="J491" s="8">
        <v>0.16250000000000001</v>
      </c>
      <c r="K491" t="str">
        <f>IF(Table1[[#This Row],[Charging]]&gt;0,"1","0")</f>
        <v>0</v>
      </c>
      <c r="L491" t="str">
        <f>IF(Table1[[#This Row],[Tag]]="1",Table1[[#This Row],[Cost (kWh)]],"")</f>
        <v/>
      </c>
      <c r="M491" s="5" t="str">
        <f>IF(Table1[[#This Row],[Tag]]="1",Table1[[#This Row],[Charging]]*Table1[[#This Row],[Cost (kWh)]],"")</f>
        <v/>
      </c>
    </row>
    <row r="492" spans="3:13" x14ac:dyDescent="0.2">
      <c r="C492" s="3" t="s">
        <v>1</v>
      </c>
      <c r="D492" s="2">
        <v>21</v>
      </c>
      <c r="E492" s="2" t="s">
        <v>8</v>
      </c>
      <c r="F492" s="5">
        <v>3.8</v>
      </c>
      <c r="G492" s="5" t="s">
        <v>32</v>
      </c>
      <c r="H492" s="5">
        <v>23.8</v>
      </c>
      <c r="I492" s="5">
        <v>7.5</v>
      </c>
      <c r="J492" s="8">
        <v>0.16938</v>
      </c>
      <c r="K492" t="str">
        <f>IF(Table1[[#This Row],[Charging]]&gt;0,"1","0")</f>
        <v>1</v>
      </c>
      <c r="L492">
        <f>IF(Table1[[#This Row],[Tag]]="1",Table1[[#This Row],[Cost (kWh)]],"")</f>
        <v>0.16938</v>
      </c>
      <c r="M492" s="5">
        <f>IF(Table1[[#This Row],[Tag]]="1",Table1[[#This Row],[Charging]]*Table1[[#This Row],[Cost (kWh)]],"")</f>
        <v>0.64364399999999999</v>
      </c>
    </row>
    <row r="493" spans="3:13" x14ac:dyDescent="0.2">
      <c r="C493" s="3" t="s">
        <v>1</v>
      </c>
      <c r="D493" s="2">
        <v>21</v>
      </c>
      <c r="E493" s="2" t="s">
        <v>9</v>
      </c>
      <c r="F493" s="5">
        <v>0</v>
      </c>
      <c r="G493" s="5">
        <v>5.5</v>
      </c>
      <c r="H493" s="5">
        <v>18.3</v>
      </c>
      <c r="I493" s="5">
        <v>0</v>
      </c>
      <c r="J493" s="8">
        <v>0.1759</v>
      </c>
      <c r="K493" t="str">
        <f>IF(Table1[[#This Row],[Charging]]&gt;0,"1","0")</f>
        <v>0</v>
      </c>
      <c r="L493" t="str">
        <f>IF(Table1[[#This Row],[Tag]]="1",Table1[[#This Row],[Cost (kWh)]],"")</f>
        <v/>
      </c>
      <c r="M493" s="5" t="str">
        <f>IF(Table1[[#This Row],[Tag]]="1",Table1[[#This Row],[Charging]]*Table1[[#This Row],[Cost (kWh)]],"")</f>
        <v/>
      </c>
    </row>
    <row r="494" spans="3:13" x14ac:dyDescent="0.2">
      <c r="C494" s="3" t="s">
        <v>1</v>
      </c>
      <c r="D494" s="2">
        <v>21</v>
      </c>
      <c r="E494" s="2" t="s">
        <v>10</v>
      </c>
      <c r="F494" s="5">
        <v>0</v>
      </c>
      <c r="G494" s="5" t="s">
        <v>32</v>
      </c>
      <c r="H494" s="5">
        <v>18.3</v>
      </c>
      <c r="I494" s="5">
        <v>0</v>
      </c>
      <c r="J494" s="8">
        <v>0.21992999999999999</v>
      </c>
      <c r="K494" t="str">
        <f>IF(Table1[[#This Row],[Charging]]&gt;0,"1","0")</f>
        <v>0</v>
      </c>
      <c r="L494" t="str">
        <f>IF(Table1[[#This Row],[Tag]]="1",Table1[[#This Row],[Cost (kWh)]],"")</f>
        <v/>
      </c>
      <c r="M494" s="5" t="str">
        <f>IF(Table1[[#This Row],[Tag]]="1",Table1[[#This Row],[Charging]]*Table1[[#This Row],[Cost (kWh)]],"")</f>
        <v/>
      </c>
    </row>
    <row r="495" spans="3:13" x14ac:dyDescent="0.2">
      <c r="C495" s="3" t="s">
        <v>1</v>
      </c>
      <c r="D495" s="2">
        <v>21</v>
      </c>
      <c r="E495" s="2">
        <v>10</v>
      </c>
      <c r="F495" s="5">
        <v>0</v>
      </c>
      <c r="G495" s="5" t="s">
        <v>32</v>
      </c>
      <c r="H495" s="5">
        <v>18.3</v>
      </c>
      <c r="I495" s="5">
        <v>0</v>
      </c>
      <c r="J495" s="8">
        <v>0.21919</v>
      </c>
      <c r="K495" t="str">
        <f>IF(Table1[[#This Row],[Charging]]&gt;0,"1","0")</f>
        <v>0</v>
      </c>
      <c r="L495" t="str">
        <f>IF(Table1[[#This Row],[Tag]]="1",Table1[[#This Row],[Cost (kWh)]],"")</f>
        <v/>
      </c>
      <c r="M495" s="5" t="str">
        <f>IF(Table1[[#This Row],[Tag]]="1",Table1[[#This Row],[Charging]]*Table1[[#This Row],[Cost (kWh)]],"")</f>
        <v/>
      </c>
    </row>
    <row r="496" spans="3:13" x14ac:dyDescent="0.2">
      <c r="C496" s="3" t="s">
        <v>1</v>
      </c>
      <c r="D496" s="2">
        <v>21</v>
      </c>
      <c r="E496" s="2">
        <v>11</v>
      </c>
      <c r="F496" s="5">
        <v>0</v>
      </c>
      <c r="G496" s="5" t="s">
        <v>32</v>
      </c>
      <c r="H496" s="5">
        <v>18.3</v>
      </c>
      <c r="I496" s="5">
        <v>0</v>
      </c>
      <c r="J496" s="8">
        <v>0.21937000000000001</v>
      </c>
      <c r="K496" t="str">
        <f>IF(Table1[[#This Row],[Charging]]&gt;0,"1","0")</f>
        <v>0</v>
      </c>
      <c r="L496" t="str">
        <f>IF(Table1[[#This Row],[Tag]]="1",Table1[[#This Row],[Cost (kWh)]],"")</f>
        <v/>
      </c>
      <c r="M496" s="5" t="str">
        <f>IF(Table1[[#This Row],[Tag]]="1",Table1[[#This Row],[Charging]]*Table1[[#This Row],[Cost (kWh)]],"")</f>
        <v/>
      </c>
    </row>
    <row r="497" spans="3:13" x14ac:dyDescent="0.2">
      <c r="C497" s="3" t="s">
        <v>1</v>
      </c>
      <c r="D497" s="2">
        <v>21</v>
      </c>
      <c r="E497" s="2">
        <v>12</v>
      </c>
      <c r="F497" s="5">
        <v>0</v>
      </c>
      <c r="G497" s="5" t="s">
        <v>32</v>
      </c>
      <c r="H497" s="5">
        <v>18.3</v>
      </c>
      <c r="I497" s="5">
        <v>0</v>
      </c>
      <c r="J497" s="8">
        <v>0.21970000000000001</v>
      </c>
      <c r="K497" t="str">
        <f>IF(Table1[[#This Row],[Charging]]&gt;0,"1","0")</f>
        <v>0</v>
      </c>
      <c r="L497" t="str">
        <f>IF(Table1[[#This Row],[Tag]]="1",Table1[[#This Row],[Cost (kWh)]],"")</f>
        <v/>
      </c>
      <c r="M497" s="5" t="str">
        <f>IF(Table1[[#This Row],[Tag]]="1",Table1[[#This Row],[Charging]]*Table1[[#This Row],[Cost (kWh)]],"")</f>
        <v/>
      </c>
    </row>
    <row r="498" spans="3:13" x14ac:dyDescent="0.2">
      <c r="C498" s="3" t="s">
        <v>1</v>
      </c>
      <c r="D498" s="2">
        <v>21</v>
      </c>
      <c r="E498" s="2">
        <v>13</v>
      </c>
      <c r="F498" s="5">
        <v>0</v>
      </c>
      <c r="G498" s="5" t="s">
        <v>32</v>
      </c>
      <c r="H498" s="5">
        <v>18.3</v>
      </c>
      <c r="I498" s="5">
        <v>0</v>
      </c>
      <c r="J498" s="8">
        <v>0.23357</v>
      </c>
      <c r="K498" t="str">
        <f>IF(Table1[[#This Row],[Charging]]&gt;0,"1","0")</f>
        <v>0</v>
      </c>
      <c r="L498" t="str">
        <f>IF(Table1[[#This Row],[Tag]]="1",Table1[[#This Row],[Cost (kWh)]],"")</f>
        <v/>
      </c>
      <c r="M498" s="5" t="str">
        <f>IF(Table1[[#This Row],[Tag]]="1",Table1[[#This Row],[Charging]]*Table1[[#This Row],[Cost (kWh)]],"")</f>
        <v/>
      </c>
    </row>
    <row r="499" spans="3:13" x14ac:dyDescent="0.2">
      <c r="C499" s="3" t="s">
        <v>1</v>
      </c>
      <c r="D499" s="2">
        <v>21</v>
      </c>
      <c r="E499" s="2">
        <v>14</v>
      </c>
      <c r="F499" s="5">
        <v>0</v>
      </c>
      <c r="G499" s="5" t="s">
        <v>32</v>
      </c>
      <c r="H499" s="5">
        <v>18.3</v>
      </c>
      <c r="I499" s="5">
        <v>0</v>
      </c>
      <c r="J499" s="8">
        <v>0.23288</v>
      </c>
      <c r="K499" t="str">
        <f>IF(Table1[[#This Row],[Charging]]&gt;0,"1","0")</f>
        <v>0</v>
      </c>
      <c r="L499" t="str">
        <f>IF(Table1[[#This Row],[Tag]]="1",Table1[[#This Row],[Cost (kWh)]],"")</f>
        <v/>
      </c>
      <c r="M499" s="5" t="str">
        <f>IF(Table1[[#This Row],[Tag]]="1",Table1[[#This Row],[Charging]]*Table1[[#This Row],[Cost (kWh)]],"")</f>
        <v/>
      </c>
    </row>
    <row r="500" spans="3:13" x14ac:dyDescent="0.2">
      <c r="C500" s="3" t="s">
        <v>1</v>
      </c>
      <c r="D500" s="2">
        <v>21</v>
      </c>
      <c r="E500" s="2">
        <v>15</v>
      </c>
      <c r="F500" s="5">
        <v>0</v>
      </c>
      <c r="G500" s="5" t="s">
        <v>32</v>
      </c>
      <c r="H500" s="5">
        <v>18.3</v>
      </c>
      <c r="I500" s="5">
        <v>0</v>
      </c>
      <c r="J500" s="8">
        <v>0.20591999999999999</v>
      </c>
      <c r="K500" t="str">
        <f>IF(Table1[[#This Row],[Charging]]&gt;0,"1","0")</f>
        <v>0</v>
      </c>
      <c r="L500" t="str">
        <f>IF(Table1[[#This Row],[Tag]]="1",Table1[[#This Row],[Cost (kWh)]],"")</f>
        <v/>
      </c>
      <c r="M500" s="5" t="str">
        <f>IF(Table1[[#This Row],[Tag]]="1",Table1[[#This Row],[Charging]]*Table1[[#This Row],[Cost (kWh)]],"")</f>
        <v/>
      </c>
    </row>
    <row r="501" spans="3:13" x14ac:dyDescent="0.2">
      <c r="C501" s="3" t="s">
        <v>1</v>
      </c>
      <c r="D501" s="2">
        <v>21</v>
      </c>
      <c r="E501" s="2">
        <v>16</v>
      </c>
      <c r="F501" s="5">
        <v>0</v>
      </c>
      <c r="G501" s="5" t="s">
        <v>32</v>
      </c>
      <c r="H501" s="5">
        <v>18.3</v>
      </c>
      <c r="I501" s="5">
        <v>0</v>
      </c>
      <c r="J501" s="8">
        <v>0.18729999999999999</v>
      </c>
      <c r="K501" t="str">
        <f>IF(Table1[[#This Row],[Charging]]&gt;0,"1","0")</f>
        <v>0</v>
      </c>
      <c r="L501" t="str">
        <f>IF(Table1[[#This Row],[Tag]]="1",Table1[[#This Row],[Cost (kWh)]],"")</f>
        <v/>
      </c>
      <c r="M501" s="5" t="str">
        <f>IF(Table1[[#This Row],[Tag]]="1",Table1[[#This Row],[Charging]]*Table1[[#This Row],[Cost (kWh)]],"")</f>
        <v/>
      </c>
    </row>
    <row r="502" spans="3:13" x14ac:dyDescent="0.2">
      <c r="C502" s="3" t="s">
        <v>1</v>
      </c>
      <c r="D502" s="2">
        <v>21</v>
      </c>
      <c r="E502" s="2">
        <v>17</v>
      </c>
      <c r="F502" s="5">
        <v>0</v>
      </c>
      <c r="G502" s="5">
        <v>5.5</v>
      </c>
      <c r="H502" s="5">
        <v>12.8</v>
      </c>
      <c r="I502" s="5">
        <v>0</v>
      </c>
      <c r="J502" s="8">
        <v>0.18608</v>
      </c>
      <c r="K502" t="str">
        <f>IF(Table1[[#This Row],[Charging]]&gt;0,"1","0")</f>
        <v>0</v>
      </c>
      <c r="L502" t="str">
        <f>IF(Table1[[#This Row],[Tag]]="1",Table1[[#This Row],[Cost (kWh)]],"")</f>
        <v/>
      </c>
      <c r="M502" s="5" t="str">
        <f>IF(Table1[[#This Row],[Tag]]="1",Table1[[#This Row],[Charging]]*Table1[[#This Row],[Cost (kWh)]],"")</f>
        <v/>
      </c>
    </row>
    <row r="503" spans="3:13" x14ac:dyDescent="0.2">
      <c r="C503" s="3" t="s">
        <v>1</v>
      </c>
      <c r="D503" s="2">
        <v>21</v>
      </c>
      <c r="E503" s="2">
        <v>18</v>
      </c>
      <c r="F503" s="5">
        <v>7.5</v>
      </c>
      <c r="G503" s="5" t="s">
        <v>32</v>
      </c>
      <c r="H503" s="5">
        <v>20.3</v>
      </c>
      <c r="I503" s="5">
        <v>7.5</v>
      </c>
      <c r="J503" s="8">
        <v>0.18740000000000001</v>
      </c>
      <c r="K503" t="str">
        <f>IF(Table1[[#This Row],[Charging]]&gt;0,"1","0")</f>
        <v>1</v>
      </c>
      <c r="L503">
        <f>IF(Table1[[#This Row],[Tag]]="1",Table1[[#This Row],[Cost (kWh)]],"")</f>
        <v>0.18740000000000001</v>
      </c>
      <c r="M503" s="5">
        <f>IF(Table1[[#This Row],[Tag]]="1",Table1[[#This Row],[Charging]]*Table1[[#This Row],[Cost (kWh)]],"")</f>
        <v>1.4055</v>
      </c>
    </row>
    <row r="504" spans="3:13" x14ac:dyDescent="0.2">
      <c r="C504" s="3" t="s">
        <v>1</v>
      </c>
      <c r="D504" s="2">
        <v>21</v>
      </c>
      <c r="E504" s="2">
        <v>19</v>
      </c>
      <c r="F504" s="5">
        <v>7.5</v>
      </c>
      <c r="G504" s="5" t="s">
        <v>32</v>
      </c>
      <c r="H504" s="5">
        <v>27.8</v>
      </c>
      <c r="I504" s="5">
        <v>7.5</v>
      </c>
      <c r="J504" s="8">
        <v>0.19905</v>
      </c>
      <c r="K504" t="str">
        <f>IF(Table1[[#This Row],[Charging]]&gt;0,"1","0")</f>
        <v>1</v>
      </c>
      <c r="L504">
        <f>IF(Table1[[#This Row],[Tag]]="1",Table1[[#This Row],[Cost (kWh)]],"")</f>
        <v>0.19905</v>
      </c>
      <c r="M504" s="5">
        <f>IF(Table1[[#This Row],[Tag]]="1",Table1[[#This Row],[Charging]]*Table1[[#This Row],[Cost (kWh)]],"")</f>
        <v>1.492875</v>
      </c>
    </row>
    <row r="505" spans="3:13" x14ac:dyDescent="0.2">
      <c r="C505" s="3" t="s">
        <v>1</v>
      </c>
      <c r="D505" s="2">
        <v>21</v>
      </c>
      <c r="E505" s="2">
        <v>20</v>
      </c>
      <c r="F505" s="5">
        <v>7.5</v>
      </c>
      <c r="G505" s="5" t="s">
        <v>32</v>
      </c>
      <c r="H505" s="5">
        <v>35.299999999999997</v>
      </c>
      <c r="I505" s="5">
        <v>7.5</v>
      </c>
      <c r="J505" s="8">
        <v>0.19900000000000001</v>
      </c>
      <c r="K505" t="str">
        <f>IF(Table1[[#This Row],[Charging]]&gt;0,"1","0")</f>
        <v>1</v>
      </c>
      <c r="L505">
        <f>IF(Table1[[#This Row],[Tag]]="1",Table1[[#This Row],[Cost (kWh)]],"")</f>
        <v>0.19900000000000001</v>
      </c>
      <c r="M505" s="5">
        <f>IF(Table1[[#This Row],[Tag]]="1",Table1[[#This Row],[Charging]]*Table1[[#This Row],[Cost (kWh)]],"")</f>
        <v>1.4925000000000002</v>
      </c>
    </row>
    <row r="506" spans="3:13" x14ac:dyDescent="0.2">
      <c r="C506" s="3" t="s">
        <v>1</v>
      </c>
      <c r="D506" s="2">
        <v>21</v>
      </c>
      <c r="E506" s="2">
        <v>21</v>
      </c>
      <c r="F506" s="5">
        <v>0</v>
      </c>
      <c r="G506" s="5" t="s">
        <v>32</v>
      </c>
      <c r="H506" s="5">
        <v>35.299999999999997</v>
      </c>
      <c r="I506" s="5">
        <v>7.5</v>
      </c>
      <c r="J506" s="8">
        <v>0.18734999999999999</v>
      </c>
      <c r="K506" t="str">
        <f>IF(Table1[[#This Row],[Charging]]&gt;0,"1","0")</f>
        <v>0</v>
      </c>
      <c r="L506" t="str">
        <f>IF(Table1[[#This Row],[Tag]]="1",Table1[[#This Row],[Cost (kWh)]],"")</f>
        <v/>
      </c>
      <c r="M506" s="5" t="str">
        <f>IF(Table1[[#This Row],[Tag]]="1",Table1[[#This Row],[Charging]]*Table1[[#This Row],[Cost (kWh)]],"")</f>
        <v/>
      </c>
    </row>
    <row r="507" spans="3:13" x14ac:dyDescent="0.2">
      <c r="C507" s="3" t="s">
        <v>1</v>
      </c>
      <c r="D507" s="2">
        <v>21</v>
      </c>
      <c r="E507" s="2">
        <v>22</v>
      </c>
      <c r="F507" s="5">
        <v>7.5</v>
      </c>
      <c r="G507" s="5" t="s">
        <v>32</v>
      </c>
      <c r="H507" s="5">
        <v>42.8</v>
      </c>
      <c r="I507" s="5">
        <v>7.5</v>
      </c>
      <c r="J507" s="8">
        <v>0.18867</v>
      </c>
      <c r="K507" t="str">
        <f>IF(Table1[[#This Row],[Charging]]&gt;0,"1","0")</f>
        <v>1</v>
      </c>
      <c r="L507">
        <f>IF(Table1[[#This Row],[Tag]]="1",Table1[[#This Row],[Cost (kWh)]],"")</f>
        <v>0.18867</v>
      </c>
      <c r="M507" s="5">
        <f>IF(Table1[[#This Row],[Tag]]="1",Table1[[#This Row],[Charging]]*Table1[[#This Row],[Cost (kWh)]],"")</f>
        <v>1.415025</v>
      </c>
    </row>
    <row r="508" spans="3:13" x14ac:dyDescent="0.2">
      <c r="C508" s="3" t="s">
        <v>1</v>
      </c>
      <c r="D508" s="2">
        <v>21</v>
      </c>
      <c r="E508" s="2">
        <v>23</v>
      </c>
      <c r="F508" s="5">
        <v>0</v>
      </c>
      <c r="G508" s="5" t="s">
        <v>32</v>
      </c>
      <c r="H508" s="5">
        <v>42.8</v>
      </c>
      <c r="I508" s="5">
        <v>7.5</v>
      </c>
      <c r="J508" s="8">
        <v>0.17859</v>
      </c>
      <c r="K508" t="str">
        <f>IF(Table1[[#This Row],[Charging]]&gt;0,"1","0")</f>
        <v>0</v>
      </c>
      <c r="L508" t="str">
        <f>IF(Table1[[#This Row],[Tag]]="1",Table1[[#This Row],[Cost (kWh)]],"")</f>
        <v/>
      </c>
      <c r="M508" s="5" t="str">
        <f>IF(Table1[[#This Row],[Tag]]="1",Table1[[#This Row],[Charging]]*Table1[[#This Row],[Cost (kWh)]],"")</f>
        <v/>
      </c>
    </row>
    <row r="509" spans="3:13" x14ac:dyDescent="0.2">
      <c r="C509" s="3" t="s">
        <v>1</v>
      </c>
      <c r="D509" s="2">
        <v>21</v>
      </c>
      <c r="E509" s="2">
        <v>24</v>
      </c>
      <c r="F509" s="5">
        <v>0</v>
      </c>
      <c r="G509" s="5" t="s">
        <v>32</v>
      </c>
      <c r="H509" s="5">
        <v>42.8</v>
      </c>
      <c r="I509" s="5">
        <v>7.5</v>
      </c>
      <c r="J509" s="8">
        <v>0.16442999999999999</v>
      </c>
      <c r="K509" t="str">
        <f>IF(Table1[[#This Row],[Charging]]&gt;0,"1","0")</f>
        <v>0</v>
      </c>
      <c r="L509" t="str">
        <f>IF(Table1[[#This Row],[Tag]]="1",Table1[[#This Row],[Cost (kWh)]],"")</f>
        <v/>
      </c>
      <c r="M509" s="5" t="str">
        <f>IF(Table1[[#This Row],[Tag]]="1",Table1[[#This Row],[Charging]]*Table1[[#This Row],[Cost (kWh)]],"")</f>
        <v/>
      </c>
    </row>
    <row r="510" spans="3:13" x14ac:dyDescent="0.2">
      <c r="C510" s="3" t="s">
        <v>1</v>
      </c>
      <c r="D510" s="2">
        <v>22</v>
      </c>
      <c r="E510" s="2" t="s">
        <v>2</v>
      </c>
      <c r="F510" s="5">
        <v>0</v>
      </c>
      <c r="G510" s="5" t="s">
        <v>32</v>
      </c>
      <c r="H510" s="5">
        <v>42.8</v>
      </c>
      <c r="I510" s="5">
        <v>7.5</v>
      </c>
      <c r="J510" s="8">
        <v>0.16575999999999999</v>
      </c>
      <c r="K510" t="str">
        <f>IF(Table1[[#This Row],[Charging]]&gt;0,"1","0")</f>
        <v>0</v>
      </c>
      <c r="L510" t="str">
        <f>IF(Table1[[#This Row],[Tag]]="1",Table1[[#This Row],[Cost (kWh)]],"")</f>
        <v/>
      </c>
      <c r="M510" s="5" t="str">
        <f>IF(Table1[[#This Row],[Tag]]="1",Table1[[#This Row],[Charging]]*Table1[[#This Row],[Cost (kWh)]],"")</f>
        <v/>
      </c>
    </row>
    <row r="511" spans="3:13" x14ac:dyDescent="0.2">
      <c r="C511" s="3" t="s">
        <v>1</v>
      </c>
      <c r="D511" s="2">
        <v>22</v>
      </c>
      <c r="E511" s="2" t="s">
        <v>3</v>
      </c>
      <c r="F511" s="5">
        <v>0</v>
      </c>
      <c r="G511" s="5" t="s">
        <v>32</v>
      </c>
      <c r="H511" s="5">
        <v>42.8</v>
      </c>
      <c r="I511" s="5">
        <v>7.5</v>
      </c>
      <c r="J511" s="8">
        <v>0.16470000000000001</v>
      </c>
      <c r="K511" t="str">
        <f>IF(Table1[[#This Row],[Charging]]&gt;0,"1","0")</f>
        <v>0</v>
      </c>
      <c r="L511" t="str">
        <f>IF(Table1[[#This Row],[Tag]]="1",Table1[[#This Row],[Cost (kWh)]],"")</f>
        <v/>
      </c>
      <c r="M511" s="5" t="str">
        <f>IF(Table1[[#This Row],[Tag]]="1",Table1[[#This Row],[Charging]]*Table1[[#This Row],[Cost (kWh)]],"")</f>
        <v/>
      </c>
    </row>
    <row r="512" spans="3:13" x14ac:dyDescent="0.2">
      <c r="C512" s="3" t="s">
        <v>1</v>
      </c>
      <c r="D512" s="2">
        <v>22</v>
      </c>
      <c r="E512" s="2" t="s">
        <v>4</v>
      </c>
      <c r="F512" s="5">
        <v>0</v>
      </c>
      <c r="G512" s="5" t="s">
        <v>32</v>
      </c>
      <c r="H512" s="5">
        <v>42.8</v>
      </c>
      <c r="I512" s="5">
        <v>7.5</v>
      </c>
      <c r="J512" s="8">
        <v>0.16392000000000001</v>
      </c>
      <c r="K512" t="str">
        <f>IF(Table1[[#This Row],[Charging]]&gt;0,"1","0")</f>
        <v>0</v>
      </c>
      <c r="L512" t="str">
        <f>IF(Table1[[#This Row],[Tag]]="1",Table1[[#This Row],[Cost (kWh)]],"")</f>
        <v/>
      </c>
      <c r="M512" s="5" t="str">
        <f>IF(Table1[[#This Row],[Tag]]="1",Table1[[#This Row],[Charging]]*Table1[[#This Row],[Cost (kWh)]],"")</f>
        <v/>
      </c>
    </row>
    <row r="513" spans="3:13" x14ac:dyDescent="0.2">
      <c r="C513" s="3" t="s">
        <v>1</v>
      </c>
      <c r="D513" s="2">
        <v>22</v>
      </c>
      <c r="E513" s="2" t="s">
        <v>5</v>
      </c>
      <c r="F513" s="5">
        <v>0</v>
      </c>
      <c r="G513" s="5" t="s">
        <v>32</v>
      </c>
      <c r="H513" s="5">
        <v>42.8</v>
      </c>
      <c r="I513" s="5">
        <v>7.5</v>
      </c>
      <c r="J513" s="8">
        <v>0.16361000000000001</v>
      </c>
      <c r="K513" t="str">
        <f>IF(Table1[[#This Row],[Charging]]&gt;0,"1","0")</f>
        <v>0</v>
      </c>
      <c r="L513" t="str">
        <f>IF(Table1[[#This Row],[Tag]]="1",Table1[[#This Row],[Cost (kWh)]],"")</f>
        <v/>
      </c>
      <c r="M513" s="5" t="str">
        <f>IF(Table1[[#This Row],[Tag]]="1",Table1[[#This Row],[Charging]]*Table1[[#This Row],[Cost (kWh)]],"")</f>
        <v/>
      </c>
    </row>
    <row r="514" spans="3:13" x14ac:dyDescent="0.2">
      <c r="C514" s="3" t="s">
        <v>1</v>
      </c>
      <c r="D514" s="2">
        <v>22</v>
      </c>
      <c r="E514" s="2" t="s">
        <v>6</v>
      </c>
      <c r="F514" s="5">
        <v>0</v>
      </c>
      <c r="G514" s="5" t="s">
        <v>32</v>
      </c>
      <c r="H514" s="5">
        <v>42.8</v>
      </c>
      <c r="I514" s="5">
        <v>7.5</v>
      </c>
      <c r="J514" s="8">
        <v>0.16334000000000001</v>
      </c>
      <c r="K514" t="str">
        <f>IF(Table1[[#This Row],[Charging]]&gt;0,"1","0")</f>
        <v>0</v>
      </c>
      <c r="L514" t="str">
        <f>IF(Table1[[#This Row],[Tag]]="1",Table1[[#This Row],[Cost (kWh)]],"")</f>
        <v/>
      </c>
      <c r="M514" s="5" t="str">
        <f>IF(Table1[[#This Row],[Tag]]="1",Table1[[#This Row],[Charging]]*Table1[[#This Row],[Cost (kWh)]],"")</f>
        <v/>
      </c>
    </row>
    <row r="515" spans="3:13" x14ac:dyDescent="0.2">
      <c r="C515" s="3" t="s">
        <v>1</v>
      </c>
      <c r="D515" s="2">
        <v>22</v>
      </c>
      <c r="E515" s="2" t="s">
        <v>7</v>
      </c>
      <c r="F515" s="5">
        <v>0</v>
      </c>
      <c r="G515" s="5" t="s">
        <v>32</v>
      </c>
      <c r="H515" s="5">
        <v>42.8</v>
      </c>
      <c r="I515" s="5">
        <v>7.5</v>
      </c>
      <c r="J515" s="8">
        <v>0.16394</v>
      </c>
      <c r="K515" t="str">
        <f>IF(Table1[[#This Row],[Charging]]&gt;0,"1","0")</f>
        <v>0</v>
      </c>
      <c r="L515" t="str">
        <f>IF(Table1[[#This Row],[Tag]]="1",Table1[[#This Row],[Cost (kWh)]],"")</f>
        <v/>
      </c>
      <c r="M515" s="5" t="str">
        <f>IF(Table1[[#This Row],[Tag]]="1",Table1[[#This Row],[Charging]]*Table1[[#This Row],[Cost (kWh)]],"")</f>
        <v/>
      </c>
    </row>
    <row r="516" spans="3:13" x14ac:dyDescent="0.2">
      <c r="C516" s="3" t="s">
        <v>1</v>
      </c>
      <c r="D516" s="2">
        <v>22</v>
      </c>
      <c r="E516" s="2" t="s">
        <v>8</v>
      </c>
      <c r="F516" s="5">
        <v>0</v>
      </c>
      <c r="G516" s="5" t="s">
        <v>32</v>
      </c>
      <c r="H516" s="5">
        <v>42.8</v>
      </c>
      <c r="I516" s="5">
        <v>7.5</v>
      </c>
      <c r="J516" s="8">
        <v>0.16447999999999999</v>
      </c>
      <c r="K516" t="str">
        <f>IF(Table1[[#This Row],[Charging]]&gt;0,"1","0")</f>
        <v>0</v>
      </c>
      <c r="L516" t="str">
        <f>IF(Table1[[#This Row],[Tag]]="1",Table1[[#This Row],[Cost (kWh)]],"")</f>
        <v/>
      </c>
      <c r="M516" s="5" t="str">
        <f>IF(Table1[[#This Row],[Tag]]="1",Table1[[#This Row],[Charging]]*Table1[[#This Row],[Cost (kWh)]],"")</f>
        <v/>
      </c>
    </row>
    <row r="517" spans="3:13" x14ac:dyDescent="0.2">
      <c r="C517" s="3" t="s">
        <v>1</v>
      </c>
      <c r="D517" s="2">
        <v>22</v>
      </c>
      <c r="E517" s="2" t="s">
        <v>9</v>
      </c>
      <c r="F517" s="5">
        <v>0</v>
      </c>
      <c r="G517" s="5">
        <v>5.5</v>
      </c>
      <c r="H517" s="5">
        <v>37.299999999999997</v>
      </c>
      <c r="I517" s="5">
        <v>0</v>
      </c>
      <c r="J517" s="8">
        <v>0.16508999999999999</v>
      </c>
      <c r="K517" t="str">
        <f>IF(Table1[[#This Row],[Charging]]&gt;0,"1","0")</f>
        <v>0</v>
      </c>
      <c r="L517" t="str">
        <f>IF(Table1[[#This Row],[Tag]]="1",Table1[[#This Row],[Cost (kWh)]],"")</f>
        <v/>
      </c>
      <c r="M517" s="5" t="str">
        <f>IF(Table1[[#This Row],[Tag]]="1",Table1[[#This Row],[Charging]]*Table1[[#This Row],[Cost (kWh)]],"")</f>
        <v/>
      </c>
    </row>
    <row r="518" spans="3:13" x14ac:dyDescent="0.2">
      <c r="C518" s="3" t="s">
        <v>1</v>
      </c>
      <c r="D518" s="2">
        <v>22</v>
      </c>
      <c r="E518" s="2" t="s">
        <v>10</v>
      </c>
      <c r="F518" s="5">
        <v>0</v>
      </c>
      <c r="G518" s="5" t="s">
        <v>32</v>
      </c>
      <c r="H518" s="5">
        <v>37.299999999999997</v>
      </c>
      <c r="I518" s="5">
        <v>0</v>
      </c>
      <c r="J518" s="8">
        <v>0.17118</v>
      </c>
      <c r="K518" t="str">
        <f>IF(Table1[[#This Row],[Charging]]&gt;0,"1","0")</f>
        <v>0</v>
      </c>
      <c r="L518" t="str">
        <f>IF(Table1[[#This Row],[Tag]]="1",Table1[[#This Row],[Cost (kWh)]],"")</f>
        <v/>
      </c>
      <c r="M518" s="5" t="str">
        <f>IF(Table1[[#This Row],[Tag]]="1",Table1[[#This Row],[Charging]]*Table1[[#This Row],[Cost (kWh)]],"")</f>
        <v/>
      </c>
    </row>
    <row r="519" spans="3:13" x14ac:dyDescent="0.2">
      <c r="C519" s="3" t="s">
        <v>1</v>
      </c>
      <c r="D519" s="2">
        <v>22</v>
      </c>
      <c r="E519" s="2">
        <v>10</v>
      </c>
      <c r="F519" s="5">
        <v>0</v>
      </c>
      <c r="G519" s="5" t="s">
        <v>32</v>
      </c>
      <c r="H519" s="5">
        <v>37.299999999999997</v>
      </c>
      <c r="I519" s="5">
        <v>0</v>
      </c>
      <c r="J519" s="8">
        <v>0.18137</v>
      </c>
      <c r="K519" t="str">
        <f>IF(Table1[[#This Row],[Charging]]&gt;0,"1","0")</f>
        <v>0</v>
      </c>
      <c r="L519" t="str">
        <f>IF(Table1[[#This Row],[Tag]]="1",Table1[[#This Row],[Cost (kWh)]],"")</f>
        <v/>
      </c>
      <c r="M519" s="5" t="str">
        <f>IF(Table1[[#This Row],[Tag]]="1",Table1[[#This Row],[Charging]]*Table1[[#This Row],[Cost (kWh)]],"")</f>
        <v/>
      </c>
    </row>
    <row r="520" spans="3:13" x14ac:dyDescent="0.2">
      <c r="C520" s="3" t="s">
        <v>1</v>
      </c>
      <c r="D520" s="2">
        <v>22</v>
      </c>
      <c r="E520" s="2">
        <v>11</v>
      </c>
      <c r="F520" s="5">
        <v>0</v>
      </c>
      <c r="G520" s="5" t="s">
        <v>32</v>
      </c>
      <c r="H520" s="5">
        <v>37.299999999999997</v>
      </c>
      <c r="I520" s="5">
        <v>0</v>
      </c>
      <c r="J520" s="8">
        <v>0.19902</v>
      </c>
      <c r="K520" t="str">
        <f>IF(Table1[[#This Row],[Charging]]&gt;0,"1","0")</f>
        <v>0</v>
      </c>
      <c r="L520" t="str">
        <f>IF(Table1[[#This Row],[Tag]]="1",Table1[[#This Row],[Cost (kWh)]],"")</f>
        <v/>
      </c>
      <c r="M520" s="5" t="str">
        <f>IF(Table1[[#This Row],[Tag]]="1",Table1[[#This Row],[Charging]]*Table1[[#This Row],[Cost (kWh)]],"")</f>
        <v/>
      </c>
    </row>
    <row r="521" spans="3:13" x14ac:dyDescent="0.2">
      <c r="C521" s="3" t="s">
        <v>1</v>
      </c>
      <c r="D521" s="2">
        <v>22</v>
      </c>
      <c r="E521" s="2">
        <v>12</v>
      </c>
      <c r="F521" s="5">
        <v>0</v>
      </c>
      <c r="G521" s="5" t="s">
        <v>32</v>
      </c>
      <c r="H521" s="5">
        <v>37.299999999999997</v>
      </c>
      <c r="I521" s="5">
        <v>0</v>
      </c>
      <c r="J521" s="8">
        <v>0.19905999999999999</v>
      </c>
      <c r="K521" t="str">
        <f>IF(Table1[[#This Row],[Charging]]&gt;0,"1","0")</f>
        <v>0</v>
      </c>
      <c r="L521" t="str">
        <f>IF(Table1[[#This Row],[Tag]]="1",Table1[[#This Row],[Cost (kWh)]],"")</f>
        <v/>
      </c>
      <c r="M521" s="5" t="str">
        <f>IF(Table1[[#This Row],[Tag]]="1",Table1[[#This Row],[Charging]]*Table1[[#This Row],[Cost (kWh)]],"")</f>
        <v/>
      </c>
    </row>
    <row r="522" spans="3:13" x14ac:dyDescent="0.2">
      <c r="C522" s="3" t="s">
        <v>1</v>
      </c>
      <c r="D522" s="2">
        <v>22</v>
      </c>
      <c r="E522" s="2">
        <v>13</v>
      </c>
      <c r="F522" s="5">
        <v>0</v>
      </c>
      <c r="G522" s="5" t="s">
        <v>32</v>
      </c>
      <c r="H522" s="5">
        <v>37.299999999999997</v>
      </c>
      <c r="I522" s="5">
        <v>0</v>
      </c>
      <c r="J522" s="8">
        <v>0.1981</v>
      </c>
      <c r="K522" t="str">
        <f>IF(Table1[[#This Row],[Charging]]&gt;0,"1","0")</f>
        <v>0</v>
      </c>
      <c r="L522" t="str">
        <f>IF(Table1[[#This Row],[Tag]]="1",Table1[[#This Row],[Cost (kWh)]],"")</f>
        <v/>
      </c>
      <c r="M522" s="5" t="str">
        <f>IF(Table1[[#This Row],[Tag]]="1",Table1[[#This Row],[Charging]]*Table1[[#This Row],[Cost (kWh)]],"")</f>
        <v/>
      </c>
    </row>
    <row r="523" spans="3:13" x14ac:dyDescent="0.2">
      <c r="C523" s="3" t="s">
        <v>1</v>
      </c>
      <c r="D523" s="2">
        <v>22</v>
      </c>
      <c r="E523" s="2">
        <v>14</v>
      </c>
      <c r="F523" s="5">
        <v>0</v>
      </c>
      <c r="G523" s="5" t="s">
        <v>32</v>
      </c>
      <c r="H523" s="5">
        <v>37.299999999999997</v>
      </c>
      <c r="I523" s="5">
        <v>0</v>
      </c>
      <c r="J523" s="8">
        <v>0.19164</v>
      </c>
      <c r="K523" t="str">
        <f>IF(Table1[[#This Row],[Charging]]&gt;0,"1","0")</f>
        <v>0</v>
      </c>
      <c r="L523" t="str">
        <f>IF(Table1[[#This Row],[Tag]]="1",Table1[[#This Row],[Cost (kWh)]],"")</f>
        <v/>
      </c>
      <c r="M523" s="5" t="str">
        <f>IF(Table1[[#This Row],[Tag]]="1",Table1[[#This Row],[Charging]]*Table1[[#This Row],[Cost (kWh)]],"")</f>
        <v/>
      </c>
    </row>
    <row r="524" spans="3:13" x14ac:dyDescent="0.2">
      <c r="C524" s="3" t="s">
        <v>1</v>
      </c>
      <c r="D524" s="2">
        <v>22</v>
      </c>
      <c r="E524" s="2">
        <v>15</v>
      </c>
      <c r="F524" s="5">
        <v>0</v>
      </c>
      <c r="G524" s="5" t="s">
        <v>32</v>
      </c>
      <c r="H524" s="5">
        <v>37.299999999999997</v>
      </c>
      <c r="I524" s="5">
        <v>0</v>
      </c>
      <c r="J524" s="8">
        <v>0.17929</v>
      </c>
      <c r="K524" t="str">
        <f>IF(Table1[[#This Row],[Charging]]&gt;0,"1","0")</f>
        <v>0</v>
      </c>
      <c r="L524" t="str">
        <f>IF(Table1[[#This Row],[Tag]]="1",Table1[[#This Row],[Cost (kWh)]],"")</f>
        <v/>
      </c>
      <c r="M524" s="5" t="str">
        <f>IF(Table1[[#This Row],[Tag]]="1",Table1[[#This Row],[Charging]]*Table1[[#This Row],[Cost (kWh)]],"")</f>
        <v/>
      </c>
    </row>
    <row r="525" spans="3:13" x14ac:dyDescent="0.2">
      <c r="C525" s="3" t="s">
        <v>1</v>
      </c>
      <c r="D525" s="2">
        <v>22</v>
      </c>
      <c r="E525" s="2">
        <v>16</v>
      </c>
      <c r="F525" s="5">
        <v>0</v>
      </c>
      <c r="G525" s="5" t="s">
        <v>32</v>
      </c>
      <c r="H525" s="5">
        <v>37.299999999999997</v>
      </c>
      <c r="I525" s="5">
        <v>0</v>
      </c>
      <c r="J525" s="8">
        <v>0.17929</v>
      </c>
      <c r="K525" t="str">
        <f>IF(Table1[[#This Row],[Charging]]&gt;0,"1","0")</f>
        <v>0</v>
      </c>
      <c r="L525" t="str">
        <f>IF(Table1[[#This Row],[Tag]]="1",Table1[[#This Row],[Cost (kWh)]],"")</f>
        <v/>
      </c>
      <c r="M525" s="5" t="str">
        <f>IF(Table1[[#This Row],[Tag]]="1",Table1[[#This Row],[Charging]]*Table1[[#This Row],[Cost (kWh)]],"")</f>
        <v/>
      </c>
    </row>
    <row r="526" spans="3:13" x14ac:dyDescent="0.2">
      <c r="C526" s="3" t="s">
        <v>1</v>
      </c>
      <c r="D526" s="2">
        <v>22</v>
      </c>
      <c r="E526" s="2">
        <v>17</v>
      </c>
      <c r="F526" s="5">
        <v>0</v>
      </c>
      <c r="G526" s="5">
        <v>5.5</v>
      </c>
      <c r="H526" s="5">
        <v>31.8</v>
      </c>
      <c r="I526" s="5">
        <v>0</v>
      </c>
      <c r="J526" s="8">
        <v>0.17466000000000001</v>
      </c>
      <c r="K526" t="str">
        <f>IF(Table1[[#This Row],[Charging]]&gt;0,"1","0")</f>
        <v>0</v>
      </c>
      <c r="L526" t="str">
        <f>IF(Table1[[#This Row],[Tag]]="1",Table1[[#This Row],[Cost (kWh)]],"")</f>
        <v/>
      </c>
      <c r="M526" s="5" t="str">
        <f>IF(Table1[[#This Row],[Tag]]="1",Table1[[#This Row],[Charging]]*Table1[[#This Row],[Cost (kWh)]],"")</f>
        <v/>
      </c>
    </row>
    <row r="527" spans="3:13" x14ac:dyDescent="0.2">
      <c r="C527" s="3" t="s">
        <v>1</v>
      </c>
      <c r="D527" s="2">
        <v>22</v>
      </c>
      <c r="E527" s="2">
        <v>18</v>
      </c>
      <c r="F527" s="5">
        <v>7.5</v>
      </c>
      <c r="G527" s="5" t="s">
        <v>32</v>
      </c>
      <c r="H527" s="5">
        <v>39.299999999999997</v>
      </c>
      <c r="I527" s="5">
        <v>7.5</v>
      </c>
      <c r="J527" s="8">
        <v>0.18737999999999999</v>
      </c>
      <c r="K527" t="str">
        <f>IF(Table1[[#This Row],[Charging]]&gt;0,"1","0")</f>
        <v>1</v>
      </c>
      <c r="L527">
        <f>IF(Table1[[#This Row],[Tag]]="1",Table1[[#This Row],[Cost (kWh)]],"")</f>
        <v>0.18737999999999999</v>
      </c>
      <c r="M527" s="5">
        <f>IF(Table1[[#This Row],[Tag]]="1",Table1[[#This Row],[Charging]]*Table1[[#This Row],[Cost (kWh)]],"")</f>
        <v>1.4053499999999999</v>
      </c>
    </row>
    <row r="528" spans="3:13" x14ac:dyDescent="0.2">
      <c r="C528" s="3" t="s">
        <v>1</v>
      </c>
      <c r="D528" s="2">
        <v>22</v>
      </c>
      <c r="E528" s="2">
        <v>19</v>
      </c>
      <c r="F528" s="5">
        <v>6.5</v>
      </c>
      <c r="G528" s="5" t="s">
        <v>32</v>
      </c>
      <c r="H528" s="5">
        <v>45.8</v>
      </c>
      <c r="I528" s="5">
        <v>7.5</v>
      </c>
      <c r="J528" s="8">
        <v>0.18737999999999999</v>
      </c>
      <c r="K528" t="str">
        <f>IF(Table1[[#This Row],[Charging]]&gt;0,"1","0")</f>
        <v>1</v>
      </c>
      <c r="L528">
        <f>IF(Table1[[#This Row],[Tag]]="1",Table1[[#This Row],[Cost (kWh)]],"")</f>
        <v>0.18737999999999999</v>
      </c>
      <c r="M528" s="5">
        <f>IF(Table1[[#This Row],[Tag]]="1",Table1[[#This Row],[Charging]]*Table1[[#This Row],[Cost (kWh)]],"")</f>
        <v>1.21797</v>
      </c>
    </row>
    <row r="529" spans="3:13" x14ac:dyDescent="0.2">
      <c r="C529" s="3" t="s">
        <v>1</v>
      </c>
      <c r="D529" s="2">
        <v>22</v>
      </c>
      <c r="E529" s="2">
        <v>20</v>
      </c>
      <c r="F529" s="5">
        <v>0</v>
      </c>
      <c r="G529" s="5" t="s">
        <v>32</v>
      </c>
      <c r="H529" s="5">
        <v>45.8</v>
      </c>
      <c r="I529" s="5">
        <v>7.5</v>
      </c>
      <c r="J529" s="8">
        <v>0.16947000000000001</v>
      </c>
      <c r="K529" t="str">
        <f>IF(Table1[[#This Row],[Charging]]&gt;0,"1","0")</f>
        <v>0</v>
      </c>
      <c r="L529" t="str">
        <f>IF(Table1[[#This Row],[Tag]]="1",Table1[[#This Row],[Cost (kWh)]],"")</f>
        <v/>
      </c>
      <c r="M529" s="5" t="str">
        <f>IF(Table1[[#This Row],[Tag]]="1",Table1[[#This Row],[Charging]]*Table1[[#This Row],[Cost (kWh)]],"")</f>
        <v/>
      </c>
    </row>
    <row r="530" spans="3:13" x14ac:dyDescent="0.2">
      <c r="C530" s="3" t="s">
        <v>1</v>
      </c>
      <c r="D530" s="2">
        <v>22</v>
      </c>
      <c r="E530" s="2">
        <v>21</v>
      </c>
      <c r="F530" s="5">
        <v>0</v>
      </c>
      <c r="G530" s="5" t="s">
        <v>32</v>
      </c>
      <c r="H530" s="5">
        <v>45.8</v>
      </c>
      <c r="I530" s="5">
        <v>7.5</v>
      </c>
      <c r="J530" s="8">
        <v>0.16542999999999999</v>
      </c>
      <c r="K530" t="str">
        <f>IF(Table1[[#This Row],[Charging]]&gt;0,"1","0")</f>
        <v>0</v>
      </c>
      <c r="L530" t="str">
        <f>IF(Table1[[#This Row],[Tag]]="1",Table1[[#This Row],[Cost (kWh)]],"")</f>
        <v/>
      </c>
      <c r="M530" s="5" t="str">
        <f>IF(Table1[[#This Row],[Tag]]="1",Table1[[#This Row],[Charging]]*Table1[[#This Row],[Cost (kWh)]],"")</f>
        <v/>
      </c>
    </row>
    <row r="531" spans="3:13" x14ac:dyDescent="0.2">
      <c r="C531" s="3" t="s">
        <v>1</v>
      </c>
      <c r="D531" s="2">
        <v>22</v>
      </c>
      <c r="E531" s="2">
        <v>22</v>
      </c>
      <c r="F531" s="5">
        <v>0</v>
      </c>
      <c r="G531" s="5" t="s">
        <v>32</v>
      </c>
      <c r="H531" s="5">
        <v>45.8</v>
      </c>
      <c r="I531" s="5">
        <v>7.5</v>
      </c>
      <c r="J531" s="8">
        <v>0.16425999999999999</v>
      </c>
      <c r="K531" t="str">
        <f>IF(Table1[[#This Row],[Charging]]&gt;0,"1","0")</f>
        <v>0</v>
      </c>
      <c r="L531" t="str">
        <f>IF(Table1[[#This Row],[Tag]]="1",Table1[[#This Row],[Cost (kWh)]],"")</f>
        <v/>
      </c>
      <c r="M531" s="5" t="str">
        <f>IF(Table1[[#This Row],[Tag]]="1",Table1[[#This Row],[Charging]]*Table1[[#This Row],[Cost (kWh)]],"")</f>
        <v/>
      </c>
    </row>
    <row r="532" spans="3:13" x14ac:dyDescent="0.2">
      <c r="C532" s="3" t="s">
        <v>1</v>
      </c>
      <c r="D532" s="2">
        <v>22</v>
      </c>
      <c r="E532" s="2">
        <v>23</v>
      </c>
      <c r="F532" s="5">
        <v>0</v>
      </c>
      <c r="G532" s="5" t="s">
        <v>32</v>
      </c>
      <c r="H532" s="5">
        <v>45.8</v>
      </c>
      <c r="I532" s="5">
        <v>7.5</v>
      </c>
      <c r="J532" s="8">
        <v>0.16355</v>
      </c>
      <c r="K532" t="str">
        <f>IF(Table1[[#This Row],[Charging]]&gt;0,"1","0")</f>
        <v>0</v>
      </c>
      <c r="L532" t="str">
        <f>IF(Table1[[#This Row],[Tag]]="1",Table1[[#This Row],[Cost (kWh)]],"")</f>
        <v/>
      </c>
      <c r="M532" s="5" t="str">
        <f>IF(Table1[[#This Row],[Tag]]="1",Table1[[#This Row],[Charging]]*Table1[[#This Row],[Cost (kWh)]],"")</f>
        <v/>
      </c>
    </row>
    <row r="533" spans="3:13" x14ac:dyDescent="0.2">
      <c r="C533" s="3" t="s">
        <v>1</v>
      </c>
      <c r="D533" s="2">
        <v>22</v>
      </c>
      <c r="E533" s="2">
        <v>24</v>
      </c>
      <c r="F533" s="5">
        <v>0</v>
      </c>
      <c r="G533" s="5" t="s">
        <v>32</v>
      </c>
      <c r="H533" s="5">
        <v>45.8</v>
      </c>
      <c r="I533" s="5">
        <v>7.5</v>
      </c>
      <c r="J533" s="8">
        <v>0.16364999999999999</v>
      </c>
      <c r="K533" t="str">
        <f>IF(Table1[[#This Row],[Charging]]&gt;0,"1","0")</f>
        <v>0</v>
      </c>
      <c r="L533" t="str">
        <f>IF(Table1[[#This Row],[Tag]]="1",Table1[[#This Row],[Cost (kWh)]],"")</f>
        <v/>
      </c>
      <c r="M533" s="5" t="str">
        <f>IF(Table1[[#This Row],[Tag]]="1",Table1[[#This Row],[Charging]]*Table1[[#This Row],[Cost (kWh)]],"")</f>
        <v/>
      </c>
    </row>
    <row r="534" spans="3:13" x14ac:dyDescent="0.2">
      <c r="C534" s="3" t="s">
        <v>1</v>
      </c>
      <c r="D534" s="2">
        <v>23</v>
      </c>
      <c r="E534" s="2" t="s">
        <v>2</v>
      </c>
      <c r="F534" s="5">
        <v>0</v>
      </c>
      <c r="G534" s="5" t="s">
        <v>32</v>
      </c>
      <c r="H534" s="5">
        <v>45.8</v>
      </c>
      <c r="I534" s="5">
        <v>7.5</v>
      </c>
      <c r="J534" s="8">
        <v>0.16889999999999999</v>
      </c>
      <c r="K534" t="str">
        <f>IF(Table1[[#This Row],[Charging]]&gt;0,"1","0")</f>
        <v>0</v>
      </c>
      <c r="L534" t="str">
        <f>IF(Table1[[#This Row],[Tag]]="1",Table1[[#This Row],[Cost (kWh)]],"")</f>
        <v/>
      </c>
      <c r="M534" s="5" t="str">
        <f>IF(Table1[[#This Row],[Tag]]="1",Table1[[#This Row],[Charging]]*Table1[[#This Row],[Cost (kWh)]],"")</f>
        <v/>
      </c>
    </row>
    <row r="535" spans="3:13" x14ac:dyDescent="0.2">
      <c r="C535" s="3" t="s">
        <v>1</v>
      </c>
      <c r="D535" s="2">
        <v>23</v>
      </c>
      <c r="E535" s="2" t="s">
        <v>3</v>
      </c>
      <c r="F535" s="5">
        <v>0</v>
      </c>
      <c r="G535" s="5" t="s">
        <v>32</v>
      </c>
      <c r="H535" s="5">
        <v>45.8</v>
      </c>
      <c r="I535" s="5">
        <v>7.5</v>
      </c>
      <c r="J535" s="8">
        <v>0.16797000000000001</v>
      </c>
      <c r="K535" t="str">
        <f>IF(Table1[[#This Row],[Charging]]&gt;0,"1","0")</f>
        <v>0</v>
      </c>
      <c r="L535" t="str">
        <f>IF(Table1[[#This Row],[Tag]]="1",Table1[[#This Row],[Cost (kWh)]],"")</f>
        <v/>
      </c>
      <c r="M535" s="5" t="str">
        <f>IF(Table1[[#This Row],[Tag]]="1",Table1[[#This Row],[Charging]]*Table1[[#This Row],[Cost (kWh)]],"")</f>
        <v/>
      </c>
    </row>
    <row r="536" spans="3:13" x14ac:dyDescent="0.2">
      <c r="C536" s="3" t="s">
        <v>1</v>
      </c>
      <c r="D536" s="2">
        <v>23</v>
      </c>
      <c r="E536" s="2" t="s">
        <v>4</v>
      </c>
      <c r="F536" s="5">
        <v>0</v>
      </c>
      <c r="G536" s="5" t="s">
        <v>32</v>
      </c>
      <c r="H536" s="5">
        <v>45.8</v>
      </c>
      <c r="I536" s="5">
        <v>7.5</v>
      </c>
      <c r="J536" s="8">
        <v>0.16766</v>
      </c>
      <c r="K536" t="str">
        <f>IF(Table1[[#This Row],[Charging]]&gt;0,"1","0")</f>
        <v>0</v>
      </c>
      <c r="L536" t="str">
        <f>IF(Table1[[#This Row],[Tag]]="1",Table1[[#This Row],[Cost (kWh)]],"")</f>
        <v/>
      </c>
      <c r="M536" s="5" t="str">
        <f>IF(Table1[[#This Row],[Tag]]="1",Table1[[#This Row],[Charging]]*Table1[[#This Row],[Cost (kWh)]],"")</f>
        <v/>
      </c>
    </row>
    <row r="537" spans="3:13" x14ac:dyDescent="0.2">
      <c r="C537" s="3" t="s">
        <v>1</v>
      </c>
      <c r="D537" s="2">
        <v>23</v>
      </c>
      <c r="E537" s="2" t="s">
        <v>5</v>
      </c>
      <c r="F537" s="5">
        <v>0</v>
      </c>
      <c r="G537" s="5" t="s">
        <v>32</v>
      </c>
      <c r="H537" s="5">
        <v>45.8</v>
      </c>
      <c r="I537" s="5">
        <v>7.5</v>
      </c>
      <c r="J537" s="8">
        <v>0.16625000000000001</v>
      </c>
      <c r="K537" t="str">
        <f>IF(Table1[[#This Row],[Charging]]&gt;0,"1","0")</f>
        <v>0</v>
      </c>
      <c r="L537" t="str">
        <f>IF(Table1[[#This Row],[Tag]]="1",Table1[[#This Row],[Cost (kWh)]],"")</f>
        <v/>
      </c>
      <c r="M537" s="5" t="str">
        <f>IF(Table1[[#This Row],[Tag]]="1",Table1[[#This Row],[Charging]]*Table1[[#This Row],[Cost (kWh)]],"")</f>
        <v/>
      </c>
    </row>
    <row r="538" spans="3:13" x14ac:dyDescent="0.2">
      <c r="C538" s="3" t="s">
        <v>1</v>
      </c>
      <c r="D538" s="2">
        <v>23</v>
      </c>
      <c r="E538" s="2" t="s">
        <v>6</v>
      </c>
      <c r="F538" s="5">
        <v>0</v>
      </c>
      <c r="G538" s="5" t="s">
        <v>32</v>
      </c>
      <c r="H538" s="5">
        <v>45.8</v>
      </c>
      <c r="I538" s="5">
        <v>7.5</v>
      </c>
      <c r="J538" s="8">
        <v>0.16478999999999999</v>
      </c>
      <c r="K538" t="str">
        <f>IF(Table1[[#This Row],[Charging]]&gt;0,"1","0")</f>
        <v>0</v>
      </c>
      <c r="L538" t="str">
        <f>IF(Table1[[#This Row],[Tag]]="1",Table1[[#This Row],[Cost (kWh)]],"")</f>
        <v/>
      </c>
      <c r="M538" s="5" t="str">
        <f>IF(Table1[[#This Row],[Tag]]="1",Table1[[#This Row],[Charging]]*Table1[[#This Row],[Cost (kWh)]],"")</f>
        <v/>
      </c>
    </row>
    <row r="539" spans="3:13" x14ac:dyDescent="0.2">
      <c r="C539" s="3" t="s">
        <v>1</v>
      </c>
      <c r="D539" s="2">
        <v>23</v>
      </c>
      <c r="E539" s="2" t="s">
        <v>7</v>
      </c>
      <c r="F539" s="5">
        <v>0</v>
      </c>
      <c r="G539" s="5" t="s">
        <v>32</v>
      </c>
      <c r="H539" s="5">
        <v>45.8</v>
      </c>
      <c r="I539" s="5">
        <v>7.5</v>
      </c>
      <c r="J539" s="8">
        <v>0.16608999999999999</v>
      </c>
      <c r="K539" t="str">
        <f>IF(Table1[[#This Row],[Charging]]&gt;0,"1","0")</f>
        <v>0</v>
      </c>
      <c r="L539" t="str">
        <f>IF(Table1[[#This Row],[Tag]]="1",Table1[[#This Row],[Cost (kWh)]],"")</f>
        <v/>
      </c>
      <c r="M539" s="5" t="str">
        <f>IF(Table1[[#This Row],[Tag]]="1",Table1[[#This Row],[Charging]]*Table1[[#This Row],[Cost (kWh)]],"")</f>
        <v/>
      </c>
    </row>
    <row r="540" spans="3:13" x14ac:dyDescent="0.2">
      <c r="C540" s="3" t="s">
        <v>1</v>
      </c>
      <c r="D540" s="2">
        <v>23</v>
      </c>
      <c r="E540" s="2" t="s">
        <v>8</v>
      </c>
      <c r="F540" s="5">
        <v>0</v>
      </c>
      <c r="G540" s="5" t="s">
        <v>32</v>
      </c>
      <c r="H540" s="5">
        <v>45.8</v>
      </c>
      <c r="I540" s="5">
        <v>7.5</v>
      </c>
      <c r="J540" s="8">
        <v>0.16442999999999999</v>
      </c>
      <c r="K540" t="str">
        <f>IF(Table1[[#This Row],[Charging]]&gt;0,"1","0")</f>
        <v>0</v>
      </c>
      <c r="L540" t="str">
        <f>IF(Table1[[#This Row],[Tag]]="1",Table1[[#This Row],[Cost (kWh)]],"")</f>
        <v/>
      </c>
      <c r="M540" s="5" t="str">
        <f>IF(Table1[[#This Row],[Tag]]="1",Table1[[#This Row],[Charging]]*Table1[[#This Row],[Cost (kWh)]],"")</f>
        <v/>
      </c>
    </row>
    <row r="541" spans="3:13" x14ac:dyDescent="0.2">
      <c r="C541" s="3" t="s">
        <v>1</v>
      </c>
      <c r="D541" s="2">
        <v>23</v>
      </c>
      <c r="E541" s="2" t="s">
        <v>9</v>
      </c>
      <c r="F541" s="5">
        <v>0</v>
      </c>
      <c r="G541" s="5" t="s">
        <v>32</v>
      </c>
      <c r="H541" s="5">
        <v>45.8</v>
      </c>
      <c r="I541" s="5">
        <v>7.5</v>
      </c>
      <c r="J541" s="8">
        <v>0.16245999999999999</v>
      </c>
      <c r="K541" t="str">
        <f>IF(Table1[[#This Row],[Charging]]&gt;0,"1","0")</f>
        <v>0</v>
      </c>
      <c r="L541" t="str">
        <f>IF(Table1[[#This Row],[Tag]]="1",Table1[[#This Row],[Cost (kWh)]],"")</f>
        <v/>
      </c>
      <c r="M541" s="5" t="str">
        <f>IF(Table1[[#This Row],[Tag]]="1",Table1[[#This Row],[Charging]]*Table1[[#This Row],[Cost (kWh)]],"")</f>
        <v/>
      </c>
    </row>
    <row r="542" spans="3:13" x14ac:dyDescent="0.2">
      <c r="C542" s="3" t="s">
        <v>1</v>
      </c>
      <c r="D542" s="2">
        <v>23</v>
      </c>
      <c r="E542" s="2" t="s">
        <v>10</v>
      </c>
      <c r="F542" s="5">
        <v>0</v>
      </c>
      <c r="G542" s="5" t="s">
        <v>32</v>
      </c>
      <c r="H542" s="5">
        <v>45.8</v>
      </c>
      <c r="I542" s="5">
        <v>7.5</v>
      </c>
      <c r="J542" s="8">
        <v>0.16381000000000001</v>
      </c>
      <c r="K542" t="str">
        <f>IF(Table1[[#This Row],[Charging]]&gt;0,"1","0")</f>
        <v>0</v>
      </c>
      <c r="L542" t="str">
        <f>IF(Table1[[#This Row],[Tag]]="1",Table1[[#This Row],[Cost (kWh)]],"")</f>
        <v/>
      </c>
      <c r="M542" s="5" t="str">
        <f>IF(Table1[[#This Row],[Tag]]="1",Table1[[#This Row],[Charging]]*Table1[[#This Row],[Cost (kWh)]],"")</f>
        <v/>
      </c>
    </row>
    <row r="543" spans="3:13" x14ac:dyDescent="0.2">
      <c r="C543" s="3" t="s">
        <v>1</v>
      </c>
      <c r="D543" s="2">
        <v>23</v>
      </c>
      <c r="E543" s="2">
        <v>10</v>
      </c>
      <c r="F543" s="5">
        <v>0</v>
      </c>
      <c r="G543" s="5" t="s">
        <v>32</v>
      </c>
      <c r="H543" s="5">
        <v>45.8</v>
      </c>
      <c r="I543" s="5">
        <v>7.5</v>
      </c>
      <c r="J543" s="8">
        <v>0.16721</v>
      </c>
      <c r="K543" t="str">
        <f>IF(Table1[[#This Row],[Charging]]&gt;0,"1","0")</f>
        <v>0</v>
      </c>
      <c r="L543" t="str">
        <f>IF(Table1[[#This Row],[Tag]]="1",Table1[[#This Row],[Cost (kWh)]],"")</f>
        <v/>
      </c>
      <c r="M543" s="5" t="str">
        <f>IF(Table1[[#This Row],[Tag]]="1",Table1[[#This Row],[Charging]]*Table1[[#This Row],[Cost (kWh)]],"")</f>
        <v/>
      </c>
    </row>
    <row r="544" spans="3:13" x14ac:dyDescent="0.2">
      <c r="C544" s="3" t="s">
        <v>1</v>
      </c>
      <c r="D544" s="2">
        <v>23</v>
      </c>
      <c r="E544" s="2">
        <v>11</v>
      </c>
      <c r="F544" s="5">
        <v>0</v>
      </c>
      <c r="G544" s="5" t="s">
        <v>32</v>
      </c>
      <c r="H544" s="5">
        <v>45.8</v>
      </c>
      <c r="I544" s="5">
        <v>7.5</v>
      </c>
      <c r="J544" s="8">
        <v>0.16833999999999999</v>
      </c>
      <c r="K544" t="str">
        <f>IF(Table1[[#This Row],[Charging]]&gt;0,"1","0")</f>
        <v>0</v>
      </c>
      <c r="L544" t="str">
        <f>IF(Table1[[#This Row],[Tag]]="1",Table1[[#This Row],[Cost (kWh)]],"")</f>
        <v/>
      </c>
      <c r="M544" s="5" t="str">
        <f>IF(Table1[[#This Row],[Tag]]="1",Table1[[#This Row],[Charging]]*Table1[[#This Row],[Cost (kWh)]],"")</f>
        <v/>
      </c>
    </row>
    <row r="545" spans="3:13" x14ac:dyDescent="0.2">
      <c r="C545" s="3" t="s">
        <v>1</v>
      </c>
      <c r="D545" s="2">
        <v>23</v>
      </c>
      <c r="E545" s="2">
        <v>12</v>
      </c>
      <c r="F545" s="5">
        <v>0</v>
      </c>
      <c r="G545" s="5" t="s">
        <v>32</v>
      </c>
      <c r="H545" s="5">
        <v>45.8</v>
      </c>
      <c r="I545" s="5">
        <v>7.5</v>
      </c>
      <c r="J545" s="8">
        <v>0.16847999999999999</v>
      </c>
      <c r="K545" t="str">
        <f>IF(Table1[[#This Row],[Charging]]&gt;0,"1","0")</f>
        <v>0</v>
      </c>
      <c r="L545" t="str">
        <f>IF(Table1[[#This Row],[Tag]]="1",Table1[[#This Row],[Cost (kWh)]],"")</f>
        <v/>
      </c>
      <c r="M545" s="5" t="str">
        <f>IF(Table1[[#This Row],[Tag]]="1",Table1[[#This Row],[Charging]]*Table1[[#This Row],[Cost (kWh)]],"")</f>
        <v/>
      </c>
    </row>
    <row r="546" spans="3:13" x14ac:dyDescent="0.2">
      <c r="C546" s="3" t="s">
        <v>1</v>
      </c>
      <c r="D546" s="2">
        <v>23</v>
      </c>
      <c r="E546" s="2">
        <v>13</v>
      </c>
      <c r="F546" s="5">
        <v>0</v>
      </c>
      <c r="G546" s="5" t="s">
        <v>32</v>
      </c>
      <c r="H546" s="5">
        <v>45.8</v>
      </c>
      <c r="I546" s="5">
        <v>7.5</v>
      </c>
      <c r="J546" s="8">
        <v>0.16864000000000001</v>
      </c>
      <c r="K546" t="str">
        <f>IF(Table1[[#This Row],[Charging]]&gt;0,"1","0")</f>
        <v>0</v>
      </c>
      <c r="L546" t="str">
        <f>IF(Table1[[#This Row],[Tag]]="1",Table1[[#This Row],[Cost (kWh)]],"")</f>
        <v/>
      </c>
      <c r="M546" s="5" t="str">
        <f>IF(Table1[[#This Row],[Tag]]="1",Table1[[#This Row],[Charging]]*Table1[[#This Row],[Cost (kWh)]],"")</f>
        <v/>
      </c>
    </row>
    <row r="547" spans="3:13" x14ac:dyDescent="0.2">
      <c r="C547" s="3" t="s">
        <v>1</v>
      </c>
      <c r="D547" s="2">
        <v>23</v>
      </c>
      <c r="E547" s="2">
        <v>14</v>
      </c>
      <c r="F547" s="5">
        <v>0</v>
      </c>
      <c r="G547" s="5" t="s">
        <v>32</v>
      </c>
      <c r="H547" s="5">
        <v>45.8</v>
      </c>
      <c r="I547" s="5">
        <v>7.5</v>
      </c>
      <c r="J547" s="8">
        <v>0.16783999999999999</v>
      </c>
      <c r="K547" t="str">
        <f>IF(Table1[[#This Row],[Charging]]&gt;0,"1","0")</f>
        <v>0</v>
      </c>
      <c r="L547" t="str">
        <f>IF(Table1[[#This Row],[Tag]]="1",Table1[[#This Row],[Cost (kWh)]],"")</f>
        <v/>
      </c>
      <c r="M547" s="5" t="str">
        <f>IF(Table1[[#This Row],[Tag]]="1",Table1[[#This Row],[Charging]]*Table1[[#This Row],[Cost (kWh)]],"")</f>
        <v/>
      </c>
    </row>
    <row r="548" spans="3:13" x14ac:dyDescent="0.2">
      <c r="C548" s="3" t="s">
        <v>1</v>
      </c>
      <c r="D548" s="2">
        <v>23</v>
      </c>
      <c r="E548" s="2">
        <v>15</v>
      </c>
      <c r="F548" s="5">
        <v>0</v>
      </c>
      <c r="G548" s="5" t="s">
        <v>32</v>
      </c>
      <c r="H548" s="5">
        <v>45.8</v>
      </c>
      <c r="I548" s="5">
        <v>7.5</v>
      </c>
      <c r="J548" s="8">
        <v>0.16738</v>
      </c>
      <c r="K548" t="str">
        <f>IF(Table1[[#This Row],[Charging]]&gt;0,"1","0")</f>
        <v>0</v>
      </c>
      <c r="L548" t="str">
        <f>IF(Table1[[#This Row],[Tag]]="1",Table1[[#This Row],[Cost (kWh)]],"")</f>
        <v/>
      </c>
      <c r="M548" s="5" t="str">
        <f>IF(Table1[[#This Row],[Tag]]="1",Table1[[#This Row],[Charging]]*Table1[[#This Row],[Cost (kWh)]],"")</f>
        <v/>
      </c>
    </row>
    <row r="549" spans="3:13" x14ac:dyDescent="0.2">
      <c r="C549" s="3" t="s">
        <v>1</v>
      </c>
      <c r="D549" s="2">
        <v>23</v>
      </c>
      <c r="E549" s="2">
        <v>16</v>
      </c>
      <c r="F549" s="5">
        <v>0</v>
      </c>
      <c r="G549" s="5" t="s">
        <v>32</v>
      </c>
      <c r="H549" s="5">
        <v>45.8</v>
      </c>
      <c r="I549" s="5">
        <v>7.5</v>
      </c>
      <c r="J549" s="8">
        <v>0.16616</v>
      </c>
      <c r="K549" t="str">
        <f>IF(Table1[[#This Row],[Charging]]&gt;0,"1","0")</f>
        <v>0</v>
      </c>
      <c r="L549" t="str">
        <f>IF(Table1[[#This Row],[Tag]]="1",Table1[[#This Row],[Cost (kWh)]],"")</f>
        <v/>
      </c>
      <c r="M549" s="5" t="str">
        <f>IF(Table1[[#This Row],[Tag]]="1",Table1[[#This Row],[Charging]]*Table1[[#This Row],[Cost (kWh)]],"")</f>
        <v/>
      </c>
    </row>
    <row r="550" spans="3:13" x14ac:dyDescent="0.2">
      <c r="C550" s="3" t="s">
        <v>1</v>
      </c>
      <c r="D550" s="2">
        <v>23</v>
      </c>
      <c r="E550" s="2">
        <v>17</v>
      </c>
      <c r="F550" s="5">
        <v>0</v>
      </c>
      <c r="G550" s="5" t="s">
        <v>32</v>
      </c>
      <c r="H550" s="5">
        <v>45.8</v>
      </c>
      <c r="I550" s="5">
        <v>7.5</v>
      </c>
      <c r="J550" s="8">
        <v>0.16349</v>
      </c>
      <c r="K550" t="str">
        <f>IF(Table1[[#This Row],[Charging]]&gt;0,"1","0")</f>
        <v>0</v>
      </c>
      <c r="L550" t="str">
        <f>IF(Table1[[#This Row],[Tag]]="1",Table1[[#This Row],[Cost (kWh)]],"")</f>
        <v/>
      </c>
      <c r="M550" s="5" t="str">
        <f>IF(Table1[[#This Row],[Tag]]="1",Table1[[#This Row],[Charging]]*Table1[[#This Row],[Cost (kWh)]],"")</f>
        <v/>
      </c>
    </row>
    <row r="551" spans="3:13" x14ac:dyDescent="0.2">
      <c r="C551" s="3" t="s">
        <v>1</v>
      </c>
      <c r="D551" s="2">
        <v>23</v>
      </c>
      <c r="E551" s="2">
        <v>18</v>
      </c>
      <c r="F551" s="5">
        <v>0</v>
      </c>
      <c r="G551" s="5" t="s">
        <v>32</v>
      </c>
      <c r="H551" s="5">
        <v>45.8</v>
      </c>
      <c r="I551" s="5">
        <v>7.5</v>
      </c>
      <c r="J551" s="8">
        <v>0.16450000000000001</v>
      </c>
      <c r="K551" t="str">
        <f>IF(Table1[[#This Row],[Charging]]&gt;0,"1","0")</f>
        <v>0</v>
      </c>
      <c r="L551" t="str">
        <f>IF(Table1[[#This Row],[Tag]]="1",Table1[[#This Row],[Cost (kWh)]],"")</f>
        <v/>
      </c>
      <c r="M551" s="5" t="str">
        <f>IF(Table1[[#This Row],[Tag]]="1",Table1[[#This Row],[Charging]]*Table1[[#This Row],[Cost (kWh)]],"")</f>
        <v/>
      </c>
    </row>
    <row r="552" spans="3:13" x14ac:dyDescent="0.2">
      <c r="C552" s="3" t="s">
        <v>1</v>
      </c>
      <c r="D552" s="2">
        <v>23</v>
      </c>
      <c r="E552" s="2">
        <v>19</v>
      </c>
      <c r="F552" s="5">
        <v>0</v>
      </c>
      <c r="G552" s="5" t="s">
        <v>32</v>
      </c>
      <c r="H552" s="5">
        <v>45.8</v>
      </c>
      <c r="I552" s="5">
        <v>7.5</v>
      </c>
      <c r="J552" s="8">
        <v>0.16835</v>
      </c>
      <c r="K552" t="str">
        <f>IF(Table1[[#This Row],[Charging]]&gt;0,"1","0")</f>
        <v>0</v>
      </c>
      <c r="L552" t="str">
        <f>IF(Table1[[#This Row],[Tag]]="1",Table1[[#This Row],[Cost (kWh)]],"")</f>
        <v/>
      </c>
      <c r="M552" s="5" t="str">
        <f>IF(Table1[[#This Row],[Tag]]="1",Table1[[#This Row],[Charging]]*Table1[[#This Row],[Cost (kWh)]],"")</f>
        <v/>
      </c>
    </row>
    <row r="553" spans="3:13" x14ac:dyDescent="0.2">
      <c r="C553" s="3" t="s">
        <v>1</v>
      </c>
      <c r="D553" s="2">
        <v>23</v>
      </c>
      <c r="E553" s="2">
        <v>20</v>
      </c>
      <c r="F553" s="5">
        <v>0</v>
      </c>
      <c r="G553" s="5" t="s">
        <v>32</v>
      </c>
      <c r="H553" s="5">
        <v>45.8</v>
      </c>
      <c r="I553" s="5">
        <v>7.5</v>
      </c>
      <c r="J553" s="8">
        <v>0.16874</v>
      </c>
      <c r="K553" t="str">
        <f>IF(Table1[[#This Row],[Charging]]&gt;0,"1","0")</f>
        <v>0</v>
      </c>
      <c r="L553" t="str">
        <f>IF(Table1[[#This Row],[Tag]]="1",Table1[[#This Row],[Cost (kWh)]],"")</f>
        <v/>
      </c>
      <c r="M553" s="5" t="str">
        <f>IF(Table1[[#This Row],[Tag]]="1",Table1[[#This Row],[Charging]]*Table1[[#This Row],[Cost (kWh)]],"")</f>
        <v/>
      </c>
    </row>
    <row r="554" spans="3:13" x14ac:dyDescent="0.2">
      <c r="C554" s="3" t="s">
        <v>1</v>
      </c>
      <c r="D554" s="2">
        <v>23</v>
      </c>
      <c r="E554" s="2">
        <v>21</v>
      </c>
      <c r="F554" s="5">
        <v>0</v>
      </c>
      <c r="G554" s="5" t="s">
        <v>32</v>
      </c>
      <c r="H554" s="5">
        <v>45.8</v>
      </c>
      <c r="I554" s="5">
        <v>7.5</v>
      </c>
      <c r="J554" s="8">
        <v>0.16844999999999999</v>
      </c>
      <c r="K554" t="str">
        <f>IF(Table1[[#This Row],[Charging]]&gt;0,"1","0")</f>
        <v>0</v>
      </c>
      <c r="L554" t="str">
        <f>IF(Table1[[#This Row],[Tag]]="1",Table1[[#This Row],[Cost (kWh)]],"")</f>
        <v/>
      </c>
      <c r="M554" s="5" t="str">
        <f>IF(Table1[[#This Row],[Tag]]="1",Table1[[#This Row],[Charging]]*Table1[[#This Row],[Cost (kWh)]],"")</f>
        <v/>
      </c>
    </row>
    <row r="555" spans="3:13" x14ac:dyDescent="0.2">
      <c r="C555" s="3" t="s">
        <v>1</v>
      </c>
      <c r="D555" s="2">
        <v>23</v>
      </c>
      <c r="E555" s="2">
        <v>22</v>
      </c>
      <c r="F555" s="5">
        <v>0</v>
      </c>
      <c r="G555" s="5" t="s">
        <v>32</v>
      </c>
      <c r="H555" s="5">
        <v>45.8</v>
      </c>
      <c r="I555" s="5">
        <v>7.5</v>
      </c>
      <c r="J555" s="8">
        <v>0.16607</v>
      </c>
      <c r="K555" t="str">
        <f>IF(Table1[[#This Row],[Charging]]&gt;0,"1","0")</f>
        <v>0</v>
      </c>
      <c r="L555" t="str">
        <f>IF(Table1[[#This Row],[Tag]]="1",Table1[[#This Row],[Cost (kWh)]],"")</f>
        <v/>
      </c>
      <c r="M555" s="5" t="str">
        <f>IF(Table1[[#This Row],[Tag]]="1",Table1[[#This Row],[Charging]]*Table1[[#This Row],[Cost (kWh)]],"")</f>
        <v/>
      </c>
    </row>
    <row r="556" spans="3:13" x14ac:dyDescent="0.2">
      <c r="C556" s="3" t="s">
        <v>1</v>
      </c>
      <c r="D556" s="2">
        <v>23</v>
      </c>
      <c r="E556" s="2">
        <v>23</v>
      </c>
      <c r="F556" s="5">
        <v>0</v>
      </c>
      <c r="G556" s="5" t="s">
        <v>32</v>
      </c>
      <c r="H556" s="5">
        <v>45.8</v>
      </c>
      <c r="I556" s="5">
        <v>7.5</v>
      </c>
      <c r="J556" s="8">
        <v>0.16497000000000001</v>
      </c>
      <c r="K556" t="str">
        <f>IF(Table1[[#This Row],[Charging]]&gt;0,"1","0")</f>
        <v>0</v>
      </c>
      <c r="L556" t="str">
        <f>IF(Table1[[#This Row],[Tag]]="1",Table1[[#This Row],[Cost (kWh)]],"")</f>
        <v/>
      </c>
      <c r="M556" s="5" t="str">
        <f>IF(Table1[[#This Row],[Tag]]="1",Table1[[#This Row],[Charging]]*Table1[[#This Row],[Cost (kWh)]],"")</f>
        <v/>
      </c>
    </row>
    <row r="557" spans="3:13" x14ac:dyDescent="0.2">
      <c r="C557" s="3" t="s">
        <v>1</v>
      </c>
      <c r="D557" s="2">
        <v>23</v>
      </c>
      <c r="E557" s="2">
        <v>24</v>
      </c>
      <c r="F557" s="5">
        <v>0</v>
      </c>
      <c r="G557" s="5" t="s">
        <v>32</v>
      </c>
      <c r="H557" s="5">
        <v>45.8</v>
      </c>
      <c r="I557" s="5">
        <v>7.5</v>
      </c>
      <c r="J557" s="8">
        <v>0.16491</v>
      </c>
      <c r="K557" t="str">
        <f>IF(Table1[[#This Row],[Charging]]&gt;0,"1","0")</f>
        <v>0</v>
      </c>
      <c r="L557" t="str">
        <f>IF(Table1[[#This Row],[Tag]]="1",Table1[[#This Row],[Cost (kWh)]],"")</f>
        <v/>
      </c>
      <c r="M557" s="5" t="str">
        <f>IF(Table1[[#This Row],[Tag]]="1",Table1[[#This Row],[Charging]]*Table1[[#This Row],[Cost (kWh)]],"")</f>
        <v/>
      </c>
    </row>
    <row r="558" spans="3:13" x14ac:dyDescent="0.2">
      <c r="C558" s="3" t="s">
        <v>1</v>
      </c>
      <c r="D558" s="2">
        <v>24</v>
      </c>
      <c r="E558" s="2" t="s">
        <v>2</v>
      </c>
      <c r="F558" s="5">
        <v>0</v>
      </c>
      <c r="G558" s="5" t="s">
        <v>32</v>
      </c>
      <c r="H558" s="5">
        <v>45.8</v>
      </c>
      <c r="I558" s="5">
        <v>7.5</v>
      </c>
      <c r="J558" s="8">
        <v>0.1734</v>
      </c>
      <c r="K558" t="str">
        <f>IF(Table1[[#This Row],[Charging]]&gt;0,"1","0")</f>
        <v>0</v>
      </c>
      <c r="L558" t="str">
        <f>IF(Table1[[#This Row],[Tag]]="1",Table1[[#This Row],[Cost (kWh)]],"")</f>
        <v/>
      </c>
      <c r="M558" s="5" t="str">
        <f>IF(Table1[[#This Row],[Tag]]="1",Table1[[#This Row],[Charging]]*Table1[[#This Row],[Cost (kWh)]],"")</f>
        <v/>
      </c>
    </row>
    <row r="559" spans="3:13" x14ac:dyDescent="0.2">
      <c r="C559" s="3" t="s">
        <v>1</v>
      </c>
      <c r="D559" s="2">
        <v>24</v>
      </c>
      <c r="E559" s="2" t="s">
        <v>3</v>
      </c>
      <c r="F559" s="5">
        <v>0</v>
      </c>
      <c r="G559" s="5" t="s">
        <v>32</v>
      </c>
      <c r="H559" s="5">
        <v>45.8</v>
      </c>
      <c r="I559" s="5">
        <v>7.5</v>
      </c>
      <c r="J559" s="8">
        <v>0.17286000000000001</v>
      </c>
      <c r="K559" t="str">
        <f>IF(Table1[[#This Row],[Charging]]&gt;0,"1","0")</f>
        <v>0</v>
      </c>
      <c r="L559" t="str">
        <f>IF(Table1[[#This Row],[Tag]]="1",Table1[[#This Row],[Cost (kWh)]],"")</f>
        <v/>
      </c>
      <c r="M559" s="5" t="str">
        <f>IF(Table1[[#This Row],[Tag]]="1",Table1[[#This Row],[Charging]]*Table1[[#This Row],[Cost (kWh)]],"")</f>
        <v/>
      </c>
    </row>
    <row r="560" spans="3:13" x14ac:dyDescent="0.2">
      <c r="C560" s="3" t="s">
        <v>1</v>
      </c>
      <c r="D560" s="2">
        <v>24</v>
      </c>
      <c r="E560" s="2" t="s">
        <v>4</v>
      </c>
      <c r="F560" s="5">
        <v>0</v>
      </c>
      <c r="G560" s="5" t="s">
        <v>32</v>
      </c>
      <c r="H560" s="5">
        <v>45.8</v>
      </c>
      <c r="I560" s="5">
        <v>7.5</v>
      </c>
      <c r="J560" s="8">
        <v>0.17269000000000001</v>
      </c>
      <c r="K560" t="str">
        <f>IF(Table1[[#This Row],[Charging]]&gt;0,"1","0")</f>
        <v>0</v>
      </c>
      <c r="L560" t="str">
        <f>IF(Table1[[#This Row],[Tag]]="1",Table1[[#This Row],[Cost (kWh)]],"")</f>
        <v/>
      </c>
      <c r="M560" s="5" t="str">
        <f>IF(Table1[[#This Row],[Tag]]="1",Table1[[#This Row],[Charging]]*Table1[[#This Row],[Cost (kWh)]],"")</f>
        <v/>
      </c>
    </row>
    <row r="561" spans="3:13" x14ac:dyDescent="0.2">
      <c r="C561" s="3" t="s">
        <v>1</v>
      </c>
      <c r="D561" s="2">
        <v>24</v>
      </c>
      <c r="E561" s="2" t="s">
        <v>5</v>
      </c>
      <c r="F561" s="5">
        <v>0</v>
      </c>
      <c r="G561" s="5" t="s">
        <v>32</v>
      </c>
      <c r="H561" s="5">
        <v>45.8</v>
      </c>
      <c r="I561" s="5">
        <v>7.5</v>
      </c>
      <c r="J561" s="8">
        <v>0.17258000000000001</v>
      </c>
      <c r="K561" t="str">
        <f>IF(Table1[[#This Row],[Charging]]&gt;0,"1","0")</f>
        <v>0</v>
      </c>
      <c r="L561" t="str">
        <f>IF(Table1[[#This Row],[Tag]]="1",Table1[[#This Row],[Cost (kWh)]],"")</f>
        <v/>
      </c>
      <c r="M561" s="5" t="str">
        <f>IF(Table1[[#This Row],[Tag]]="1",Table1[[#This Row],[Charging]]*Table1[[#This Row],[Cost (kWh)]],"")</f>
        <v/>
      </c>
    </row>
    <row r="562" spans="3:13" x14ac:dyDescent="0.2">
      <c r="C562" s="3" t="s">
        <v>1</v>
      </c>
      <c r="D562" s="2">
        <v>24</v>
      </c>
      <c r="E562" s="2" t="s">
        <v>6</v>
      </c>
      <c r="F562" s="5">
        <v>0</v>
      </c>
      <c r="G562" s="5" t="s">
        <v>32</v>
      </c>
      <c r="H562" s="5">
        <v>45.8</v>
      </c>
      <c r="I562" s="5">
        <v>7.5</v>
      </c>
      <c r="J562" s="8">
        <v>0.17091000000000001</v>
      </c>
      <c r="K562" t="str">
        <f>IF(Table1[[#This Row],[Charging]]&gt;0,"1","0")</f>
        <v>0</v>
      </c>
      <c r="L562" t="str">
        <f>IF(Table1[[#This Row],[Tag]]="1",Table1[[#This Row],[Cost (kWh)]],"")</f>
        <v/>
      </c>
      <c r="M562" s="5" t="str">
        <f>IF(Table1[[#This Row],[Tag]]="1",Table1[[#This Row],[Charging]]*Table1[[#This Row],[Cost (kWh)]],"")</f>
        <v/>
      </c>
    </row>
    <row r="563" spans="3:13" x14ac:dyDescent="0.2">
      <c r="C563" s="3" t="s">
        <v>1</v>
      </c>
      <c r="D563" s="2">
        <v>24</v>
      </c>
      <c r="E563" s="2" t="s">
        <v>7</v>
      </c>
      <c r="F563" s="5">
        <v>0</v>
      </c>
      <c r="G563" s="5" t="s">
        <v>32</v>
      </c>
      <c r="H563" s="5">
        <v>45.8</v>
      </c>
      <c r="I563" s="5">
        <v>7.5</v>
      </c>
      <c r="J563" s="8">
        <v>0.17163</v>
      </c>
      <c r="K563" t="str">
        <f>IF(Table1[[#This Row],[Charging]]&gt;0,"1","0")</f>
        <v>0</v>
      </c>
      <c r="L563" t="str">
        <f>IF(Table1[[#This Row],[Tag]]="1",Table1[[#This Row],[Cost (kWh)]],"")</f>
        <v/>
      </c>
      <c r="M563" s="5" t="str">
        <f>IF(Table1[[#This Row],[Tag]]="1",Table1[[#This Row],[Charging]]*Table1[[#This Row],[Cost (kWh)]],"")</f>
        <v/>
      </c>
    </row>
    <row r="564" spans="3:13" x14ac:dyDescent="0.2">
      <c r="C564" s="3" t="s">
        <v>1</v>
      </c>
      <c r="D564" s="2">
        <v>24</v>
      </c>
      <c r="E564" s="2" t="s">
        <v>8</v>
      </c>
      <c r="F564" s="5">
        <v>0</v>
      </c>
      <c r="G564" s="5" t="s">
        <v>32</v>
      </c>
      <c r="H564" s="5">
        <v>45.8</v>
      </c>
      <c r="I564" s="5">
        <v>7.5</v>
      </c>
      <c r="J564" s="8">
        <v>0.17016000000000001</v>
      </c>
      <c r="K564" t="str">
        <f>IF(Table1[[#This Row],[Charging]]&gt;0,"1","0")</f>
        <v>0</v>
      </c>
      <c r="L564" t="str">
        <f>IF(Table1[[#This Row],[Tag]]="1",Table1[[#This Row],[Cost (kWh)]],"")</f>
        <v/>
      </c>
      <c r="M564" s="5" t="str">
        <f>IF(Table1[[#This Row],[Tag]]="1",Table1[[#This Row],[Charging]]*Table1[[#This Row],[Cost (kWh)]],"")</f>
        <v/>
      </c>
    </row>
    <row r="565" spans="3:13" x14ac:dyDescent="0.2">
      <c r="C565" s="3" t="s">
        <v>1</v>
      </c>
      <c r="D565" s="2">
        <v>24</v>
      </c>
      <c r="E565" s="2" t="s">
        <v>9</v>
      </c>
      <c r="F565" s="5">
        <v>0</v>
      </c>
      <c r="G565" s="5" t="s">
        <v>32</v>
      </c>
      <c r="H565" s="5">
        <v>45.8</v>
      </c>
      <c r="I565" s="5">
        <v>7.5</v>
      </c>
      <c r="J565" s="8">
        <v>0.16991000000000001</v>
      </c>
      <c r="K565" t="str">
        <f>IF(Table1[[#This Row],[Charging]]&gt;0,"1","0")</f>
        <v>0</v>
      </c>
      <c r="L565" t="str">
        <f>IF(Table1[[#This Row],[Tag]]="1",Table1[[#This Row],[Cost (kWh)]],"")</f>
        <v/>
      </c>
      <c r="M565" s="5" t="str">
        <f>IF(Table1[[#This Row],[Tag]]="1",Table1[[#This Row],[Charging]]*Table1[[#This Row],[Cost (kWh)]],"")</f>
        <v/>
      </c>
    </row>
    <row r="566" spans="3:13" x14ac:dyDescent="0.2">
      <c r="C566" s="3" t="s">
        <v>1</v>
      </c>
      <c r="D566" s="2">
        <v>24</v>
      </c>
      <c r="E566" s="2" t="s">
        <v>10</v>
      </c>
      <c r="F566" s="5">
        <v>0</v>
      </c>
      <c r="G566" s="5" t="s">
        <v>32</v>
      </c>
      <c r="H566" s="5">
        <v>45.8</v>
      </c>
      <c r="I566" s="5">
        <v>7.5</v>
      </c>
      <c r="J566" s="8">
        <v>0.16839999999999999</v>
      </c>
      <c r="K566" t="str">
        <f>IF(Table1[[#This Row],[Charging]]&gt;0,"1","0")</f>
        <v>0</v>
      </c>
      <c r="L566" t="str">
        <f>IF(Table1[[#This Row],[Tag]]="1",Table1[[#This Row],[Cost (kWh)]],"")</f>
        <v/>
      </c>
      <c r="M566" s="5" t="str">
        <f>IF(Table1[[#This Row],[Tag]]="1",Table1[[#This Row],[Charging]]*Table1[[#This Row],[Cost (kWh)]],"")</f>
        <v/>
      </c>
    </row>
    <row r="567" spans="3:13" x14ac:dyDescent="0.2">
      <c r="C567" s="3" t="s">
        <v>1</v>
      </c>
      <c r="D567" s="2">
        <v>24</v>
      </c>
      <c r="E567" s="2">
        <v>10</v>
      </c>
      <c r="F567" s="5">
        <v>0</v>
      </c>
      <c r="G567" s="5" t="s">
        <v>32</v>
      </c>
      <c r="H567" s="5">
        <v>45.8</v>
      </c>
      <c r="I567" s="5">
        <v>7.5</v>
      </c>
      <c r="J567" s="8">
        <v>0.16322999999999999</v>
      </c>
      <c r="K567" t="str">
        <f>IF(Table1[[#This Row],[Charging]]&gt;0,"1","0")</f>
        <v>0</v>
      </c>
      <c r="L567" t="str">
        <f>IF(Table1[[#This Row],[Tag]]="1",Table1[[#This Row],[Cost (kWh)]],"")</f>
        <v/>
      </c>
      <c r="M567" s="5" t="str">
        <f>IF(Table1[[#This Row],[Tag]]="1",Table1[[#This Row],[Charging]]*Table1[[#This Row],[Cost (kWh)]],"")</f>
        <v/>
      </c>
    </row>
    <row r="568" spans="3:13" x14ac:dyDescent="0.2">
      <c r="C568" s="3" t="s">
        <v>1</v>
      </c>
      <c r="D568" s="2">
        <v>24</v>
      </c>
      <c r="E568" s="2">
        <v>11</v>
      </c>
      <c r="F568" s="5">
        <v>0</v>
      </c>
      <c r="G568" s="5" t="s">
        <v>32</v>
      </c>
      <c r="H568" s="5">
        <v>45.8</v>
      </c>
      <c r="I568" s="5">
        <v>7.5</v>
      </c>
      <c r="J568" s="8">
        <v>0.15029999999999999</v>
      </c>
      <c r="K568" t="str">
        <f>IF(Table1[[#This Row],[Charging]]&gt;0,"1","0")</f>
        <v>0</v>
      </c>
      <c r="L568" t="str">
        <f>IF(Table1[[#This Row],[Tag]]="1",Table1[[#This Row],[Cost (kWh)]],"")</f>
        <v/>
      </c>
      <c r="M568" s="5" t="str">
        <f>IF(Table1[[#This Row],[Tag]]="1",Table1[[#This Row],[Charging]]*Table1[[#This Row],[Cost (kWh)]],"")</f>
        <v/>
      </c>
    </row>
    <row r="569" spans="3:13" x14ac:dyDescent="0.2">
      <c r="C569" s="3" t="s">
        <v>1</v>
      </c>
      <c r="D569" s="2">
        <v>24</v>
      </c>
      <c r="E569" s="2">
        <v>12</v>
      </c>
      <c r="F569" s="5">
        <v>0</v>
      </c>
      <c r="G569" s="5" t="s">
        <v>32</v>
      </c>
      <c r="H569" s="5">
        <v>45.8</v>
      </c>
      <c r="I569" s="5">
        <v>7.5</v>
      </c>
      <c r="J569" s="8">
        <v>0.10037</v>
      </c>
      <c r="K569" t="str">
        <f>IF(Table1[[#This Row],[Charging]]&gt;0,"1","0")</f>
        <v>0</v>
      </c>
      <c r="L569" t="str">
        <f>IF(Table1[[#This Row],[Tag]]="1",Table1[[#This Row],[Cost (kWh)]],"")</f>
        <v/>
      </c>
      <c r="M569" s="5" t="str">
        <f>IF(Table1[[#This Row],[Tag]]="1",Table1[[#This Row],[Charging]]*Table1[[#This Row],[Cost (kWh)]],"")</f>
        <v/>
      </c>
    </row>
    <row r="570" spans="3:13" x14ac:dyDescent="0.2">
      <c r="C570" s="3" t="s">
        <v>1</v>
      </c>
      <c r="D570" s="2">
        <v>24</v>
      </c>
      <c r="E570" s="2">
        <v>13</v>
      </c>
      <c r="F570" s="5">
        <v>0</v>
      </c>
      <c r="G570" s="5" t="s">
        <v>32</v>
      </c>
      <c r="H570" s="5">
        <v>45.8</v>
      </c>
      <c r="I570" s="5">
        <v>7.5</v>
      </c>
      <c r="J570" s="8">
        <v>7.1720000000000006E-2</v>
      </c>
      <c r="K570" t="str">
        <f>IF(Table1[[#This Row],[Charging]]&gt;0,"1","0")</f>
        <v>0</v>
      </c>
      <c r="L570" t="str">
        <f>IF(Table1[[#This Row],[Tag]]="1",Table1[[#This Row],[Cost (kWh)]],"")</f>
        <v/>
      </c>
      <c r="M570" s="5" t="str">
        <f>IF(Table1[[#This Row],[Tag]]="1",Table1[[#This Row],[Charging]]*Table1[[#This Row],[Cost (kWh)]],"")</f>
        <v/>
      </c>
    </row>
    <row r="571" spans="3:13" x14ac:dyDescent="0.2">
      <c r="C571" s="3" t="s">
        <v>1</v>
      </c>
      <c r="D571" s="2">
        <v>24</v>
      </c>
      <c r="E571" s="2">
        <v>14</v>
      </c>
      <c r="F571" s="5">
        <v>0</v>
      </c>
      <c r="G571" s="5" t="s">
        <v>32</v>
      </c>
      <c r="H571" s="5">
        <v>45.8</v>
      </c>
      <c r="I571" s="5">
        <v>7.5</v>
      </c>
      <c r="J571" s="8">
        <v>6.0350000000000001E-2</v>
      </c>
      <c r="K571" t="str">
        <f>IF(Table1[[#This Row],[Charging]]&gt;0,"1","0")</f>
        <v>0</v>
      </c>
      <c r="L571" t="str">
        <f>IF(Table1[[#This Row],[Tag]]="1",Table1[[#This Row],[Cost (kWh)]],"")</f>
        <v/>
      </c>
      <c r="M571" s="5" t="str">
        <f>IF(Table1[[#This Row],[Tag]]="1",Table1[[#This Row],[Charging]]*Table1[[#This Row],[Cost (kWh)]],"")</f>
        <v/>
      </c>
    </row>
    <row r="572" spans="3:13" x14ac:dyDescent="0.2">
      <c r="C572" s="3" t="s">
        <v>1</v>
      </c>
      <c r="D572" s="2">
        <v>24</v>
      </c>
      <c r="E572" s="2">
        <v>15</v>
      </c>
      <c r="F572" s="5">
        <v>0</v>
      </c>
      <c r="G572" s="5" t="s">
        <v>32</v>
      </c>
      <c r="H572" s="5">
        <v>45.8</v>
      </c>
      <c r="I572" s="5">
        <v>7.5</v>
      </c>
      <c r="J572" s="8">
        <v>5.0090000000000003E-2</v>
      </c>
      <c r="K572" t="str">
        <f>IF(Table1[[#This Row],[Charging]]&gt;0,"1","0")</f>
        <v>0</v>
      </c>
      <c r="L572" t="str">
        <f>IF(Table1[[#This Row],[Tag]]="1",Table1[[#This Row],[Cost (kWh)]],"")</f>
        <v/>
      </c>
      <c r="M572" s="5" t="str">
        <f>IF(Table1[[#This Row],[Tag]]="1",Table1[[#This Row],[Charging]]*Table1[[#This Row],[Cost (kWh)]],"")</f>
        <v/>
      </c>
    </row>
    <row r="573" spans="3:13" x14ac:dyDescent="0.2">
      <c r="C573" s="3" t="s">
        <v>1</v>
      </c>
      <c r="D573" s="2">
        <v>24</v>
      </c>
      <c r="E573" s="2">
        <v>16</v>
      </c>
      <c r="F573" s="5">
        <v>0</v>
      </c>
      <c r="G573" s="5" t="s">
        <v>32</v>
      </c>
      <c r="H573" s="5">
        <v>45.8</v>
      </c>
      <c r="I573" s="5">
        <v>7.5</v>
      </c>
      <c r="J573" s="8">
        <v>8.8139999999999996E-2</v>
      </c>
      <c r="K573" t="str">
        <f>IF(Table1[[#This Row],[Charging]]&gt;0,"1","0")</f>
        <v>0</v>
      </c>
      <c r="L573" t="str">
        <f>IF(Table1[[#This Row],[Tag]]="1",Table1[[#This Row],[Cost (kWh)]],"")</f>
        <v/>
      </c>
      <c r="M573" s="5" t="str">
        <f>IF(Table1[[#This Row],[Tag]]="1",Table1[[#This Row],[Charging]]*Table1[[#This Row],[Cost (kWh)]],"")</f>
        <v/>
      </c>
    </row>
    <row r="574" spans="3:13" x14ac:dyDescent="0.2">
      <c r="C574" s="3" t="s">
        <v>1</v>
      </c>
      <c r="D574" s="2">
        <v>24</v>
      </c>
      <c r="E574" s="2">
        <v>17</v>
      </c>
      <c r="F574" s="5">
        <v>0</v>
      </c>
      <c r="G574" s="5" t="s">
        <v>32</v>
      </c>
      <c r="H574" s="5">
        <v>45.8</v>
      </c>
      <c r="I574" s="5">
        <v>7.5</v>
      </c>
      <c r="J574" s="8">
        <v>0.15054000000000001</v>
      </c>
      <c r="K574" t="str">
        <f>IF(Table1[[#This Row],[Charging]]&gt;0,"1","0")</f>
        <v>0</v>
      </c>
      <c r="L574" t="str">
        <f>IF(Table1[[#This Row],[Tag]]="1",Table1[[#This Row],[Cost (kWh)]],"")</f>
        <v/>
      </c>
      <c r="M574" s="5" t="str">
        <f>IF(Table1[[#This Row],[Tag]]="1",Table1[[#This Row],[Charging]]*Table1[[#This Row],[Cost (kWh)]],"")</f>
        <v/>
      </c>
    </row>
    <row r="575" spans="3:13" x14ac:dyDescent="0.2">
      <c r="C575" s="3" t="s">
        <v>1</v>
      </c>
      <c r="D575" s="2">
        <v>24</v>
      </c>
      <c r="E575" s="2">
        <v>18</v>
      </c>
      <c r="F575" s="5">
        <v>0</v>
      </c>
      <c r="G575" s="5" t="s">
        <v>32</v>
      </c>
      <c r="H575" s="5">
        <v>45.8</v>
      </c>
      <c r="I575" s="5">
        <v>7.5</v>
      </c>
      <c r="J575" s="8">
        <v>0.17180999999999999</v>
      </c>
      <c r="K575" t="str">
        <f>IF(Table1[[#This Row],[Charging]]&gt;0,"1","0")</f>
        <v>0</v>
      </c>
      <c r="L575" t="str">
        <f>IF(Table1[[#This Row],[Tag]]="1",Table1[[#This Row],[Cost (kWh)]],"")</f>
        <v/>
      </c>
      <c r="M575" s="5" t="str">
        <f>IF(Table1[[#This Row],[Tag]]="1",Table1[[#This Row],[Charging]]*Table1[[#This Row],[Cost (kWh)]],"")</f>
        <v/>
      </c>
    </row>
    <row r="576" spans="3:13" x14ac:dyDescent="0.2">
      <c r="C576" s="3" t="s">
        <v>1</v>
      </c>
      <c r="D576" s="2">
        <v>24</v>
      </c>
      <c r="E576" s="2">
        <v>19</v>
      </c>
      <c r="F576" s="5">
        <v>0</v>
      </c>
      <c r="G576" s="5" t="s">
        <v>32</v>
      </c>
      <c r="H576" s="5">
        <v>45.8</v>
      </c>
      <c r="I576" s="5">
        <v>7.5</v>
      </c>
      <c r="J576" s="8">
        <v>0.16930999999999999</v>
      </c>
      <c r="K576" t="str">
        <f>IF(Table1[[#This Row],[Charging]]&gt;0,"1","0")</f>
        <v>0</v>
      </c>
      <c r="L576" t="str">
        <f>IF(Table1[[#This Row],[Tag]]="1",Table1[[#This Row],[Cost (kWh)]],"")</f>
        <v/>
      </c>
      <c r="M576" s="5" t="str">
        <f>IF(Table1[[#This Row],[Tag]]="1",Table1[[#This Row],[Charging]]*Table1[[#This Row],[Cost (kWh)]],"")</f>
        <v/>
      </c>
    </row>
    <row r="577" spans="3:13" x14ac:dyDescent="0.2">
      <c r="C577" s="3" t="s">
        <v>1</v>
      </c>
      <c r="D577" s="2">
        <v>24</v>
      </c>
      <c r="E577" s="2">
        <v>20</v>
      </c>
      <c r="F577" s="5">
        <v>0</v>
      </c>
      <c r="G577" s="5" t="s">
        <v>32</v>
      </c>
      <c r="H577" s="5">
        <v>45.8</v>
      </c>
      <c r="I577" s="5">
        <v>7.5</v>
      </c>
      <c r="J577" s="8">
        <v>0.16933999999999999</v>
      </c>
      <c r="K577" t="str">
        <f>IF(Table1[[#This Row],[Charging]]&gt;0,"1","0")</f>
        <v>0</v>
      </c>
      <c r="L577" t="str">
        <f>IF(Table1[[#This Row],[Tag]]="1",Table1[[#This Row],[Cost (kWh)]],"")</f>
        <v/>
      </c>
      <c r="M577" s="5" t="str">
        <f>IF(Table1[[#This Row],[Tag]]="1",Table1[[#This Row],[Charging]]*Table1[[#This Row],[Cost (kWh)]],"")</f>
        <v/>
      </c>
    </row>
    <row r="578" spans="3:13" x14ac:dyDescent="0.2">
      <c r="C578" s="3" t="s">
        <v>1</v>
      </c>
      <c r="D578" s="2">
        <v>24</v>
      </c>
      <c r="E578" s="2">
        <v>21</v>
      </c>
      <c r="F578" s="5">
        <v>0</v>
      </c>
      <c r="G578" s="5" t="s">
        <v>32</v>
      </c>
      <c r="H578" s="5">
        <v>45.8</v>
      </c>
      <c r="I578" s="5">
        <v>7.5</v>
      </c>
      <c r="J578" s="8">
        <v>0.16877</v>
      </c>
      <c r="K578" t="str">
        <f>IF(Table1[[#This Row],[Charging]]&gt;0,"1","0")</f>
        <v>0</v>
      </c>
      <c r="L578" t="str">
        <f>IF(Table1[[#This Row],[Tag]]="1",Table1[[#This Row],[Cost (kWh)]],"")</f>
        <v/>
      </c>
      <c r="M578" s="5" t="str">
        <f>IF(Table1[[#This Row],[Tag]]="1",Table1[[#This Row],[Charging]]*Table1[[#This Row],[Cost (kWh)]],"")</f>
        <v/>
      </c>
    </row>
    <row r="579" spans="3:13" x14ac:dyDescent="0.2">
      <c r="C579" s="3" t="s">
        <v>1</v>
      </c>
      <c r="D579" s="2">
        <v>24</v>
      </c>
      <c r="E579" s="2">
        <v>22</v>
      </c>
      <c r="F579" s="5">
        <v>0</v>
      </c>
      <c r="G579" s="5" t="s">
        <v>32</v>
      </c>
      <c r="H579" s="5">
        <v>45.8</v>
      </c>
      <c r="I579" s="5">
        <v>7.5</v>
      </c>
      <c r="J579" s="8">
        <v>0.16813</v>
      </c>
      <c r="K579" t="str">
        <f>IF(Table1[[#This Row],[Charging]]&gt;0,"1","0")</f>
        <v>0</v>
      </c>
      <c r="L579" t="str">
        <f>IF(Table1[[#This Row],[Tag]]="1",Table1[[#This Row],[Cost (kWh)]],"")</f>
        <v/>
      </c>
      <c r="M579" s="5" t="str">
        <f>IF(Table1[[#This Row],[Tag]]="1",Table1[[#This Row],[Charging]]*Table1[[#This Row],[Cost (kWh)]],"")</f>
        <v/>
      </c>
    </row>
    <row r="580" spans="3:13" x14ac:dyDescent="0.2">
      <c r="C580" s="3" t="s">
        <v>1</v>
      </c>
      <c r="D580" s="2">
        <v>24</v>
      </c>
      <c r="E580" s="2">
        <v>23</v>
      </c>
      <c r="F580" s="5">
        <v>0</v>
      </c>
      <c r="G580" s="5" t="s">
        <v>32</v>
      </c>
      <c r="H580" s="5">
        <v>45.8</v>
      </c>
      <c r="I580" s="5">
        <v>7.5</v>
      </c>
      <c r="J580" s="8">
        <v>0.16803999999999999</v>
      </c>
      <c r="K580" t="str">
        <f>IF(Table1[[#This Row],[Charging]]&gt;0,"1","0")</f>
        <v>0</v>
      </c>
      <c r="L580" t="str">
        <f>IF(Table1[[#This Row],[Tag]]="1",Table1[[#This Row],[Cost (kWh)]],"")</f>
        <v/>
      </c>
      <c r="M580" s="5" t="str">
        <f>IF(Table1[[#This Row],[Tag]]="1",Table1[[#This Row],[Charging]]*Table1[[#This Row],[Cost (kWh)]],"")</f>
        <v/>
      </c>
    </row>
    <row r="581" spans="3:13" x14ac:dyDescent="0.2">
      <c r="C581" s="3" t="s">
        <v>1</v>
      </c>
      <c r="D581" s="2">
        <v>24</v>
      </c>
      <c r="E581" s="2">
        <v>24</v>
      </c>
      <c r="F581" s="5">
        <v>0</v>
      </c>
      <c r="G581" s="5" t="s">
        <v>32</v>
      </c>
      <c r="H581" s="5">
        <v>45.8</v>
      </c>
      <c r="I581" s="5">
        <v>7.5</v>
      </c>
      <c r="J581" s="8">
        <v>0.16732</v>
      </c>
      <c r="K581" t="str">
        <f>IF(Table1[[#This Row],[Charging]]&gt;0,"1","0")</f>
        <v>0</v>
      </c>
      <c r="L581" t="str">
        <f>IF(Table1[[#This Row],[Tag]]="1",Table1[[#This Row],[Cost (kWh)]],"")</f>
        <v/>
      </c>
      <c r="M581" s="5" t="str">
        <f>IF(Table1[[#This Row],[Tag]]="1",Table1[[#This Row],[Charging]]*Table1[[#This Row],[Cost (kWh)]],"")</f>
        <v/>
      </c>
    </row>
    <row r="582" spans="3:13" x14ac:dyDescent="0.2">
      <c r="C582" s="3" t="s">
        <v>1</v>
      </c>
      <c r="D582" s="2">
        <v>25</v>
      </c>
      <c r="E582" s="2" t="s">
        <v>2</v>
      </c>
      <c r="F582" s="5">
        <v>0</v>
      </c>
      <c r="G582" s="5" t="s">
        <v>32</v>
      </c>
      <c r="H582" s="5">
        <v>45.8</v>
      </c>
      <c r="I582" s="5">
        <v>7.5</v>
      </c>
      <c r="J582" s="8">
        <v>0.17129</v>
      </c>
      <c r="K582" t="str">
        <f>IF(Table1[[#This Row],[Charging]]&gt;0,"1","0")</f>
        <v>0</v>
      </c>
      <c r="L582" t="str">
        <f>IF(Table1[[#This Row],[Tag]]="1",Table1[[#This Row],[Cost (kWh)]],"")</f>
        <v/>
      </c>
      <c r="M582" s="5" t="str">
        <f>IF(Table1[[#This Row],[Tag]]="1",Table1[[#This Row],[Charging]]*Table1[[#This Row],[Cost (kWh)]],"")</f>
        <v/>
      </c>
    </row>
    <row r="583" spans="3:13" x14ac:dyDescent="0.2">
      <c r="C583" s="3" t="s">
        <v>1</v>
      </c>
      <c r="D583" s="2">
        <v>25</v>
      </c>
      <c r="E583" s="2" t="s">
        <v>3</v>
      </c>
      <c r="F583" s="5">
        <v>0</v>
      </c>
      <c r="G583" s="5" t="s">
        <v>32</v>
      </c>
      <c r="H583" s="5">
        <v>45.8</v>
      </c>
      <c r="I583" s="5">
        <v>7.5</v>
      </c>
      <c r="J583" s="8">
        <v>0.17113999999999999</v>
      </c>
      <c r="K583" t="str">
        <f>IF(Table1[[#This Row],[Charging]]&gt;0,"1","0")</f>
        <v>0</v>
      </c>
      <c r="L583" t="str">
        <f>IF(Table1[[#This Row],[Tag]]="1",Table1[[#This Row],[Cost (kWh)]],"")</f>
        <v/>
      </c>
      <c r="M583" s="5" t="str">
        <f>IF(Table1[[#This Row],[Tag]]="1",Table1[[#This Row],[Charging]]*Table1[[#This Row],[Cost (kWh)]],"")</f>
        <v/>
      </c>
    </row>
    <row r="584" spans="3:13" x14ac:dyDescent="0.2">
      <c r="C584" s="3" t="s">
        <v>1</v>
      </c>
      <c r="D584" s="2">
        <v>25</v>
      </c>
      <c r="E584" s="2" t="s">
        <v>4</v>
      </c>
      <c r="F584" s="5">
        <v>0</v>
      </c>
      <c r="G584" s="5" t="s">
        <v>32</v>
      </c>
      <c r="H584" s="5">
        <v>45.8</v>
      </c>
      <c r="I584" s="5">
        <v>7.5</v>
      </c>
      <c r="J584" s="8">
        <v>0.17055000000000001</v>
      </c>
      <c r="K584" t="str">
        <f>IF(Table1[[#This Row],[Charging]]&gt;0,"1","0")</f>
        <v>0</v>
      </c>
      <c r="L584" t="str">
        <f>IF(Table1[[#This Row],[Tag]]="1",Table1[[#This Row],[Cost (kWh)]],"")</f>
        <v/>
      </c>
      <c r="M584" s="5" t="str">
        <f>IF(Table1[[#This Row],[Tag]]="1",Table1[[#This Row],[Charging]]*Table1[[#This Row],[Cost (kWh)]],"")</f>
        <v/>
      </c>
    </row>
    <row r="585" spans="3:13" x14ac:dyDescent="0.2">
      <c r="C585" s="3" t="s">
        <v>1</v>
      </c>
      <c r="D585" s="2">
        <v>25</v>
      </c>
      <c r="E585" s="2" t="s">
        <v>5</v>
      </c>
      <c r="F585" s="5">
        <v>0</v>
      </c>
      <c r="G585" s="5" t="s">
        <v>32</v>
      </c>
      <c r="H585" s="5">
        <v>45.8</v>
      </c>
      <c r="I585" s="5">
        <v>7.5</v>
      </c>
      <c r="J585" s="8">
        <v>0.1699</v>
      </c>
      <c r="K585" t="str">
        <f>IF(Table1[[#This Row],[Charging]]&gt;0,"1","0")</f>
        <v>0</v>
      </c>
      <c r="L585" t="str">
        <f>IF(Table1[[#This Row],[Tag]]="1",Table1[[#This Row],[Cost (kWh)]],"")</f>
        <v/>
      </c>
      <c r="M585" s="5" t="str">
        <f>IF(Table1[[#This Row],[Tag]]="1",Table1[[#This Row],[Charging]]*Table1[[#This Row],[Cost (kWh)]],"")</f>
        <v/>
      </c>
    </row>
    <row r="586" spans="3:13" x14ac:dyDescent="0.2">
      <c r="C586" s="3" t="s">
        <v>1</v>
      </c>
      <c r="D586" s="2">
        <v>25</v>
      </c>
      <c r="E586" s="2" t="s">
        <v>6</v>
      </c>
      <c r="F586" s="5">
        <v>0</v>
      </c>
      <c r="G586" s="5" t="s">
        <v>32</v>
      </c>
      <c r="H586" s="5">
        <v>45.8</v>
      </c>
      <c r="I586" s="5">
        <v>7.5</v>
      </c>
      <c r="J586" s="8">
        <v>0.16827</v>
      </c>
      <c r="K586" t="str">
        <f>IF(Table1[[#This Row],[Charging]]&gt;0,"1","0")</f>
        <v>0</v>
      </c>
      <c r="L586" t="str">
        <f>IF(Table1[[#This Row],[Tag]]="1",Table1[[#This Row],[Cost (kWh)]],"")</f>
        <v/>
      </c>
      <c r="M586" s="5" t="str">
        <f>IF(Table1[[#This Row],[Tag]]="1",Table1[[#This Row],[Charging]]*Table1[[#This Row],[Cost (kWh)]],"")</f>
        <v/>
      </c>
    </row>
    <row r="587" spans="3:13" x14ac:dyDescent="0.2">
      <c r="C587" s="3" t="s">
        <v>1</v>
      </c>
      <c r="D587" s="2">
        <v>25</v>
      </c>
      <c r="E587" s="2" t="s">
        <v>7</v>
      </c>
      <c r="F587" s="5">
        <v>0</v>
      </c>
      <c r="G587" s="5" t="s">
        <v>32</v>
      </c>
      <c r="H587" s="5">
        <v>45.8</v>
      </c>
      <c r="I587" s="5">
        <v>7.5</v>
      </c>
      <c r="J587" s="8">
        <v>0.15569</v>
      </c>
      <c r="K587" t="str">
        <f>IF(Table1[[#This Row],[Charging]]&gt;0,"1","0")</f>
        <v>0</v>
      </c>
      <c r="L587" t="str">
        <f>IF(Table1[[#This Row],[Tag]]="1",Table1[[#This Row],[Cost (kWh)]],"")</f>
        <v/>
      </c>
      <c r="M587" s="5" t="str">
        <f>IF(Table1[[#This Row],[Tag]]="1",Table1[[#This Row],[Charging]]*Table1[[#This Row],[Cost (kWh)]],"")</f>
        <v/>
      </c>
    </row>
    <row r="588" spans="3:13" x14ac:dyDescent="0.2">
      <c r="C588" s="3" t="s">
        <v>1</v>
      </c>
      <c r="D588" s="2">
        <v>25</v>
      </c>
      <c r="E588" s="2" t="s">
        <v>8</v>
      </c>
      <c r="F588" s="5">
        <v>0</v>
      </c>
      <c r="G588" s="5" t="s">
        <v>32</v>
      </c>
      <c r="H588" s="5">
        <v>45.8</v>
      </c>
      <c r="I588" s="5">
        <v>7.5</v>
      </c>
      <c r="J588" s="8">
        <v>0.16269</v>
      </c>
      <c r="K588" t="str">
        <f>IF(Table1[[#This Row],[Charging]]&gt;0,"1","0")</f>
        <v>0</v>
      </c>
      <c r="L588" t="str">
        <f>IF(Table1[[#This Row],[Tag]]="1",Table1[[#This Row],[Cost (kWh)]],"")</f>
        <v/>
      </c>
      <c r="M588" s="5" t="str">
        <f>IF(Table1[[#This Row],[Tag]]="1",Table1[[#This Row],[Charging]]*Table1[[#This Row],[Cost (kWh)]],"")</f>
        <v/>
      </c>
    </row>
    <row r="589" spans="3:13" x14ac:dyDescent="0.2">
      <c r="C589" s="3" t="s">
        <v>1</v>
      </c>
      <c r="D589" s="2">
        <v>25</v>
      </c>
      <c r="E589" s="2" t="s">
        <v>9</v>
      </c>
      <c r="F589" s="5">
        <v>0</v>
      </c>
      <c r="G589" s="5">
        <v>5.5</v>
      </c>
      <c r="H589" s="5">
        <v>40.299999999999997</v>
      </c>
      <c r="I589" s="5">
        <v>0</v>
      </c>
      <c r="J589" s="8">
        <v>0.17780000000000001</v>
      </c>
      <c r="K589" t="str">
        <f>IF(Table1[[#This Row],[Charging]]&gt;0,"1","0")</f>
        <v>0</v>
      </c>
      <c r="L589" t="str">
        <f>IF(Table1[[#This Row],[Tag]]="1",Table1[[#This Row],[Cost (kWh)]],"")</f>
        <v/>
      </c>
      <c r="M589" s="5" t="str">
        <f>IF(Table1[[#This Row],[Tag]]="1",Table1[[#This Row],[Charging]]*Table1[[#This Row],[Cost (kWh)]],"")</f>
        <v/>
      </c>
    </row>
    <row r="590" spans="3:13" x14ac:dyDescent="0.2">
      <c r="C590" s="3" t="s">
        <v>1</v>
      </c>
      <c r="D590" s="2">
        <v>25</v>
      </c>
      <c r="E590" s="2" t="s">
        <v>10</v>
      </c>
      <c r="F590" s="5">
        <v>0</v>
      </c>
      <c r="G590" s="5" t="s">
        <v>32</v>
      </c>
      <c r="H590" s="5">
        <v>40.299999999999997</v>
      </c>
      <c r="I590" s="5">
        <v>0</v>
      </c>
      <c r="J590" s="8">
        <v>0.17435</v>
      </c>
      <c r="K590" t="str">
        <f>IF(Table1[[#This Row],[Charging]]&gt;0,"1","0")</f>
        <v>0</v>
      </c>
      <c r="L590" t="str">
        <f>IF(Table1[[#This Row],[Tag]]="1",Table1[[#This Row],[Cost (kWh)]],"")</f>
        <v/>
      </c>
      <c r="M590" s="5" t="str">
        <f>IF(Table1[[#This Row],[Tag]]="1",Table1[[#This Row],[Charging]]*Table1[[#This Row],[Cost (kWh)]],"")</f>
        <v/>
      </c>
    </row>
    <row r="591" spans="3:13" x14ac:dyDescent="0.2">
      <c r="C591" s="3" t="s">
        <v>1</v>
      </c>
      <c r="D591" s="2">
        <v>25</v>
      </c>
      <c r="E591" s="2">
        <v>10</v>
      </c>
      <c r="F591" s="5">
        <v>0</v>
      </c>
      <c r="G591" s="5" t="s">
        <v>32</v>
      </c>
      <c r="H591" s="5">
        <v>40.299999999999997</v>
      </c>
      <c r="I591" s="5">
        <v>0</v>
      </c>
      <c r="J591" s="8">
        <v>0.17419999999999999</v>
      </c>
      <c r="K591" t="str">
        <f>IF(Table1[[#This Row],[Charging]]&gt;0,"1","0")</f>
        <v>0</v>
      </c>
      <c r="L591" t="str">
        <f>IF(Table1[[#This Row],[Tag]]="1",Table1[[#This Row],[Cost (kWh)]],"")</f>
        <v/>
      </c>
      <c r="M591" s="5" t="str">
        <f>IF(Table1[[#This Row],[Tag]]="1",Table1[[#This Row],[Charging]]*Table1[[#This Row],[Cost (kWh)]],"")</f>
        <v/>
      </c>
    </row>
    <row r="592" spans="3:13" x14ac:dyDescent="0.2">
      <c r="C592" s="3" t="s">
        <v>1</v>
      </c>
      <c r="D592" s="2">
        <v>25</v>
      </c>
      <c r="E592" s="2">
        <v>11</v>
      </c>
      <c r="F592" s="5">
        <v>0</v>
      </c>
      <c r="G592" s="5" t="s">
        <v>32</v>
      </c>
      <c r="H592" s="5">
        <v>40.299999999999997</v>
      </c>
      <c r="I592" s="5">
        <v>0</v>
      </c>
      <c r="J592" s="8">
        <v>0.17391999999999999</v>
      </c>
      <c r="K592" t="str">
        <f>IF(Table1[[#This Row],[Charging]]&gt;0,"1","0")</f>
        <v>0</v>
      </c>
      <c r="L592" t="str">
        <f>IF(Table1[[#This Row],[Tag]]="1",Table1[[#This Row],[Cost (kWh)]],"")</f>
        <v/>
      </c>
      <c r="M592" s="5" t="str">
        <f>IF(Table1[[#This Row],[Tag]]="1",Table1[[#This Row],[Charging]]*Table1[[#This Row],[Cost (kWh)]],"")</f>
        <v/>
      </c>
    </row>
    <row r="593" spans="3:13" x14ac:dyDescent="0.2">
      <c r="C593" s="3" t="s">
        <v>1</v>
      </c>
      <c r="D593" s="2">
        <v>25</v>
      </c>
      <c r="E593" s="2">
        <v>12</v>
      </c>
      <c r="F593" s="5">
        <v>0</v>
      </c>
      <c r="G593" s="5" t="s">
        <v>32</v>
      </c>
      <c r="H593" s="5">
        <v>40.299999999999997</v>
      </c>
      <c r="I593" s="5">
        <v>0</v>
      </c>
      <c r="J593" s="8">
        <v>0.17393</v>
      </c>
      <c r="K593" t="str">
        <f>IF(Table1[[#This Row],[Charging]]&gt;0,"1","0")</f>
        <v>0</v>
      </c>
      <c r="L593" t="str">
        <f>IF(Table1[[#This Row],[Tag]]="1",Table1[[#This Row],[Cost (kWh)]],"")</f>
        <v/>
      </c>
      <c r="M593" s="5" t="str">
        <f>IF(Table1[[#This Row],[Tag]]="1",Table1[[#This Row],[Charging]]*Table1[[#This Row],[Cost (kWh)]],"")</f>
        <v/>
      </c>
    </row>
    <row r="594" spans="3:13" x14ac:dyDescent="0.2">
      <c r="C594" s="3" t="s">
        <v>1</v>
      </c>
      <c r="D594" s="2">
        <v>25</v>
      </c>
      <c r="E594" s="2">
        <v>13</v>
      </c>
      <c r="F594" s="5">
        <v>0</v>
      </c>
      <c r="G594" s="5" t="s">
        <v>32</v>
      </c>
      <c r="H594" s="5">
        <v>40.299999999999997</v>
      </c>
      <c r="I594" s="5">
        <v>0</v>
      </c>
      <c r="J594" s="8">
        <v>0.17323</v>
      </c>
      <c r="K594" t="str">
        <f>IF(Table1[[#This Row],[Charging]]&gt;0,"1","0")</f>
        <v>0</v>
      </c>
      <c r="L594" t="str">
        <f>IF(Table1[[#This Row],[Tag]]="1",Table1[[#This Row],[Cost (kWh)]],"")</f>
        <v/>
      </c>
      <c r="M594" s="5" t="str">
        <f>IF(Table1[[#This Row],[Tag]]="1",Table1[[#This Row],[Charging]]*Table1[[#This Row],[Cost (kWh)]],"")</f>
        <v/>
      </c>
    </row>
    <row r="595" spans="3:13" x14ac:dyDescent="0.2">
      <c r="C595" s="3" t="s">
        <v>1</v>
      </c>
      <c r="D595" s="2">
        <v>25</v>
      </c>
      <c r="E595" s="2">
        <v>14</v>
      </c>
      <c r="F595" s="5">
        <v>0</v>
      </c>
      <c r="G595" s="5" t="s">
        <v>32</v>
      </c>
      <c r="H595" s="5">
        <v>40.299999999999997</v>
      </c>
      <c r="I595" s="5">
        <v>0</v>
      </c>
      <c r="J595" s="8">
        <v>0.17008000000000001</v>
      </c>
      <c r="K595" t="str">
        <f>IF(Table1[[#This Row],[Charging]]&gt;0,"1","0")</f>
        <v>0</v>
      </c>
      <c r="L595" t="str">
        <f>IF(Table1[[#This Row],[Tag]]="1",Table1[[#This Row],[Cost (kWh)]],"")</f>
        <v/>
      </c>
      <c r="M595" s="5" t="str">
        <f>IF(Table1[[#This Row],[Tag]]="1",Table1[[#This Row],[Charging]]*Table1[[#This Row],[Cost (kWh)]],"")</f>
        <v/>
      </c>
    </row>
    <row r="596" spans="3:13" x14ac:dyDescent="0.2">
      <c r="C596" s="3" t="s">
        <v>1</v>
      </c>
      <c r="D596" s="2">
        <v>25</v>
      </c>
      <c r="E596" s="2">
        <v>15</v>
      </c>
      <c r="F596" s="5">
        <v>0</v>
      </c>
      <c r="G596" s="5" t="s">
        <v>32</v>
      </c>
      <c r="H596" s="5">
        <v>40.299999999999997</v>
      </c>
      <c r="I596" s="5">
        <v>0</v>
      </c>
      <c r="J596" s="8">
        <v>0.16949</v>
      </c>
      <c r="K596" t="str">
        <f>IF(Table1[[#This Row],[Charging]]&gt;0,"1","0")</f>
        <v>0</v>
      </c>
      <c r="L596" t="str">
        <f>IF(Table1[[#This Row],[Tag]]="1",Table1[[#This Row],[Cost (kWh)]],"")</f>
        <v/>
      </c>
      <c r="M596" s="5" t="str">
        <f>IF(Table1[[#This Row],[Tag]]="1",Table1[[#This Row],[Charging]]*Table1[[#This Row],[Cost (kWh)]],"")</f>
        <v/>
      </c>
    </row>
    <row r="597" spans="3:13" x14ac:dyDescent="0.2">
      <c r="C597" s="3" t="s">
        <v>1</v>
      </c>
      <c r="D597" s="2">
        <v>25</v>
      </c>
      <c r="E597" s="2">
        <v>16</v>
      </c>
      <c r="F597" s="5">
        <v>0</v>
      </c>
      <c r="G597" s="5" t="s">
        <v>32</v>
      </c>
      <c r="H597" s="5">
        <v>40.299999999999997</v>
      </c>
      <c r="I597" s="5">
        <v>0</v>
      </c>
      <c r="J597" s="8">
        <v>0.16907</v>
      </c>
      <c r="K597" t="str">
        <f>IF(Table1[[#This Row],[Charging]]&gt;0,"1","0")</f>
        <v>0</v>
      </c>
      <c r="L597" t="str">
        <f>IF(Table1[[#This Row],[Tag]]="1",Table1[[#This Row],[Cost (kWh)]],"")</f>
        <v/>
      </c>
      <c r="M597" s="5" t="str">
        <f>IF(Table1[[#This Row],[Tag]]="1",Table1[[#This Row],[Charging]]*Table1[[#This Row],[Cost (kWh)]],"")</f>
        <v/>
      </c>
    </row>
    <row r="598" spans="3:13" x14ac:dyDescent="0.2">
      <c r="C598" s="3" t="s">
        <v>1</v>
      </c>
      <c r="D598" s="2">
        <v>25</v>
      </c>
      <c r="E598" s="2">
        <v>17</v>
      </c>
      <c r="F598" s="5">
        <v>0</v>
      </c>
      <c r="G598" s="5">
        <v>5.5</v>
      </c>
      <c r="H598" s="5">
        <v>34.799999999999997</v>
      </c>
      <c r="I598" s="5">
        <v>0</v>
      </c>
      <c r="J598" s="8">
        <v>0.16879</v>
      </c>
      <c r="K598" t="str">
        <f>IF(Table1[[#This Row],[Charging]]&gt;0,"1","0")</f>
        <v>0</v>
      </c>
      <c r="L598" t="str">
        <f>IF(Table1[[#This Row],[Tag]]="1",Table1[[#This Row],[Cost (kWh)]],"")</f>
        <v/>
      </c>
      <c r="M598" s="5" t="str">
        <f>IF(Table1[[#This Row],[Tag]]="1",Table1[[#This Row],[Charging]]*Table1[[#This Row],[Cost (kWh)]],"")</f>
        <v/>
      </c>
    </row>
    <row r="599" spans="3:13" x14ac:dyDescent="0.2">
      <c r="C599" s="3" t="s">
        <v>1</v>
      </c>
      <c r="D599" s="2">
        <v>25</v>
      </c>
      <c r="E599" s="2">
        <v>18</v>
      </c>
      <c r="F599" s="5">
        <v>0</v>
      </c>
      <c r="G599" s="5" t="s">
        <v>32</v>
      </c>
      <c r="H599" s="5">
        <v>34.799999999999997</v>
      </c>
      <c r="I599" s="5">
        <v>7.5</v>
      </c>
      <c r="J599" s="8">
        <v>0.16855999999999999</v>
      </c>
      <c r="K599" t="str">
        <f>IF(Table1[[#This Row],[Charging]]&gt;0,"1","0")</f>
        <v>0</v>
      </c>
      <c r="L599" t="str">
        <f>IF(Table1[[#This Row],[Tag]]="1",Table1[[#This Row],[Cost (kWh)]],"")</f>
        <v/>
      </c>
      <c r="M599" s="5" t="str">
        <f>IF(Table1[[#This Row],[Tag]]="1",Table1[[#This Row],[Charging]]*Table1[[#This Row],[Cost (kWh)]],"")</f>
        <v/>
      </c>
    </row>
    <row r="600" spans="3:13" x14ac:dyDescent="0.2">
      <c r="C600" s="3" t="s">
        <v>1</v>
      </c>
      <c r="D600" s="2">
        <v>25</v>
      </c>
      <c r="E600" s="2">
        <v>19</v>
      </c>
      <c r="F600" s="5">
        <v>0</v>
      </c>
      <c r="G600" s="5" t="s">
        <v>32</v>
      </c>
      <c r="H600" s="5">
        <v>34.799999999999997</v>
      </c>
      <c r="I600" s="5">
        <v>7.5</v>
      </c>
      <c r="J600" s="8">
        <v>0.16894000000000001</v>
      </c>
      <c r="K600" t="str">
        <f>IF(Table1[[#This Row],[Charging]]&gt;0,"1","0")</f>
        <v>0</v>
      </c>
      <c r="L600" t="str">
        <f>IF(Table1[[#This Row],[Tag]]="1",Table1[[#This Row],[Cost (kWh)]],"")</f>
        <v/>
      </c>
      <c r="M600" s="5" t="str">
        <f>IF(Table1[[#This Row],[Tag]]="1",Table1[[#This Row],[Charging]]*Table1[[#This Row],[Cost (kWh)]],"")</f>
        <v/>
      </c>
    </row>
    <row r="601" spans="3:13" x14ac:dyDescent="0.2">
      <c r="C601" s="3" t="s">
        <v>1</v>
      </c>
      <c r="D601" s="2">
        <v>25</v>
      </c>
      <c r="E601" s="2">
        <v>20</v>
      </c>
      <c r="F601" s="5">
        <v>0</v>
      </c>
      <c r="G601" s="5" t="s">
        <v>32</v>
      </c>
      <c r="H601" s="5">
        <v>34.799999999999997</v>
      </c>
      <c r="I601" s="5">
        <v>7.5</v>
      </c>
      <c r="J601" s="8">
        <v>0.16863</v>
      </c>
      <c r="K601" t="str">
        <f>IF(Table1[[#This Row],[Charging]]&gt;0,"1","0")</f>
        <v>0</v>
      </c>
      <c r="L601" t="str">
        <f>IF(Table1[[#This Row],[Tag]]="1",Table1[[#This Row],[Cost (kWh)]],"")</f>
        <v/>
      </c>
      <c r="M601" s="5" t="str">
        <f>IF(Table1[[#This Row],[Tag]]="1",Table1[[#This Row],[Charging]]*Table1[[#This Row],[Cost (kWh)]],"")</f>
        <v/>
      </c>
    </row>
    <row r="602" spans="3:13" x14ac:dyDescent="0.2">
      <c r="C602" s="3" t="s">
        <v>1</v>
      </c>
      <c r="D602" s="2">
        <v>25</v>
      </c>
      <c r="E602" s="2">
        <v>21</v>
      </c>
      <c r="F602" s="5">
        <v>0</v>
      </c>
      <c r="G602" s="5" t="s">
        <v>32</v>
      </c>
      <c r="H602" s="5">
        <v>34.799999999999997</v>
      </c>
      <c r="I602" s="5">
        <v>7.5</v>
      </c>
      <c r="J602" s="8">
        <v>0.16816</v>
      </c>
      <c r="K602" t="str">
        <f>IF(Table1[[#This Row],[Charging]]&gt;0,"1","0")</f>
        <v>0</v>
      </c>
      <c r="L602" t="str">
        <f>IF(Table1[[#This Row],[Tag]]="1",Table1[[#This Row],[Cost (kWh)]],"")</f>
        <v/>
      </c>
      <c r="M602" s="5" t="str">
        <f>IF(Table1[[#This Row],[Tag]]="1",Table1[[#This Row],[Charging]]*Table1[[#This Row],[Cost (kWh)]],"")</f>
        <v/>
      </c>
    </row>
    <row r="603" spans="3:13" x14ac:dyDescent="0.2">
      <c r="C603" s="3" t="s">
        <v>1</v>
      </c>
      <c r="D603" s="2">
        <v>25</v>
      </c>
      <c r="E603" s="2">
        <v>22</v>
      </c>
      <c r="F603" s="5">
        <v>0</v>
      </c>
      <c r="G603" s="5" t="s">
        <v>32</v>
      </c>
      <c r="H603" s="5">
        <v>34.799999999999997</v>
      </c>
      <c r="I603" s="5">
        <v>7.5</v>
      </c>
      <c r="J603" s="8">
        <v>0.16893</v>
      </c>
      <c r="K603" t="str">
        <f>IF(Table1[[#This Row],[Charging]]&gt;0,"1","0")</f>
        <v>0</v>
      </c>
      <c r="L603" t="str">
        <f>IF(Table1[[#This Row],[Tag]]="1",Table1[[#This Row],[Cost (kWh)]],"")</f>
        <v/>
      </c>
      <c r="M603" s="5" t="str">
        <f>IF(Table1[[#This Row],[Tag]]="1",Table1[[#This Row],[Charging]]*Table1[[#This Row],[Cost (kWh)]],"")</f>
        <v/>
      </c>
    </row>
    <row r="604" spans="3:13" x14ac:dyDescent="0.2">
      <c r="C604" s="3" t="s">
        <v>1</v>
      </c>
      <c r="D604" s="2">
        <v>25</v>
      </c>
      <c r="E604" s="2">
        <v>23</v>
      </c>
      <c r="F604" s="5">
        <v>0</v>
      </c>
      <c r="G604" s="5" t="s">
        <v>32</v>
      </c>
      <c r="H604" s="5">
        <v>34.799999999999997</v>
      </c>
      <c r="I604" s="5">
        <v>7.5</v>
      </c>
      <c r="J604" s="8">
        <v>0.16883000000000001</v>
      </c>
      <c r="K604" t="str">
        <f>IF(Table1[[#This Row],[Charging]]&gt;0,"1","0")</f>
        <v>0</v>
      </c>
      <c r="L604" t="str">
        <f>IF(Table1[[#This Row],[Tag]]="1",Table1[[#This Row],[Cost (kWh)]],"")</f>
        <v/>
      </c>
      <c r="M604" s="5" t="str">
        <f>IF(Table1[[#This Row],[Tag]]="1",Table1[[#This Row],[Charging]]*Table1[[#This Row],[Cost (kWh)]],"")</f>
        <v/>
      </c>
    </row>
    <row r="605" spans="3:13" x14ac:dyDescent="0.2">
      <c r="C605" s="3" t="s">
        <v>1</v>
      </c>
      <c r="D605" s="2">
        <v>25</v>
      </c>
      <c r="E605" s="2">
        <v>24</v>
      </c>
      <c r="F605" s="5">
        <v>0</v>
      </c>
      <c r="G605" s="5" t="s">
        <v>32</v>
      </c>
      <c r="H605" s="5">
        <v>34.799999999999997</v>
      </c>
      <c r="I605" s="5">
        <v>7.5</v>
      </c>
      <c r="J605" s="8">
        <v>0.16827</v>
      </c>
      <c r="K605" t="str">
        <f>IF(Table1[[#This Row],[Charging]]&gt;0,"1","0")</f>
        <v>0</v>
      </c>
      <c r="L605" t="str">
        <f>IF(Table1[[#This Row],[Tag]]="1",Table1[[#This Row],[Cost (kWh)]],"")</f>
        <v/>
      </c>
      <c r="M605" s="5" t="str">
        <f>IF(Table1[[#This Row],[Tag]]="1",Table1[[#This Row],[Charging]]*Table1[[#This Row],[Cost (kWh)]],"")</f>
        <v/>
      </c>
    </row>
    <row r="606" spans="3:13" x14ac:dyDescent="0.2">
      <c r="C606" s="3" t="s">
        <v>1</v>
      </c>
      <c r="D606" s="2">
        <v>26</v>
      </c>
      <c r="E606" s="2" t="s">
        <v>2</v>
      </c>
      <c r="F606" s="5">
        <v>0</v>
      </c>
      <c r="G606" s="5" t="s">
        <v>32</v>
      </c>
      <c r="H606" s="5">
        <v>34.799999999999997</v>
      </c>
      <c r="I606" s="5">
        <v>7.5</v>
      </c>
      <c r="J606" s="8">
        <v>0.16264999999999999</v>
      </c>
      <c r="K606" t="str">
        <f>IF(Table1[[#This Row],[Charging]]&gt;0,"1","0")</f>
        <v>0</v>
      </c>
      <c r="L606" t="str">
        <f>IF(Table1[[#This Row],[Tag]]="1",Table1[[#This Row],[Cost (kWh)]],"")</f>
        <v/>
      </c>
      <c r="M606" s="5" t="str">
        <f>IF(Table1[[#This Row],[Tag]]="1",Table1[[#This Row],[Charging]]*Table1[[#This Row],[Cost (kWh)]],"")</f>
        <v/>
      </c>
    </row>
    <row r="607" spans="3:13" x14ac:dyDescent="0.2">
      <c r="C607" s="3" t="s">
        <v>1</v>
      </c>
      <c r="D607" s="2">
        <v>26</v>
      </c>
      <c r="E607" s="2" t="s">
        <v>3</v>
      </c>
      <c r="F607" s="5">
        <v>0</v>
      </c>
      <c r="G607" s="5" t="s">
        <v>32</v>
      </c>
      <c r="H607" s="5">
        <v>34.799999999999997</v>
      </c>
      <c r="I607" s="5">
        <v>7.5</v>
      </c>
      <c r="J607" s="8">
        <v>0.16636999999999999</v>
      </c>
      <c r="K607" t="str">
        <f>IF(Table1[[#This Row],[Charging]]&gt;0,"1","0")</f>
        <v>0</v>
      </c>
      <c r="L607" t="str">
        <f>IF(Table1[[#This Row],[Tag]]="1",Table1[[#This Row],[Cost (kWh)]],"")</f>
        <v/>
      </c>
      <c r="M607" s="5" t="str">
        <f>IF(Table1[[#This Row],[Tag]]="1",Table1[[#This Row],[Charging]]*Table1[[#This Row],[Cost (kWh)]],"")</f>
        <v/>
      </c>
    </row>
    <row r="608" spans="3:13" x14ac:dyDescent="0.2">
      <c r="C608" s="3" t="s">
        <v>1</v>
      </c>
      <c r="D608" s="2">
        <v>26</v>
      </c>
      <c r="E608" s="2" t="s">
        <v>4</v>
      </c>
      <c r="F608" s="5">
        <v>0</v>
      </c>
      <c r="G608" s="5" t="s">
        <v>32</v>
      </c>
      <c r="H608" s="5">
        <v>34.799999999999997</v>
      </c>
      <c r="I608" s="5">
        <v>7.5</v>
      </c>
      <c r="J608" s="8">
        <v>0.16471</v>
      </c>
      <c r="K608" t="str">
        <f>IF(Table1[[#This Row],[Charging]]&gt;0,"1","0")</f>
        <v>0</v>
      </c>
      <c r="L608" t="str">
        <f>IF(Table1[[#This Row],[Tag]]="1",Table1[[#This Row],[Cost (kWh)]],"")</f>
        <v/>
      </c>
      <c r="M608" s="5" t="str">
        <f>IF(Table1[[#This Row],[Tag]]="1",Table1[[#This Row],[Charging]]*Table1[[#This Row],[Cost (kWh)]],"")</f>
        <v/>
      </c>
    </row>
    <row r="609" spans="3:13" x14ac:dyDescent="0.2">
      <c r="C609" s="3" t="s">
        <v>1</v>
      </c>
      <c r="D609" s="2">
        <v>26</v>
      </c>
      <c r="E609" s="2" t="s">
        <v>5</v>
      </c>
      <c r="F609" s="5">
        <v>0</v>
      </c>
      <c r="G609" s="5" t="s">
        <v>32</v>
      </c>
      <c r="H609" s="5">
        <v>34.799999999999997</v>
      </c>
      <c r="I609" s="5">
        <v>7.5</v>
      </c>
      <c r="J609" s="8">
        <v>0.16320999999999999</v>
      </c>
      <c r="K609" t="str">
        <f>IF(Table1[[#This Row],[Charging]]&gt;0,"1","0")</f>
        <v>0</v>
      </c>
      <c r="L609" t="str">
        <f>IF(Table1[[#This Row],[Tag]]="1",Table1[[#This Row],[Cost (kWh)]],"")</f>
        <v/>
      </c>
      <c r="M609" s="5" t="str">
        <f>IF(Table1[[#This Row],[Tag]]="1",Table1[[#This Row],[Charging]]*Table1[[#This Row],[Cost (kWh)]],"")</f>
        <v/>
      </c>
    </row>
    <row r="610" spans="3:13" x14ac:dyDescent="0.2">
      <c r="C610" s="3" t="s">
        <v>1</v>
      </c>
      <c r="D610" s="2">
        <v>26</v>
      </c>
      <c r="E610" s="2" t="s">
        <v>6</v>
      </c>
      <c r="F610" s="5">
        <v>0</v>
      </c>
      <c r="G610" s="5" t="s">
        <v>32</v>
      </c>
      <c r="H610" s="5">
        <v>34.799999999999997</v>
      </c>
      <c r="I610" s="5">
        <v>7.5</v>
      </c>
      <c r="J610" s="8">
        <v>0.16266</v>
      </c>
      <c r="K610" t="str">
        <f>IF(Table1[[#This Row],[Charging]]&gt;0,"1","0")</f>
        <v>0</v>
      </c>
      <c r="L610" t="str">
        <f>IF(Table1[[#This Row],[Tag]]="1",Table1[[#This Row],[Cost (kWh)]],"")</f>
        <v/>
      </c>
      <c r="M610" s="5" t="str">
        <f>IF(Table1[[#This Row],[Tag]]="1",Table1[[#This Row],[Charging]]*Table1[[#This Row],[Cost (kWh)]],"")</f>
        <v/>
      </c>
    </row>
    <row r="611" spans="3:13" x14ac:dyDescent="0.2">
      <c r="C611" s="3" t="s">
        <v>1</v>
      </c>
      <c r="D611" s="2">
        <v>26</v>
      </c>
      <c r="E611" s="2" t="s">
        <v>7</v>
      </c>
      <c r="F611" s="5">
        <v>0</v>
      </c>
      <c r="G611" s="5" t="s">
        <v>32</v>
      </c>
      <c r="H611" s="5">
        <v>34.799999999999997</v>
      </c>
      <c r="I611" s="5">
        <v>7.5</v>
      </c>
      <c r="J611" s="8">
        <v>0.15708</v>
      </c>
      <c r="K611" t="str">
        <f>IF(Table1[[#This Row],[Charging]]&gt;0,"1","0")</f>
        <v>0</v>
      </c>
      <c r="L611" t="str">
        <f>IF(Table1[[#This Row],[Tag]]="1",Table1[[#This Row],[Cost (kWh)]],"")</f>
        <v/>
      </c>
      <c r="M611" s="5" t="str">
        <f>IF(Table1[[#This Row],[Tag]]="1",Table1[[#This Row],[Charging]]*Table1[[#This Row],[Cost (kWh)]],"")</f>
        <v/>
      </c>
    </row>
    <row r="612" spans="3:13" x14ac:dyDescent="0.2">
      <c r="C612" s="3" t="s">
        <v>1</v>
      </c>
      <c r="D612" s="2">
        <v>26</v>
      </c>
      <c r="E612" s="2" t="s">
        <v>8</v>
      </c>
      <c r="F612" s="5">
        <v>0</v>
      </c>
      <c r="G612" s="5" t="s">
        <v>32</v>
      </c>
      <c r="H612" s="5">
        <v>34.799999999999997</v>
      </c>
      <c r="I612" s="5">
        <v>7.5</v>
      </c>
      <c r="J612" s="8">
        <v>0.17480999999999999</v>
      </c>
      <c r="K612" t="str">
        <f>IF(Table1[[#This Row],[Charging]]&gt;0,"1","0")</f>
        <v>0</v>
      </c>
      <c r="L612" t="str">
        <f>IF(Table1[[#This Row],[Tag]]="1",Table1[[#This Row],[Cost (kWh)]],"")</f>
        <v/>
      </c>
      <c r="M612" s="5" t="str">
        <f>IF(Table1[[#This Row],[Tag]]="1",Table1[[#This Row],[Charging]]*Table1[[#This Row],[Cost (kWh)]],"")</f>
        <v/>
      </c>
    </row>
    <row r="613" spans="3:13" x14ac:dyDescent="0.2">
      <c r="C613" s="3" t="s">
        <v>1</v>
      </c>
      <c r="D613" s="2">
        <v>26</v>
      </c>
      <c r="E613" s="2" t="s">
        <v>9</v>
      </c>
      <c r="F613" s="5">
        <v>0</v>
      </c>
      <c r="G613" s="5">
        <v>5.5</v>
      </c>
      <c r="H613" s="5">
        <v>29.3</v>
      </c>
      <c r="I613" s="5">
        <v>0</v>
      </c>
      <c r="J613" s="8">
        <v>0.17821999999999999</v>
      </c>
      <c r="K613" t="str">
        <f>IF(Table1[[#This Row],[Charging]]&gt;0,"1","0")</f>
        <v>0</v>
      </c>
      <c r="L613" t="str">
        <f>IF(Table1[[#This Row],[Tag]]="1",Table1[[#This Row],[Cost (kWh)]],"")</f>
        <v/>
      </c>
      <c r="M613" s="5" t="str">
        <f>IF(Table1[[#This Row],[Tag]]="1",Table1[[#This Row],[Charging]]*Table1[[#This Row],[Cost (kWh)]],"")</f>
        <v/>
      </c>
    </row>
    <row r="614" spans="3:13" x14ac:dyDescent="0.2">
      <c r="C614" s="3" t="s">
        <v>1</v>
      </c>
      <c r="D614" s="2">
        <v>26</v>
      </c>
      <c r="E614" s="2" t="s">
        <v>10</v>
      </c>
      <c r="F614" s="5">
        <v>0</v>
      </c>
      <c r="G614" s="5" t="s">
        <v>32</v>
      </c>
      <c r="H614" s="5">
        <v>29.3</v>
      </c>
      <c r="I614" s="5">
        <v>0</v>
      </c>
      <c r="J614" s="8">
        <v>0.17731</v>
      </c>
      <c r="K614" t="str">
        <f>IF(Table1[[#This Row],[Charging]]&gt;0,"1","0")</f>
        <v>0</v>
      </c>
      <c r="L614" t="str">
        <f>IF(Table1[[#This Row],[Tag]]="1",Table1[[#This Row],[Cost (kWh)]],"")</f>
        <v/>
      </c>
      <c r="M614" s="5" t="str">
        <f>IF(Table1[[#This Row],[Tag]]="1",Table1[[#This Row],[Charging]]*Table1[[#This Row],[Cost (kWh)]],"")</f>
        <v/>
      </c>
    </row>
    <row r="615" spans="3:13" x14ac:dyDescent="0.2">
      <c r="C615" s="3" t="s">
        <v>1</v>
      </c>
      <c r="D615" s="2">
        <v>26</v>
      </c>
      <c r="E615" s="2">
        <v>10</v>
      </c>
      <c r="F615" s="5">
        <v>0</v>
      </c>
      <c r="G615" s="5" t="s">
        <v>32</v>
      </c>
      <c r="H615" s="5">
        <v>29.3</v>
      </c>
      <c r="I615" s="5">
        <v>0</v>
      </c>
      <c r="J615" s="8">
        <v>0.17693999999999999</v>
      </c>
      <c r="K615" t="str">
        <f>IF(Table1[[#This Row],[Charging]]&gt;0,"1","0")</f>
        <v>0</v>
      </c>
      <c r="L615" t="str">
        <f>IF(Table1[[#This Row],[Tag]]="1",Table1[[#This Row],[Cost (kWh)]],"")</f>
        <v/>
      </c>
      <c r="M615" s="5" t="str">
        <f>IF(Table1[[#This Row],[Tag]]="1",Table1[[#This Row],[Charging]]*Table1[[#This Row],[Cost (kWh)]],"")</f>
        <v/>
      </c>
    </row>
    <row r="616" spans="3:13" x14ac:dyDescent="0.2">
      <c r="C616" s="3" t="s">
        <v>1</v>
      </c>
      <c r="D616" s="2">
        <v>26</v>
      </c>
      <c r="E616" s="2">
        <v>11</v>
      </c>
      <c r="F616" s="5">
        <v>0</v>
      </c>
      <c r="G616" s="5" t="s">
        <v>32</v>
      </c>
      <c r="H616" s="5">
        <v>29.3</v>
      </c>
      <c r="I616" s="5">
        <v>0</v>
      </c>
      <c r="J616" s="8">
        <v>0.17713999999999999</v>
      </c>
      <c r="K616" t="str">
        <f>IF(Table1[[#This Row],[Charging]]&gt;0,"1","0")</f>
        <v>0</v>
      </c>
      <c r="L616" t="str">
        <f>IF(Table1[[#This Row],[Tag]]="1",Table1[[#This Row],[Cost (kWh)]],"")</f>
        <v/>
      </c>
      <c r="M616" s="5" t="str">
        <f>IF(Table1[[#This Row],[Tag]]="1",Table1[[#This Row],[Charging]]*Table1[[#This Row],[Cost (kWh)]],"")</f>
        <v/>
      </c>
    </row>
    <row r="617" spans="3:13" x14ac:dyDescent="0.2">
      <c r="C617" s="3" t="s">
        <v>1</v>
      </c>
      <c r="D617" s="2">
        <v>26</v>
      </c>
      <c r="E617" s="2">
        <v>12</v>
      </c>
      <c r="F617" s="5">
        <v>0</v>
      </c>
      <c r="G617" s="5" t="s">
        <v>32</v>
      </c>
      <c r="H617" s="5">
        <v>29.3</v>
      </c>
      <c r="I617" s="5">
        <v>0</v>
      </c>
      <c r="J617" s="8">
        <v>0.16458</v>
      </c>
      <c r="K617" t="str">
        <f>IF(Table1[[#This Row],[Charging]]&gt;0,"1","0")</f>
        <v>0</v>
      </c>
      <c r="L617" t="str">
        <f>IF(Table1[[#This Row],[Tag]]="1",Table1[[#This Row],[Cost (kWh)]],"")</f>
        <v/>
      </c>
      <c r="M617" s="5" t="str">
        <f>IF(Table1[[#This Row],[Tag]]="1",Table1[[#This Row],[Charging]]*Table1[[#This Row],[Cost (kWh)]],"")</f>
        <v/>
      </c>
    </row>
    <row r="618" spans="3:13" x14ac:dyDescent="0.2">
      <c r="C618" s="3" t="s">
        <v>1</v>
      </c>
      <c r="D618" s="2">
        <v>26</v>
      </c>
      <c r="E618" s="2">
        <v>13</v>
      </c>
      <c r="F618" s="5">
        <v>0</v>
      </c>
      <c r="G618" s="5" t="s">
        <v>32</v>
      </c>
      <c r="H618" s="5">
        <v>29.3</v>
      </c>
      <c r="I618" s="5">
        <v>0</v>
      </c>
      <c r="J618" s="8">
        <v>0.13089000000000001</v>
      </c>
      <c r="K618" t="str">
        <f>IF(Table1[[#This Row],[Charging]]&gt;0,"1","0")</f>
        <v>0</v>
      </c>
      <c r="L618" t="str">
        <f>IF(Table1[[#This Row],[Tag]]="1",Table1[[#This Row],[Cost (kWh)]],"")</f>
        <v/>
      </c>
      <c r="M618" s="5" t="str">
        <f>IF(Table1[[#This Row],[Tag]]="1",Table1[[#This Row],[Charging]]*Table1[[#This Row],[Cost (kWh)]],"")</f>
        <v/>
      </c>
    </row>
    <row r="619" spans="3:13" x14ac:dyDescent="0.2">
      <c r="C619" s="3" t="s">
        <v>1</v>
      </c>
      <c r="D619" s="2">
        <v>26</v>
      </c>
      <c r="E619" s="2">
        <v>14</v>
      </c>
      <c r="F619" s="5">
        <v>0</v>
      </c>
      <c r="G619" s="5" t="s">
        <v>32</v>
      </c>
      <c r="H619" s="5">
        <v>29.3</v>
      </c>
      <c r="I619" s="5">
        <v>0</v>
      </c>
      <c r="J619" s="8">
        <v>0.12609999999999999</v>
      </c>
      <c r="K619" t="str">
        <f>IF(Table1[[#This Row],[Charging]]&gt;0,"1","0")</f>
        <v>0</v>
      </c>
      <c r="L619" t="str">
        <f>IF(Table1[[#This Row],[Tag]]="1",Table1[[#This Row],[Cost (kWh)]],"")</f>
        <v/>
      </c>
      <c r="M619" s="5" t="str">
        <f>IF(Table1[[#This Row],[Tag]]="1",Table1[[#This Row],[Charging]]*Table1[[#This Row],[Cost (kWh)]],"")</f>
        <v/>
      </c>
    </row>
    <row r="620" spans="3:13" x14ac:dyDescent="0.2">
      <c r="C620" s="3" t="s">
        <v>1</v>
      </c>
      <c r="D620" s="2">
        <v>26</v>
      </c>
      <c r="E620" s="2">
        <v>15</v>
      </c>
      <c r="F620" s="5">
        <v>0</v>
      </c>
      <c r="G620" s="5" t="s">
        <v>32</v>
      </c>
      <c r="H620" s="5">
        <v>29.3</v>
      </c>
      <c r="I620" s="5">
        <v>0</v>
      </c>
      <c r="J620" s="8">
        <v>0.12234</v>
      </c>
      <c r="K620" t="str">
        <f>IF(Table1[[#This Row],[Charging]]&gt;0,"1","0")</f>
        <v>0</v>
      </c>
      <c r="L620" t="str">
        <f>IF(Table1[[#This Row],[Tag]]="1",Table1[[#This Row],[Cost (kWh)]],"")</f>
        <v/>
      </c>
      <c r="M620" s="5" t="str">
        <f>IF(Table1[[#This Row],[Tag]]="1",Table1[[#This Row],[Charging]]*Table1[[#This Row],[Cost (kWh)]],"")</f>
        <v/>
      </c>
    </row>
    <row r="621" spans="3:13" x14ac:dyDescent="0.2">
      <c r="C621" s="3" t="s">
        <v>1</v>
      </c>
      <c r="D621" s="2">
        <v>26</v>
      </c>
      <c r="E621" s="2">
        <v>16</v>
      </c>
      <c r="F621" s="5">
        <v>0</v>
      </c>
      <c r="G621" s="5" t="s">
        <v>32</v>
      </c>
      <c r="H621" s="5">
        <v>29.3</v>
      </c>
      <c r="I621" s="5">
        <v>0</v>
      </c>
      <c r="J621" s="8">
        <v>0.11892</v>
      </c>
      <c r="K621" t="str">
        <f>IF(Table1[[#This Row],[Charging]]&gt;0,"1","0")</f>
        <v>0</v>
      </c>
      <c r="L621" t="str">
        <f>IF(Table1[[#This Row],[Tag]]="1",Table1[[#This Row],[Cost (kWh)]],"")</f>
        <v/>
      </c>
      <c r="M621" s="5" t="str">
        <f>IF(Table1[[#This Row],[Tag]]="1",Table1[[#This Row],[Charging]]*Table1[[#This Row],[Cost (kWh)]],"")</f>
        <v/>
      </c>
    </row>
    <row r="622" spans="3:13" x14ac:dyDescent="0.2">
      <c r="C622" s="3" t="s">
        <v>1</v>
      </c>
      <c r="D622" s="2">
        <v>26</v>
      </c>
      <c r="E622" s="2">
        <v>17</v>
      </c>
      <c r="F622" s="5">
        <v>0</v>
      </c>
      <c r="G622" s="5">
        <v>5.5</v>
      </c>
      <c r="H622" s="5">
        <v>23.8</v>
      </c>
      <c r="I622" s="5">
        <v>0</v>
      </c>
      <c r="J622" s="8">
        <v>0.12124</v>
      </c>
      <c r="K622" t="str">
        <f>IF(Table1[[#This Row],[Charging]]&gt;0,"1","0")</f>
        <v>0</v>
      </c>
      <c r="L622" t="str">
        <f>IF(Table1[[#This Row],[Tag]]="1",Table1[[#This Row],[Cost (kWh)]],"")</f>
        <v/>
      </c>
      <c r="M622" s="5" t="str">
        <f>IF(Table1[[#This Row],[Tag]]="1",Table1[[#This Row],[Charging]]*Table1[[#This Row],[Cost (kWh)]],"")</f>
        <v/>
      </c>
    </row>
    <row r="623" spans="3:13" x14ac:dyDescent="0.2">
      <c r="C623" s="3" t="s">
        <v>1</v>
      </c>
      <c r="D623" s="2">
        <v>26</v>
      </c>
      <c r="E623" s="2">
        <v>18</v>
      </c>
      <c r="F623" s="5">
        <v>0</v>
      </c>
      <c r="G623" s="5" t="s">
        <v>32</v>
      </c>
      <c r="H623" s="5">
        <v>23.8</v>
      </c>
      <c r="I623" s="5">
        <v>7.5</v>
      </c>
      <c r="J623" s="8">
        <v>0.12720000000000001</v>
      </c>
      <c r="K623" t="str">
        <f>IF(Table1[[#This Row],[Charging]]&gt;0,"1","0")</f>
        <v>0</v>
      </c>
      <c r="L623" t="str">
        <f>IF(Table1[[#This Row],[Tag]]="1",Table1[[#This Row],[Cost (kWh)]],"")</f>
        <v/>
      </c>
      <c r="M623" s="5" t="str">
        <f>IF(Table1[[#This Row],[Tag]]="1",Table1[[#This Row],[Charging]]*Table1[[#This Row],[Cost (kWh)]],"")</f>
        <v/>
      </c>
    </row>
    <row r="624" spans="3:13" x14ac:dyDescent="0.2">
      <c r="C624" s="3" t="s">
        <v>1</v>
      </c>
      <c r="D624" s="2">
        <v>26</v>
      </c>
      <c r="E624" s="2">
        <v>19</v>
      </c>
      <c r="F624" s="5">
        <v>0</v>
      </c>
      <c r="G624" s="5" t="s">
        <v>32</v>
      </c>
      <c r="H624" s="5">
        <v>23.8</v>
      </c>
      <c r="I624" s="5">
        <v>7.5</v>
      </c>
      <c r="J624" s="8">
        <v>0.13678999999999999</v>
      </c>
      <c r="K624" t="str">
        <f>IF(Table1[[#This Row],[Charging]]&gt;0,"1","0")</f>
        <v>0</v>
      </c>
      <c r="L624" t="str">
        <f>IF(Table1[[#This Row],[Tag]]="1",Table1[[#This Row],[Cost (kWh)]],"")</f>
        <v/>
      </c>
      <c r="M624" s="5" t="str">
        <f>IF(Table1[[#This Row],[Tag]]="1",Table1[[#This Row],[Charging]]*Table1[[#This Row],[Cost (kWh)]],"")</f>
        <v/>
      </c>
    </row>
    <row r="625" spans="3:13" x14ac:dyDescent="0.2">
      <c r="C625" s="3" t="s">
        <v>1</v>
      </c>
      <c r="D625" s="2">
        <v>26</v>
      </c>
      <c r="E625" s="2">
        <v>20</v>
      </c>
      <c r="F625" s="5">
        <v>0</v>
      </c>
      <c r="G625" s="5" t="s">
        <v>32</v>
      </c>
      <c r="H625" s="5">
        <v>23.8</v>
      </c>
      <c r="I625" s="5">
        <v>7.5</v>
      </c>
      <c r="J625" s="8">
        <v>0.15265999999999999</v>
      </c>
      <c r="K625" t="str">
        <f>IF(Table1[[#This Row],[Charging]]&gt;0,"1","0")</f>
        <v>0</v>
      </c>
      <c r="L625" t="str">
        <f>IF(Table1[[#This Row],[Tag]]="1",Table1[[#This Row],[Cost (kWh)]],"")</f>
        <v/>
      </c>
      <c r="M625" s="5" t="str">
        <f>IF(Table1[[#This Row],[Tag]]="1",Table1[[#This Row],[Charging]]*Table1[[#This Row],[Cost (kWh)]],"")</f>
        <v/>
      </c>
    </row>
    <row r="626" spans="3:13" x14ac:dyDescent="0.2">
      <c r="C626" s="3" t="s">
        <v>1</v>
      </c>
      <c r="D626" s="2">
        <v>26</v>
      </c>
      <c r="E626" s="2">
        <v>21</v>
      </c>
      <c r="F626" s="5">
        <v>0</v>
      </c>
      <c r="G626" s="5" t="s">
        <v>32</v>
      </c>
      <c r="H626" s="5">
        <v>23.8</v>
      </c>
      <c r="I626" s="5">
        <v>7.5</v>
      </c>
      <c r="J626" s="8">
        <v>0.17510999999999999</v>
      </c>
      <c r="K626" t="str">
        <f>IF(Table1[[#This Row],[Charging]]&gt;0,"1","0")</f>
        <v>0</v>
      </c>
      <c r="L626" t="str">
        <f>IF(Table1[[#This Row],[Tag]]="1",Table1[[#This Row],[Cost (kWh)]],"")</f>
        <v/>
      </c>
      <c r="M626" s="5" t="str">
        <f>IF(Table1[[#This Row],[Tag]]="1",Table1[[#This Row],[Charging]]*Table1[[#This Row],[Cost (kWh)]],"")</f>
        <v/>
      </c>
    </row>
    <row r="627" spans="3:13" x14ac:dyDescent="0.2">
      <c r="C627" s="3" t="s">
        <v>1</v>
      </c>
      <c r="D627" s="2">
        <v>26</v>
      </c>
      <c r="E627" s="2">
        <v>22</v>
      </c>
      <c r="F627" s="5">
        <v>0</v>
      </c>
      <c r="G627" s="5" t="s">
        <v>32</v>
      </c>
      <c r="H627" s="5">
        <v>23.8</v>
      </c>
      <c r="I627" s="5">
        <v>7.5</v>
      </c>
      <c r="J627" s="8">
        <v>0.14990000000000001</v>
      </c>
      <c r="K627" t="str">
        <f>IF(Table1[[#This Row],[Charging]]&gt;0,"1","0")</f>
        <v>0</v>
      </c>
      <c r="L627" t="str">
        <f>IF(Table1[[#This Row],[Tag]]="1",Table1[[#This Row],[Cost (kWh)]],"")</f>
        <v/>
      </c>
      <c r="M627" s="5" t="str">
        <f>IF(Table1[[#This Row],[Tag]]="1",Table1[[#This Row],[Charging]]*Table1[[#This Row],[Cost (kWh)]],"")</f>
        <v/>
      </c>
    </row>
    <row r="628" spans="3:13" x14ac:dyDescent="0.2">
      <c r="C628" s="3" t="s">
        <v>1</v>
      </c>
      <c r="D628" s="2">
        <v>26</v>
      </c>
      <c r="E628" s="2">
        <v>23</v>
      </c>
      <c r="F628" s="5">
        <v>0</v>
      </c>
      <c r="G628" s="5" t="s">
        <v>32</v>
      </c>
      <c r="H628" s="5">
        <v>23.8</v>
      </c>
      <c r="I628" s="5">
        <v>7.5</v>
      </c>
      <c r="J628" s="8">
        <v>0.14959</v>
      </c>
      <c r="K628" t="str">
        <f>IF(Table1[[#This Row],[Charging]]&gt;0,"1","0")</f>
        <v>0</v>
      </c>
      <c r="L628" t="str">
        <f>IF(Table1[[#This Row],[Tag]]="1",Table1[[#This Row],[Cost (kWh)]],"")</f>
        <v/>
      </c>
      <c r="M628" s="5" t="str">
        <f>IF(Table1[[#This Row],[Tag]]="1",Table1[[#This Row],[Charging]]*Table1[[#This Row],[Cost (kWh)]],"")</f>
        <v/>
      </c>
    </row>
    <row r="629" spans="3:13" x14ac:dyDescent="0.2">
      <c r="C629" s="3" t="s">
        <v>1</v>
      </c>
      <c r="D629" s="2">
        <v>26</v>
      </c>
      <c r="E629" s="2">
        <v>24</v>
      </c>
      <c r="F629" s="5">
        <v>0</v>
      </c>
      <c r="G629" s="5" t="s">
        <v>32</v>
      </c>
      <c r="H629" s="5">
        <v>23.8</v>
      </c>
      <c r="I629" s="5">
        <v>7.5</v>
      </c>
      <c r="J629" s="8">
        <v>0.13496</v>
      </c>
      <c r="K629" t="str">
        <f>IF(Table1[[#This Row],[Charging]]&gt;0,"1","0")</f>
        <v>0</v>
      </c>
      <c r="L629" t="str">
        <f>IF(Table1[[#This Row],[Tag]]="1",Table1[[#This Row],[Cost (kWh)]],"")</f>
        <v/>
      </c>
      <c r="M629" s="5" t="str">
        <f>IF(Table1[[#This Row],[Tag]]="1",Table1[[#This Row],[Charging]]*Table1[[#This Row],[Cost (kWh)]],"")</f>
        <v/>
      </c>
    </row>
    <row r="630" spans="3:13" x14ac:dyDescent="0.2">
      <c r="C630" s="3" t="s">
        <v>1</v>
      </c>
      <c r="D630" s="2">
        <v>27</v>
      </c>
      <c r="E630" s="2" t="s">
        <v>2</v>
      </c>
      <c r="F630" s="5">
        <v>0</v>
      </c>
      <c r="G630" s="5" t="s">
        <v>32</v>
      </c>
      <c r="H630" s="5">
        <v>23.8</v>
      </c>
      <c r="I630" s="5">
        <v>7.5</v>
      </c>
      <c r="J630" s="8">
        <v>0.15404000000000001</v>
      </c>
      <c r="K630" t="str">
        <f>IF(Table1[[#This Row],[Charging]]&gt;0,"1","0")</f>
        <v>0</v>
      </c>
      <c r="L630" t="str">
        <f>IF(Table1[[#This Row],[Tag]]="1",Table1[[#This Row],[Cost (kWh)]],"")</f>
        <v/>
      </c>
      <c r="M630" s="5" t="str">
        <f>IF(Table1[[#This Row],[Tag]]="1",Table1[[#This Row],[Charging]]*Table1[[#This Row],[Cost (kWh)]],"")</f>
        <v/>
      </c>
    </row>
    <row r="631" spans="3:13" x14ac:dyDescent="0.2">
      <c r="C631" s="3" t="s">
        <v>1</v>
      </c>
      <c r="D631" s="2">
        <v>27</v>
      </c>
      <c r="E631" s="2" t="s">
        <v>3</v>
      </c>
      <c r="F631" s="5">
        <v>0</v>
      </c>
      <c r="G631" s="5" t="s">
        <v>32</v>
      </c>
      <c r="H631" s="5">
        <v>23.8</v>
      </c>
      <c r="I631" s="5">
        <v>7.5</v>
      </c>
      <c r="J631" s="8">
        <v>0.13963999999999999</v>
      </c>
      <c r="K631" t="str">
        <f>IF(Table1[[#This Row],[Charging]]&gt;0,"1","0")</f>
        <v>0</v>
      </c>
      <c r="L631" t="str">
        <f>IF(Table1[[#This Row],[Tag]]="1",Table1[[#This Row],[Cost (kWh)]],"")</f>
        <v/>
      </c>
      <c r="M631" s="5" t="str">
        <f>IF(Table1[[#This Row],[Tag]]="1",Table1[[#This Row],[Charging]]*Table1[[#This Row],[Cost (kWh)]],"")</f>
        <v/>
      </c>
    </row>
    <row r="632" spans="3:13" x14ac:dyDescent="0.2">
      <c r="C632" s="3" t="s">
        <v>1</v>
      </c>
      <c r="D632" s="2">
        <v>27</v>
      </c>
      <c r="E632" s="2" t="s">
        <v>4</v>
      </c>
      <c r="F632" s="5">
        <v>0</v>
      </c>
      <c r="G632" s="5" t="s">
        <v>32</v>
      </c>
      <c r="H632" s="5">
        <v>23.8</v>
      </c>
      <c r="I632" s="5">
        <v>7.5</v>
      </c>
      <c r="J632" s="8">
        <v>0.13743</v>
      </c>
      <c r="K632" t="str">
        <f>IF(Table1[[#This Row],[Charging]]&gt;0,"1","0")</f>
        <v>0</v>
      </c>
      <c r="L632" t="str">
        <f>IF(Table1[[#This Row],[Tag]]="1",Table1[[#This Row],[Cost (kWh)]],"")</f>
        <v/>
      </c>
      <c r="M632" s="5" t="str">
        <f>IF(Table1[[#This Row],[Tag]]="1",Table1[[#This Row],[Charging]]*Table1[[#This Row],[Cost (kWh)]],"")</f>
        <v/>
      </c>
    </row>
    <row r="633" spans="3:13" x14ac:dyDescent="0.2">
      <c r="C633" s="3" t="s">
        <v>1</v>
      </c>
      <c r="D633" s="2">
        <v>27</v>
      </c>
      <c r="E633" s="2" t="s">
        <v>5</v>
      </c>
      <c r="F633" s="5">
        <v>0</v>
      </c>
      <c r="G633" s="5" t="s">
        <v>32</v>
      </c>
      <c r="H633" s="5">
        <v>23.8</v>
      </c>
      <c r="I633" s="5">
        <v>7.5</v>
      </c>
      <c r="J633" s="8">
        <v>0.13761999999999999</v>
      </c>
      <c r="K633" t="str">
        <f>IF(Table1[[#This Row],[Charging]]&gt;0,"1","0")</f>
        <v>0</v>
      </c>
      <c r="L633" t="str">
        <f>IF(Table1[[#This Row],[Tag]]="1",Table1[[#This Row],[Cost (kWh)]],"")</f>
        <v/>
      </c>
      <c r="M633" s="5" t="str">
        <f>IF(Table1[[#This Row],[Tag]]="1",Table1[[#This Row],[Charging]]*Table1[[#This Row],[Cost (kWh)]],"")</f>
        <v/>
      </c>
    </row>
    <row r="634" spans="3:13" x14ac:dyDescent="0.2">
      <c r="C634" s="3" t="s">
        <v>1</v>
      </c>
      <c r="D634" s="2">
        <v>27</v>
      </c>
      <c r="E634" s="2" t="s">
        <v>6</v>
      </c>
      <c r="F634" s="5">
        <v>0</v>
      </c>
      <c r="G634" s="5" t="s">
        <v>32</v>
      </c>
      <c r="H634" s="5">
        <v>23.8</v>
      </c>
      <c r="I634" s="5">
        <v>7.5</v>
      </c>
      <c r="J634" s="8">
        <v>0.13979</v>
      </c>
      <c r="K634" t="str">
        <f>IF(Table1[[#This Row],[Charging]]&gt;0,"1","0")</f>
        <v>0</v>
      </c>
      <c r="L634" t="str">
        <f>IF(Table1[[#This Row],[Tag]]="1",Table1[[#This Row],[Cost (kWh)]],"")</f>
        <v/>
      </c>
      <c r="M634" s="5" t="str">
        <f>IF(Table1[[#This Row],[Tag]]="1",Table1[[#This Row],[Charging]]*Table1[[#This Row],[Cost (kWh)]],"")</f>
        <v/>
      </c>
    </row>
    <row r="635" spans="3:13" x14ac:dyDescent="0.2">
      <c r="C635" s="3" t="s">
        <v>1</v>
      </c>
      <c r="D635" s="2">
        <v>27</v>
      </c>
      <c r="E635" s="2" t="s">
        <v>7</v>
      </c>
      <c r="F635" s="5">
        <v>0</v>
      </c>
      <c r="G635" s="5" t="s">
        <v>32</v>
      </c>
      <c r="H635" s="5">
        <v>23.8</v>
      </c>
      <c r="I635" s="5">
        <v>7.5</v>
      </c>
      <c r="J635" s="8">
        <v>0.13586000000000001</v>
      </c>
      <c r="K635" t="str">
        <f>IF(Table1[[#This Row],[Charging]]&gt;0,"1","0")</f>
        <v>0</v>
      </c>
      <c r="L635" t="str">
        <f>IF(Table1[[#This Row],[Tag]]="1",Table1[[#This Row],[Cost (kWh)]],"")</f>
        <v/>
      </c>
      <c r="M635" s="5" t="str">
        <f>IF(Table1[[#This Row],[Tag]]="1",Table1[[#This Row],[Charging]]*Table1[[#This Row],[Cost (kWh)]],"")</f>
        <v/>
      </c>
    </row>
    <row r="636" spans="3:13" x14ac:dyDescent="0.2">
      <c r="C636" s="3" t="s">
        <v>1</v>
      </c>
      <c r="D636" s="2">
        <v>27</v>
      </c>
      <c r="E636" s="2" t="s">
        <v>8</v>
      </c>
      <c r="F636" s="5">
        <v>0</v>
      </c>
      <c r="G636" s="5" t="s">
        <v>32</v>
      </c>
      <c r="H636" s="5">
        <v>23.8</v>
      </c>
      <c r="I636" s="5">
        <v>7.5</v>
      </c>
      <c r="J636" s="8">
        <v>0.17302999999999999</v>
      </c>
      <c r="K636" t="str">
        <f>IF(Table1[[#This Row],[Charging]]&gt;0,"1","0")</f>
        <v>0</v>
      </c>
      <c r="L636" t="str">
        <f>IF(Table1[[#This Row],[Tag]]="1",Table1[[#This Row],[Cost (kWh)]],"")</f>
        <v/>
      </c>
      <c r="M636" s="5" t="str">
        <f>IF(Table1[[#This Row],[Tag]]="1",Table1[[#This Row],[Charging]]*Table1[[#This Row],[Cost (kWh)]],"")</f>
        <v/>
      </c>
    </row>
    <row r="637" spans="3:13" x14ac:dyDescent="0.2">
      <c r="C637" s="3" t="s">
        <v>1</v>
      </c>
      <c r="D637" s="2">
        <v>27</v>
      </c>
      <c r="E637" s="2" t="s">
        <v>9</v>
      </c>
      <c r="F637" s="5">
        <v>0</v>
      </c>
      <c r="G637" s="5">
        <v>5.5</v>
      </c>
      <c r="H637" s="5">
        <v>18.3</v>
      </c>
      <c r="I637" s="5">
        <v>0</v>
      </c>
      <c r="J637" s="8">
        <v>0.16916</v>
      </c>
      <c r="K637" t="str">
        <f>IF(Table1[[#This Row],[Charging]]&gt;0,"1","0")</f>
        <v>0</v>
      </c>
      <c r="L637" t="str">
        <f>IF(Table1[[#This Row],[Tag]]="1",Table1[[#This Row],[Cost (kWh)]],"")</f>
        <v/>
      </c>
      <c r="M637" s="5" t="str">
        <f>IF(Table1[[#This Row],[Tag]]="1",Table1[[#This Row],[Charging]]*Table1[[#This Row],[Cost (kWh)]],"")</f>
        <v/>
      </c>
    </row>
    <row r="638" spans="3:13" x14ac:dyDescent="0.2">
      <c r="C638" s="3" t="s">
        <v>1</v>
      </c>
      <c r="D638" s="2">
        <v>27</v>
      </c>
      <c r="E638" s="2" t="s">
        <v>10</v>
      </c>
      <c r="F638" s="5">
        <v>0</v>
      </c>
      <c r="G638" s="5" t="s">
        <v>32</v>
      </c>
      <c r="H638" s="5">
        <v>18.3</v>
      </c>
      <c r="I638" s="5">
        <v>0</v>
      </c>
      <c r="J638" s="8">
        <v>0.17299999999999999</v>
      </c>
      <c r="K638" t="str">
        <f>IF(Table1[[#This Row],[Charging]]&gt;0,"1","0")</f>
        <v>0</v>
      </c>
      <c r="L638" t="str">
        <f>IF(Table1[[#This Row],[Tag]]="1",Table1[[#This Row],[Cost (kWh)]],"")</f>
        <v/>
      </c>
      <c r="M638" s="5" t="str">
        <f>IF(Table1[[#This Row],[Tag]]="1",Table1[[#This Row],[Charging]]*Table1[[#This Row],[Cost (kWh)]],"")</f>
        <v/>
      </c>
    </row>
    <row r="639" spans="3:13" x14ac:dyDescent="0.2">
      <c r="C639" s="3" t="s">
        <v>1</v>
      </c>
      <c r="D639" s="2">
        <v>27</v>
      </c>
      <c r="E639" s="2">
        <v>10</v>
      </c>
      <c r="F639" s="5">
        <v>0</v>
      </c>
      <c r="G639" s="5" t="s">
        <v>32</v>
      </c>
      <c r="H639" s="5">
        <v>18.3</v>
      </c>
      <c r="I639" s="5">
        <v>0</v>
      </c>
      <c r="J639" s="8">
        <v>0.17305999999999999</v>
      </c>
      <c r="K639" t="str">
        <f>IF(Table1[[#This Row],[Charging]]&gt;0,"1","0")</f>
        <v>0</v>
      </c>
      <c r="L639" t="str">
        <f>IF(Table1[[#This Row],[Tag]]="1",Table1[[#This Row],[Cost (kWh)]],"")</f>
        <v/>
      </c>
      <c r="M639" s="5" t="str">
        <f>IF(Table1[[#This Row],[Tag]]="1",Table1[[#This Row],[Charging]]*Table1[[#This Row],[Cost (kWh)]],"")</f>
        <v/>
      </c>
    </row>
    <row r="640" spans="3:13" x14ac:dyDescent="0.2">
      <c r="C640" s="3" t="s">
        <v>1</v>
      </c>
      <c r="D640" s="2">
        <v>27</v>
      </c>
      <c r="E640" s="2">
        <v>11</v>
      </c>
      <c r="F640" s="5">
        <v>0</v>
      </c>
      <c r="G640" s="5" t="s">
        <v>32</v>
      </c>
      <c r="H640" s="5">
        <v>18.3</v>
      </c>
      <c r="I640" s="5">
        <v>0</v>
      </c>
      <c r="J640" s="8">
        <v>0.17313999999999999</v>
      </c>
      <c r="K640" t="str">
        <f>IF(Table1[[#This Row],[Charging]]&gt;0,"1","0")</f>
        <v>0</v>
      </c>
      <c r="L640" t="str">
        <f>IF(Table1[[#This Row],[Tag]]="1",Table1[[#This Row],[Cost (kWh)]],"")</f>
        <v/>
      </c>
      <c r="M640" s="5" t="str">
        <f>IF(Table1[[#This Row],[Tag]]="1",Table1[[#This Row],[Charging]]*Table1[[#This Row],[Cost (kWh)]],"")</f>
        <v/>
      </c>
    </row>
    <row r="641" spans="3:13" x14ac:dyDescent="0.2">
      <c r="C641" s="3" t="s">
        <v>1</v>
      </c>
      <c r="D641" s="2">
        <v>27</v>
      </c>
      <c r="E641" s="2">
        <v>12</v>
      </c>
      <c r="F641" s="5">
        <v>0</v>
      </c>
      <c r="G641" s="5" t="s">
        <v>32</v>
      </c>
      <c r="H641" s="5">
        <v>18.3</v>
      </c>
      <c r="I641" s="5">
        <v>0</v>
      </c>
      <c r="J641" s="8">
        <v>0.18994</v>
      </c>
      <c r="K641" t="str">
        <f>IF(Table1[[#This Row],[Charging]]&gt;0,"1","0")</f>
        <v>0</v>
      </c>
      <c r="L641" t="str">
        <f>IF(Table1[[#This Row],[Tag]]="1",Table1[[#This Row],[Cost (kWh)]],"")</f>
        <v/>
      </c>
      <c r="M641" s="5" t="str">
        <f>IF(Table1[[#This Row],[Tag]]="1",Table1[[#This Row],[Charging]]*Table1[[#This Row],[Cost (kWh)]],"")</f>
        <v/>
      </c>
    </row>
    <row r="642" spans="3:13" x14ac:dyDescent="0.2">
      <c r="C642" s="3" t="s">
        <v>1</v>
      </c>
      <c r="D642" s="2">
        <v>27</v>
      </c>
      <c r="E642" s="2">
        <v>13</v>
      </c>
      <c r="F642" s="5">
        <v>0</v>
      </c>
      <c r="G642" s="5" t="s">
        <v>32</v>
      </c>
      <c r="H642" s="5">
        <v>18.3</v>
      </c>
      <c r="I642" s="5">
        <v>0</v>
      </c>
      <c r="J642" s="8">
        <v>0.18992000000000001</v>
      </c>
      <c r="K642" t="str">
        <f>IF(Table1[[#This Row],[Charging]]&gt;0,"1","0")</f>
        <v>0</v>
      </c>
      <c r="L642" t="str">
        <f>IF(Table1[[#This Row],[Tag]]="1",Table1[[#This Row],[Cost (kWh)]],"")</f>
        <v/>
      </c>
      <c r="M642" s="5" t="str">
        <f>IF(Table1[[#This Row],[Tag]]="1",Table1[[#This Row],[Charging]]*Table1[[#This Row],[Cost (kWh)]],"")</f>
        <v/>
      </c>
    </row>
    <row r="643" spans="3:13" x14ac:dyDescent="0.2">
      <c r="C643" s="3" t="s">
        <v>1</v>
      </c>
      <c r="D643" s="2">
        <v>27</v>
      </c>
      <c r="E643" s="2">
        <v>14</v>
      </c>
      <c r="F643" s="5">
        <v>0</v>
      </c>
      <c r="G643" s="5" t="s">
        <v>32</v>
      </c>
      <c r="H643" s="5">
        <v>18.3</v>
      </c>
      <c r="I643" s="5">
        <v>0</v>
      </c>
      <c r="J643" s="8">
        <v>0.19</v>
      </c>
      <c r="K643" t="str">
        <f>IF(Table1[[#This Row],[Charging]]&gt;0,"1","0")</f>
        <v>0</v>
      </c>
      <c r="L643" t="str">
        <f>IF(Table1[[#This Row],[Tag]]="1",Table1[[#This Row],[Cost (kWh)]],"")</f>
        <v/>
      </c>
      <c r="M643" s="5" t="str">
        <f>IF(Table1[[#This Row],[Tag]]="1",Table1[[#This Row],[Charging]]*Table1[[#This Row],[Cost (kWh)]],"")</f>
        <v/>
      </c>
    </row>
    <row r="644" spans="3:13" x14ac:dyDescent="0.2">
      <c r="C644" s="3" t="s">
        <v>1</v>
      </c>
      <c r="D644" s="2">
        <v>27</v>
      </c>
      <c r="E644" s="2">
        <v>15</v>
      </c>
      <c r="F644" s="5">
        <v>0</v>
      </c>
      <c r="G644" s="5" t="s">
        <v>32</v>
      </c>
      <c r="H644" s="5">
        <v>18.3</v>
      </c>
      <c r="I644" s="5">
        <v>0</v>
      </c>
      <c r="J644" s="8">
        <v>0.19</v>
      </c>
      <c r="K644" t="str">
        <f>IF(Table1[[#This Row],[Charging]]&gt;0,"1","0")</f>
        <v>0</v>
      </c>
      <c r="L644" t="str">
        <f>IF(Table1[[#This Row],[Tag]]="1",Table1[[#This Row],[Cost (kWh)]],"")</f>
        <v/>
      </c>
      <c r="M644" s="5" t="str">
        <f>IF(Table1[[#This Row],[Tag]]="1",Table1[[#This Row],[Charging]]*Table1[[#This Row],[Cost (kWh)]],"")</f>
        <v/>
      </c>
    </row>
    <row r="645" spans="3:13" x14ac:dyDescent="0.2">
      <c r="C645" s="3" t="s">
        <v>1</v>
      </c>
      <c r="D645" s="2">
        <v>27</v>
      </c>
      <c r="E645" s="2">
        <v>16</v>
      </c>
      <c r="F645" s="5">
        <v>0</v>
      </c>
      <c r="G645" s="5" t="s">
        <v>32</v>
      </c>
      <c r="H645" s="5">
        <v>18.3</v>
      </c>
      <c r="I645" s="5">
        <v>0</v>
      </c>
      <c r="J645" s="8">
        <v>0.18994</v>
      </c>
      <c r="K645" t="str">
        <f>IF(Table1[[#This Row],[Charging]]&gt;0,"1","0")</f>
        <v>0</v>
      </c>
      <c r="L645" t="str">
        <f>IF(Table1[[#This Row],[Tag]]="1",Table1[[#This Row],[Cost (kWh)]],"")</f>
        <v/>
      </c>
      <c r="M645" s="5" t="str">
        <f>IF(Table1[[#This Row],[Tag]]="1",Table1[[#This Row],[Charging]]*Table1[[#This Row],[Cost (kWh)]],"")</f>
        <v/>
      </c>
    </row>
    <row r="646" spans="3:13" x14ac:dyDescent="0.2">
      <c r="C646" s="3" t="s">
        <v>1</v>
      </c>
      <c r="D646" s="2">
        <v>27</v>
      </c>
      <c r="E646" s="2">
        <v>17</v>
      </c>
      <c r="F646" s="5">
        <v>0</v>
      </c>
      <c r="G646" s="5">
        <v>5.5</v>
      </c>
      <c r="H646" s="5">
        <v>12.8</v>
      </c>
      <c r="I646" s="5">
        <v>0</v>
      </c>
      <c r="J646" s="8">
        <v>0.18992000000000001</v>
      </c>
      <c r="K646" t="str">
        <f>IF(Table1[[#This Row],[Charging]]&gt;0,"1","0")</f>
        <v>0</v>
      </c>
      <c r="L646" t="str">
        <f>IF(Table1[[#This Row],[Tag]]="1",Table1[[#This Row],[Cost (kWh)]],"")</f>
        <v/>
      </c>
      <c r="M646" s="5" t="str">
        <f>IF(Table1[[#This Row],[Tag]]="1",Table1[[#This Row],[Charging]]*Table1[[#This Row],[Cost (kWh)]],"")</f>
        <v/>
      </c>
    </row>
    <row r="647" spans="3:13" x14ac:dyDescent="0.2">
      <c r="C647" s="3" t="s">
        <v>1</v>
      </c>
      <c r="D647" s="2">
        <v>27</v>
      </c>
      <c r="E647" s="2">
        <v>18</v>
      </c>
      <c r="F647" s="5">
        <v>0</v>
      </c>
      <c r="G647" s="5" t="s">
        <v>32</v>
      </c>
      <c r="H647" s="5">
        <v>12.8</v>
      </c>
      <c r="I647" s="5">
        <v>7.5</v>
      </c>
      <c r="J647" s="8">
        <v>0.19023000000000001</v>
      </c>
      <c r="K647" t="str">
        <f>IF(Table1[[#This Row],[Charging]]&gt;0,"1","0")</f>
        <v>0</v>
      </c>
      <c r="L647" t="str">
        <f>IF(Table1[[#This Row],[Tag]]="1",Table1[[#This Row],[Cost (kWh)]],"")</f>
        <v/>
      </c>
      <c r="M647" s="5" t="str">
        <f>IF(Table1[[#This Row],[Tag]]="1",Table1[[#This Row],[Charging]]*Table1[[#This Row],[Cost (kWh)]],"")</f>
        <v/>
      </c>
    </row>
    <row r="648" spans="3:13" x14ac:dyDescent="0.2">
      <c r="C648" s="3" t="s">
        <v>1</v>
      </c>
      <c r="D648" s="2">
        <v>27</v>
      </c>
      <c r="E648" s="2">
        <v>19</v>
      </c>
      <c r="F648" s="5">
        <v>0</v>
      </c>
      <c r="G648" s="5" t="s">
        <v>32</v>
      </c>
      <c r="H648" s="5">
        <v>12.8</v>
      </c>
      <c r="I648" s="5">
        <v>7.5</v>
      </c>
      <c r="J648" s="8">
        <v>0.19106000000000001</v>
      </c>
      <c r="K648" t="str">
        <f>IF(Table1[[#This Row],[Charging]]&gt;0,"1","0")</f>
        <v>0</v>
      </c>
      <c r="L648" t="str">
        <f>IF(Table1[[#This Row],[Tag]]="1",Table1[[#This Row],[Cost (kWh)]],"")</f>
        <v/>
      </c>
      <c r="M648" s="5" t="str">
        <f>IF(Table1[[#This Row],[Tag]]="1",Table1[[#This Row],[Charging]]*Table1[[#This Row],[Cost (kWh)]],"")</f>
        <v/>
      </c>
    </row>
    <row r="649" spans="3:13" x14ac:dyDescent="0.2">
      <c r="C649" s="3" t="s">
        <v>1</v>
      </c>
      <c r="D649" s="2">
        <v>27</v>
      </c>
      <c r="E649" s="2">
        <v>20</v>
      </c>
      <c r="F649" s="5">
        <v>0</v>
      </c>
      <c r="G649" s="5" t="s">
        <v>32</v>
      </c>
      <c r="H649" s="5">
        <v>12.8</v>
      </c>
      <c r="I649" s="5">
        <v>7.5</v>
      </c>
      <c r="J649" s="8">
        <v>0.19078000000000001</v>
      </c>
      <c r="K649" t="str">
        <f>IF(Table1[[#This Row],[Charging]]&gt;0,"1","0")</f>
        <v>0</v>
      </c>
      <c r="L649" t="str">
        <f>IF(Table1[[#This Row],[Tag]]="1",Table1[[#This Row],[Cost (kWh)]],"")</f>
        <v/>
      </c>
      <c r="M649" s="5" t="str">
        <f>IF(Table1[[#This Row],[Tag]]="1",Table1[[#This Row],[Charging]]*Table1[[#This Row],[Cost (kWh)]],"")</f>
        <v/>
      </c>
    </row>
    <row r="650" spans="3:13" x14ac:dyDescent="0.2">
      <c r="C650" s="3" t="s">
        <v>1</v>
      </c>
      <c r="D650" s="2">
        <v>27</v>
      </c>
      <c r="E650" s="2">
        <v>21</v>
      </c>
      <c r="F650" s="5">
        <v>0</v>
      </c>
      <c r="G650" s="5" t="s">
        <v>32</v>
      </c>
      <c r="H650" s="5">
        <v>12.8</v>
      </c>
      <c r="I650" s="5">
        <v>7.5</v>
      </c>
      <c r="J650" s="8">
        <v>0.17505000000000001</v>
      </c>
      <c r="K650" t="str">
        <f>IF(Table1[[#This Row],[Charging]]&gt;0,"1","0")</f>
        <v>0</v>
      </c>
      <c r="L650" t="str">
        <f>IF(Table1[[#This Row],[Tag]]="1",Table1[[#This Row],[Cost (kWh)]],"")</f>
        <v/>
      </c>
      <c r="M650" s="5" t="str">
        <f>IF(Table1[[#This Row],[Tag]]="1",Table1[[#This Row],[Charging]]*Table1[[#This Row],[Cost (kWh)]],"")</f>
        <v/>
      </c>
    </row>
    <row r="651" spans="3:13" x14ac:dyDescent="0.2">
      <c r="C651" s="3" t="s">
        <v>1</v>
      </c>
      <c r="D651" s="2">
        <v>27</v>
      </c>
      <c r="E651" s="2">
        <v>22</v>
      </c>
      <c r="F651" s="5">
        <v>0</v>
      </c>
      <c r="G651" s="5" t="s">
        <v>32</v>
      </c>
      <c r="H651" s="5">
        <v>12.8</v>
      </c>
      <c r="I651" s="5">
        <v>7.5</v>
      </c>
      <c r="J651" s="8">
        <v>0.18162</v>
      </c>
      <c r="K651" t="str">
        <f>IF(Table1[[#This Row],[Charging]]&gt;0,"1","0")</f>
        <v>0</v>
      </c>
      <c r="L651" t="str">
        <f>IF(Table1[[#This Row],[Tag]]="1",Table1[[#This Row],[Cost (kWh)]],"")</f>
        <v/>
      </c>
      <c r="M651" s="5" t="str">
        <f>IF(Table1[[#This Row],[Tag]]="1",Table1[[#This Row],[Charging]]*Table1[[#This Row],[Cost (kWh)]],"")</f>
        <v/>
      </c>
    </row>
    <row r="652" spans="3:13" x14ac:dyDescent="0.2">
      <c r="C652" s="3" t="s">
        <v>1</v>
      </c>
      <c r="D652" s="2">
        <v>27</v>
      </c>
      <c r="E652" s="2">
        <v>23</v>
      </c>
      <c r="F652" s="5">
        <v>0</v>
      </c>
      <c r="G652" s="5" t="s">
        <v>32</v>
      </c>
      <c r="H652" s="5">
        <v>12.8</v>
      </c>
      <c r="I652" s="5">
        <v>7.5</v>
      </c>
      <c r="J652" s="8">
        <v>0.17316999999999999</v>
      </c>
      <c r="K652" t="str">
        <f>IF(Table1[[#This Row],[Charging]]&gt;0,"1","0")</f>
        <v>0</v>
      </c>
      <c r="L652" t="str">
        <f>IF(Table1[[#This Row],[Tag]]="1",Table1[[#This Row],[Cost (kWh)]],"")</f>
        <v/>
      </c>
      <c r="M652" s="5" t="str">
        <f>IF(Table1[[#This Row],[Tag]]="1",Table1[[#This Row],[Charging]]*Table1[[#This Row],[Cost (kWh)]],"")</f>
        <v/>
      </c>
    </row>
    <row r="653" spans="3:13" x14ac:dyDescent="0.2">
      <c r="C653" s="3" t="s">
        <v>1</v>
      </c>
      <c r="D653" s="2">
        <v>27</v>
      </c>
      <c r="E653" s="2">
        <v>24</v>
      </c>
      <c r="F653" s="5">
        <v>0</v>
      </c>
      <c r="G653" s="5" t="s">
        <v>32</v>
      </c>
      <c r="H653" s="5">
        <v>12.8</v>
      </c>
      <c r="I653" s="5">
        <v>7.5</v>
      </c>
      <c r="J653" s="8">
        <v>0.17307</v>
      </c>
      <c r="K653" t="str">
        <f>IF(Table1[[#This Row],[Charging]]&gt;0,"1","0")</f>
        <v>0</v>
      </c>
      <c r="L653" t="str">
        <f>IF(Table1[[#This Row],[Tag]]="1",Table1[[#This Row],[Cost (kWh)]],"")</f>
        <v/>
      </c>
      <c r="M653" s="5" t="str">
        <f>IF(Table1[[#This Row],[Tag]]="1",Table1[[#This Row],[Charging]]*Table1[[#This Row],[Cost (kWh)]],"")</f>
        <v/>
      </c>
    </row>
    <row r="654" spans="3:13" x14ac:dyDescent="0.2">
      <c r="C654" s="3" t="s">
        <v>1</v>
      </c>
      <c r="D654" s="2">
        <v>28</v>
      </c>
      <c r="E654" s="2" t="s">
        <v>2</v>
      </c>
      <c r="F654" s="5">
        <v>3.5</v>
      </c>
      <c r="G654" s="5" t="s">
        <v>32</v>
      </c>
      <c r="H654" s="5">
        <v>16.3</v>
      </c>
      <c r="I654" s="5">
        <v>7.5</v>
      </c>
      <c r="J654" s="8">
        <v>0.20232</v>
      </c>
      <c r="K654" t="str">
        <f>IF(Table1[[#This Row],[Charging]]&gt;0,"1","0")</f>
        <v>1</v>
      </c>
      <c r="L654">
        <f>IF(Table1[[#This Row],[Tag]]="1",Table1[[#This Row],[Cost (kWh)]],"")</f>
        <v>0.20232</v>
      </c>
      <c r="M654" s="5">
        <f>IF(Table1[[#This Row],[Tag]]="1",Table1[[#This Row],[Charging]]*Table1[[#This Row],[Cost (kWh)]],"")</f>
        <v>0.70811999999999997</v>
      </c>
    </row>
    <row r="655" spans="3:13" x14ac:dyDescent="0.2">
      <c r="C655" s="3" t="s">
        <v>1</v>
      </c>
      <c r="D655" s="2">
        <v>28</v>
      </c>
      <c r="E655" s="2" t="s">
        <v>3</v>
      </c>
      <c r="F655" s="5">
        <v>0</v>
      </c>
      <c r="G655" s="5" t="s">
        <v>32</v>
      </c>
      <c r="H655" s="5">
        <v>16.3</v>
      </c>
      <c r="I655" s="5">
        <v>7.5</v>
      </c>
      <c r="J655" s="8">
        <v>0.2021</v>
      </c>
      <c r="K655" t="str">
        <f>IF(Table1[[#This Row],[Charging]]&gt;0,"1","0")</f>
        <v>0</v>
      </c>
      <c r="L655" t="str">
        <f>IF(Table1[[#This Row],[Tag]]="1",Table1[[#This Row],[Cost (kWh)]],"")</f>
        <v/>
      </c>
      <c r="M655" s="5" t="str">
        <f>IF(Table1[[#This Row],[Tag]]="1",Table1[[#This Row],[Charging]]*Table1[[#This Row],[Cost (kWh)]],"")</f>
        <v/>
      </c>
    </row>
    <row r="656" spans="3:13" x14ac:dyDescent="0.2">
      <c r="C656" s="3" t="s">
        <v>1</v>
      </c>
      <c r="D656" s="2">
        <v>28</v>
      </c>
      <c r="E656" s="2" t="s">
        <v>4</v>
      </c>
      <c r="F656" s="5">
        <v>0</v>
      </c>
      <c r="G656" s="5" t="s">
        <v>32</v>
      </c>
      <c r="H656" s="5">
        <v>16.3</v>
      </c>
      <c r="I656" s="5">
        <v>7.5</v>
      </c>
      <c r="J656" s="8">
        <v>0.19941</v>
      </c>
      <c r="K656" t="str">
        <f>IF(Table1[[#This Row],[Charging]]&gt;0,"1","0")</f>
        <v>0</v>
      </c>
      <c r="L656" t="str">
        <f>IF(Table1[[#This Row],[Tag]]="1",Table1[[#This Row],[Cost (kWh)]],"")</f>
        <v/>
      </c>
      <c r="M656" s="5" t="str">
        <f>IF(Table1[[#This Row],[Tag]]="1",Table1[[#This Row],[Charging]]*Table1[[#This Row],[Cost (kWh)]],"")</f>
        <v/>
      </c>
    </row>
    <row r="657" spans="3:13" x14ac:dyDescent="0.2">
      <c r="C657" s="3" t="s">
        <v>1</v>
      </c>
      <c r="D657" s="2">
        <v>28</v>
      </c>
      <c r="E657" s="2" t="s">
        <v>5</v>
      </c>
      <c r="F657" s="5">
        <v>0</v>
      </c>
      <c r="G657" s="5" t="s">
        <v>32</v>
      </c>
      <c r="H657" s="5">
        <v>16.3</v>
      </c>
      <c r="I657" s="5">
        <v>7.5</v>
      </c>
      <c r="J657" s="8">
        <v>0.19669</v>
      </c>
      <c r="K657" t="str">
        <f>IF(Table1[[#This Row],[Charging]]&gt;0,"1","0")</f>
        <v>0</v>
      </c>
      <c r="L657" t="str">
        <f>IF(Table1[[#This Row],[Tag]]="1",Table1[[#This Row],[Cost (kWh)]],"")</f>
        <v/>
      </c>
      <c r="M657" s="5" t="str">
        <f>IF(Table1[[#This Row],[Tag]]="1",Table1[[#This Row],[Charging]]*Table1[[#This Row],[Cost (kWh)]],"")</f>
        <v/>
      </c>
    </row>
    <row r="658" spans="3:13" x14ac:dyDescent="0.2">
      <c r="C658" s="3" t="s">
        <v>1</v>
      </c>
      <c r="D658" s="2">
        <v>28</v>
      </c>
      <c r="E658" s="2" t="s">
        <v>6</v>
      </c>
      <c r="F658" s="5">
        <v>0</v>
      </c>
      <c r="G658" s="5" t="s">
        <v>32</v>
      </c>
      <c r="H658" s="5">
        <v>16.3</v>
      </c>
      <c r="I658" s="5">
        <v>7.5</v>
      </c>
      <c r="J658" s="8">
        <v>0.18965000000000001</v>
      </c>
      <c r="K658" t="str">
        <f>IF(Table1[[#This Row],[Charging]]&gt;0,"1","0")</f>
        <v>0</v>
      </c>
      <c r="L658" t="str">
        <f>IF(Table1[[#This Row],[Tag]]="1",Table1[[#This Row],[Cost (kWh)]],"")</f>
        <v/>
      </c>
      <c r="M658" s="5" t="str">
        <f>IF(Table1[[#This Row],[Tag]]="1",Table1[[#This Row],[Charging]]*Table1[[#This Row],[Cost (kWh)]],"")</f>
        <v/>
      </c>
    </row>
    <row r="659" spans="3:13" x14ac:dyDescent="0.2">
      <c r="C659" s="3" t="s">
        <v>1</v>
      </c>
      <c r="D659" s="2">
        <v>28</v>
      </c>
      <c r="E659" s="2" t="s">
        <v>7</v>
      </c>
      <c r="F659" s="5">
        <v>0</v>
      </c>
      <c r="G659" s="5" t="s">
        <v>32</v>
      </c>
      <c r="H659" s="5">
        <v>16.3</v>
      </c>
      <c r="I659" s="5">
        <v>7.5</v>
      </c>
      <c r="J659" s="8">
        <v>0.19547999999999999</v>
      </c>
      <c r="K659" t="str">
        <f>IF(Table1[[#This Row],[Charging]]&gt;0,"1","0")</f>
        <v>0</v>
      </c>
      <c r="L659" t="str">
        <f>IF(Table1[[#This Row],[Tag]]="1",Table1[[#This Row],[Cost (kWh)]],"")</f>
        <v/>
      </c>
      <c r="M659" s="5" t="str">
        <f>IF(Table1[[#This Row],[Tag]]="1",Table1[[#This Row],[Charging]]*Table1[[#This Row],[Cost (kWh)]],"")</f>
        <v/>
      </c>
    </row>
    <row r="660" spans="3:13" x14ac:dyDescent="0.2">
      <c r="C660" s="3" t="s">
        <v>1</v>
      </c>
      <c r="D660" s="2">
        <v>28</v>
      </c>
      <c r="E660" s="2" t="s">
        <v>8</v>
      </c>
      <c r="F660" s="5">
        <v>7.5</v>
      </c>
      <c r="G660" s="5" t="s">
        <v>32</v>
      </c>
      <c r="H660" s="5">
        <v>23.8</v>
      </c>
      <c r="I660" s="5">
        <v>7.5</v>
      </c>
      <c r="J660" s="8">
        <v>0.20430999999999999</v>
      </c>
      <c r="K660" t="str">
        <f>IF(Table1[[#This Row],[Charging]]&gt;0,"1","0")</f>
        <v>1</v>
      </c>
      <c r="L660">
        <f>IF(Table1[[#This Row],[Tag]]="1",Table1[[#This Row],[Cost (kWh)]],"")</f>
        <v>0.20430999999999999</v>
      </c>
      <c r="M660" s="5">
        <f>IF(Table1[[#This Row],[Tag]]="1",Table1[[#This Row],[Charging]]*Table1[[#This Row],[Cost (kWh)]],"")</f>
        <v>1.5323249999999999</v>
      </c>
    </row>
    <row r="661" spans="3:13" x14ac:dyDescent="0.2">
      <c r="C661" s="3" t="s">
        <v>1</v>
      </c>
      <c r="D661" s="2">
        <v>28</v>
      </c>
      <c r="E661" s="2" t="s">
        <v>9</v>
      </c>
      <c r="F661" s="5">
        <v>0</v>
      </c>
      <c r="G661" s="5">
        <v>5.5</v>
      </c>
      <c r="H661" s="5">
        <v>18.3</v>
      </c>
      <c r="I661" s="5">
        <v>0</v>
      </c>
      <c r="J661" s="8">
        <v>0.20305000000000001</v>
      </c>
      <c r="K661" t="str">
        <f>IF(Table1[[#This Row],[Charging]]&gt;0,"1","0")</f>
        <v>0</v>
      </c>
      <c r="L661" t="str">
        <f>IF(Table1[[#This Row],[Tag]]="1",Table1[[#This Row],[Cost (kWh)]],"")</f>
        <v/>
      </c>
      <c r="M661" s="5" t="str">
        <f>IF(Table1[[#This Row],[Tag]]="1",Table1[[#This Row],[Charging]]*Table1[[#This Row],[Cost (kWh)]],"")</f>
        <v/>
      </c>
    </row>
    <row r="662" spans="3:13" x14ac:dyDescent="0.2">
      <c r="C662" s="3" t="s">
        <v>1</v>
      </c>
      <c r="D662" s="2">
        <v>28</v>
      </c>
      <c r="E662" s="2" t="s">
        <v>10</v>
      </c>
      <c r="F662" s="5">
        <v>0</v>
      </c>
      <c r="G662" s="5" t="s">
        <v>32</v>
      </c>
      <c r="H662" s="5">
        <v>18.3</v>
      </c>
      <c r="I662" s="5">
        <v>0</v>
      </c>
      <c r="J662" s="8">
        <v>0.20005000000000001</v>
      </c>
      <c r="K662" t="str">
        <f>IF(Table1[[#This Row],[Charging]]&gt;0,"1","0")</f>
        <v>0</v>
      </c>
      <c r="L662" t="str">
        <f>IF(Table1[[#This Row],[Tag]]="1",Table1[[#This Row],[Cost (kWh)]],"")</f>
        <v/>
      </c>
      <c r="M662" s="5" t="str">
        <f>IF(Table1[[#This Row],[Tag]]="1",Table1[[#This Row],[Charging]]*Table1[[#This Row],[Cost (kWh)]],"")</f>
        <v/>
      </c>
    </row>
    <row r="663" spans="3:13" x14ac:dyDescent="0.2">
      <c r="C663" s="3" t="s">
        <v>1</v>
      </c>
      <c r="D663" s="2">
        <v>28</v>
      </c>
      <c r="E663" s="2">
        <v>10</v>
      </c>
      <c r="F663" s="5">
        <v>0</v>
      </c>
      <c r="G663" s="5" t="s">
        <v>32</v>
      </c>
      <c r="H663" s="5">
        <v>18.3</v>
      </c>
      <c r="I663" s="5">
        <v>0</v>
      </c>
      <c r="J663" s="8">
        <v>0.20657</v>
      </c>
      <c r="K663" t="str">
        <f>IF(Table1[[#This Row],[Charging]]&gt;0,"1","0")</f>
        <v>0</v>
      </c>
      <c r="L663" t="str">
        <f>IF(Table1[[#This Row],[Tag]]="1",Table1[[#This Row],[Cost (kWh)]],"")</f>
        <v/>
      </c>
      <c r="M663" s="5" t="str">
        <f>IF(Table1[[#This Row],[Tag]]="1",Table1[[#This Row],[Charging]]*Table1[[#This Row],[Cost (kWh)]],"")</f>
        <v/>
      </c>
    </row>
    <row r="664" spans="3:13" x14ac:dyDescent="0.2">
      <c r="C664" s="3" t="s">
        <v>1</v>
      </c>
      <c r="D664" s="2">
        <v>28</v>
      </c>
      <c r="E664" s="2">
        <v>11</v>
      </c>
      <c r="F664" s="5">
        <v>0</v>
      </c>
      <c r="G664" s="5" t="s">
        <v>32</v>
      </c>
      <c r="H664" s="5">
        <v>18.3</v>
      </c>
      <c r="I664" s="5">
        <v>0</v>
      </c>
      <c r="J664" s="8">
        <v>0.20992</v>
      </c>
      <c r="K664" t="str">
        <f>IF(Table1[[#This Row],[Charging]]&gt;0,"1","0")</f>
        <v>0</v>
      </c>
      <c r="L664" t="str">
        <f>IF(Table1[[#This Row],[Tag]]="1",Table1[[#This Row],[Cost (kWh)]],"")</f>
        <v/>
      </c>
      <c r="M664" s="5" t="str">
        <f>IF(Table1[[#This Row],[Tag]]="1",Table1[[#This Row],[Charging]]*Table1[[#This Row],[Cost (kWh)]],"")</f>
        <v/>
      </c>
    </row>
    <row r="665" spans="3:13" x14ac:dyDescent="0.2">
      <c r="C665" s="3" t="s">
        <v>1</v>
      </c>
      <c r="D665" s="2">
        <v>28</v>
      </c>
      <c r="E665" s="2">
        <v>12</v>
      </c>
      <c r="F665" s="5">
        <v>0</v>
      </c>
      <c r="G665" s="5" t="s">
        <v>32</v>
      </c>
      <c r="H665" s="5">
        <v>18.3</v>
      </c>
      <c r="I665" s="5">
        <v>0</v>
      </c>
      <c r="J665" s="8">
        <v>0.20998</v>
      </c>
      <c r="K665" t="str">
        <f>IF(Table1[[#This Row],[Charging]]&gt;0,"1","0")</f>
        <v>0</v>
      </c>
      <c r="L665" t="str">
        <f>IF(Table1[[#This Row],[Tag]]="1",Table1[[#This Row],[Cost (kWh)]],"")</f>
        <v/>
      </c>
      <c r="M665" s="5" t="str">
        <f>IF(Table1[[#This Row],[Tag]]="1",Table1[[#This Row],[Charging]]*Table1[[#This Row],[Cost (kWh)]],"")</f>
        <v/>
      </c>
    </row>
    <row r="666" spans="3:13" x14ac:dyDescent="0.2">
      <c r="C666" s="3" t="s">
        <v>1</v>
      </c>
      <c r="D666" s="2">
        <v>28</v>
      </c>
      <c r="E666" s="2">
        <v>13</v>
      </c>
      <c r="F666" s="5">
        <v>0</v>
      </c>
      <c r="G666" s="5" t="s">
        <v>32</v>
      </c>
      <c r="H666" s="5">
        <v>18.3</v>
      </c>
      <c r="I666" s="5">
        <v>0</v>
      </c>
      <c r="J666" s="8">
        <v>0.20996999999999999</v>
      </c>
      <c r="K666" t="str">
        <f>IF(Table1[[#This Row],[Charging]]&gt;0,"1","0")</f>
        <v>0</v>
      </c>
      <c r="L666" t="str">
        <f>IF(Table1[[#This Row],[Tag]]="1",Table1[[#This Row],[Cost (kWh)]],"")</f>
        <v/>
      </c>
      <c r="M666" s="5" t="str">
        <f>IF(Table1[[#This Row],[Tag]]="1",Table1[[#This Row],[Charging]]*Table1[[#This Row],[Cost (kWh)]],"")</f>
        <v/>
      </c>
    </row>
    <row r="667" spans="3:13" x14ac:dyDescent="0.2">
      <c r="C667" s="3" t="s">
        <v>1</v>
      </c>
      <c r="D667" s="2">
        <v>28</v>
      </c>
      <c r="E667" s="2">
        <v>14</v>
      </c>
      <c r="F667" s="5">
        <v>0</v>
      </c>
      <c r="G667" s="5" t="s">
        <v>32</v>
      </c>
      <c r="H667" s="5">
        <v>18.3</v>
      </c>
      <c r="I667" s="5">
        <v>0</v>
      </c>
      <c r="J667" s="8">
        <v>0.19719</v>
      </c>
      <c r="K667" t="str">
        <f>IF(Table1[[#This Row],[Charging]]&gt;0,"1","0")</f>
        <v>0</v>
      </c>
      <c r="L667" t="str">
        <f>IF(Table1[[#This Row],[Tag]]="1",Table1[[#This Row],[Cost (kWh)]],"")</f>
        <v/>
      </c>
      <c r="M667" s="5" t="str">
        <f>IF(Table1[[#This Row],[Tag]]="1",Table1[[#This Row],[Charging]]*Table1[[#This Row],[Cost (kWh)]],"")</f>
        <v/>
      </c>
    </row>
    <row r="668" spans="3:13" x14ac:dyDescent="0.2">
      <c r="C668" s="3" t="s">
        <v>1</v>
      </c>
      <c r="D668" s="2">
        <v>28</v>
      </c>
      <c r="E668" s="2">
        <v>15</v>
      </c>
      <c r="F668" s="5">
        <v>0</v>
      </c>
      <c r="G668" s="5" t="s">
        <v>32</v>
      </c>
      <c r="H668" s="5">
        <v>18.3</v>
      </c>
      <c r="I668" s="5">
        <v>0</v>
      </c>
      <c r="J668" s="8">
        <v>0.20424999999999999</v>
      </c>
      <c r="K668" t="str">
        <f>IF(Table1[[#This Row],[Charging]]&gt;0,"1","0")</f>
        <v>0</v>
      </c>
      <c r="L668" t="str">
        <f>IF(Table1[[#This Row],[Tag]]="1",Table1[[#This Row],[Cost (kWh)]],"")</f>
        <v/>
      </c>
      <c r="M668" s="5" t="str">
        <f>IF(Table1[[#This Row],[Tag]]="1",Table1[[#This Row],[Charging]]*Table1[[#This Row],[Cost (kWh)]],"")</f>
        <v/>
      </c>
    </row>
    <row r="669" spans="3:13" x14ac:dyDescent="0.2">
      <c r="C669" s="3" t="s">
        <v>1</v>
      </c>
      <c r="D669" s="2">
        <v>28</v>
      </c>
      <c r="E669" s="2">
        <v>16</v>
      </c>
      <c r="F669" s="5">
        <v>0</v>
      </c>
      <c r="G669" s="5" t="s">
        <v>32</v>
      </c>
      <c r="H669" s="5">
        <v>18.3</v>
      </c>
      <c r="I669" s="5">
        <v>0</v>
      </c>
      <c r="J669" s="8">
        <v>0.20008999999999999</v>
      </c>
      <c r="K669" t="str">
        <f>IF(Table1[[#This Row],[Charging]]&gt;0,"1","0")</f>
        <v>0</v>
      </c>
      <c r="L669" t="str">
        <f>IF(Table1[[#This Row],[Tag]]="1",Table1[[#This Row],[Cost (kWh)]],"")</f>
        <v/>
      </c>
      <c r="M669" s="5" t="str">
        <f>IF(Table1[[#This Row],[Tag]]="1",Table1[[#This Row],[Charging]]*Table1[[#This Row],[Cost (kWh)]],"")</f>
        <v/>
      </c>
    </row>
    <row r="670" spans="3:13" x14ac:dyDescent="0.2">
      <c r="C670" s="3" t="s">
        <v>1</v>
      </c>
      <c r="D670" s="2">
        <v>28</v>
      </c>
      <c r="E670" s="2">
        <v>17</v>
      </c>
      <c r="F670" s="5">
        <v>0</v>
      </c>
      <c r="G670" s="5">
        <v>5.5</v>
      </c>
      <c r="H670" s="5">
        <v>12.8</v>
      </c>
      <c r="I670" s="5">
        <v>0</v>
      </c>
      <c r="J670" s="8">
        <v>0.20573</v>
      </c>
      <c r="K670" t="str">
        <f>IF(Table1[[#This Row],[Charging]]&gt;0,"1","0")</f>
        <v>0</v>
      </c>
      <c r="L670" t="str">
        <f>IF(Table1[[#This Row],[Tag]]="1",Table1[[#This Row],[Cost (kWh)]],"")</f>
        <v/>
      </c>
      <c r="M670" s="5" t="str">
        <f>IF(Table1[[#This Row],[Tag]]="1",Table1[[#This Row],[Charging]]*Table1[[#This Row],[Cost (kWh)]],"")</f>
        <v/>
      </c>
    </row>
    <row r="671" spans="3:13" x14ac:dyDescent="0.2">
      <c r="C671" s="3" t="s">
        <v>1</v>
      </c>
      <c r="D671" s="2">
        <v>28</v>
      </c>
      <c r="E671" s="2">
        <v>18</v>
      </c>
      <c r="F671" s="5">
        <v>0</v>
      </c>
      <c r="G671" s="5" t="s">
        <v>32</v>
      </c>
      <c r="H671" s="5">
        <v>12.8</v>
      </c>
      <c r="I671" s="5">
        <v>7.5</v>
      </c>
      <c r="J671" s="8">
        <v>0.21448999999999999</v>
      </c>
      <c r="K671" t="str">
        <f>IF(Table1[[#This Row],[Charging]]&gt;0,"1","0")</f>
        <v>0</v>
      </c>
      <c r="L671" t="str">
        <f>IF(Table1[[#This Row],[Tag]]="1",Table1[[#This Row],[Cost (kWh)]],"")</f>
        <v/>
      </c>
      <c r="M671" s="5" t="str">
        <f>IF(Table1[[#This Row],[Tag]]="1",Table1[[#This Row],[Charging]]*Table1[[#This Row],[Cost (kWh)]],"")</f>
        <v/>
      </c>
    </row>
    <row r="672" spans="3:13" x14ac:dyDescent="0.2">
      <c r="C672" s="3" t="s">
        <v>1</v>
      </c>
      <c r="D672" s="2">
        <v>28</v>
      </c>
      <c r="E672" s="2">
        <v>19</v>
      </c>
      <c r="F672" s="5">
        <v>7.5</v>
      </c>
      <c r="G672" s="5" t="s">
        <v>32</v>
      </c>
      <c r="H672" s="5">
        <v>20.3</v>
      </c>
      <c r="I672" s="5">
        <v>7.5</v>
      </c>
      <c r="J672" s="8">
        <v>0.22097</v>
      </c>
      <c r="K672" t="str">
        <f>IF(Table1[[#This Row],[Charging]]&gt;0,"1","0")</f>
        <v>1</v>
      </c>
      <c r="L672">
        <f>IF(Table1[[#This Row],[Tag]]="1",Table1[[#This Row],[Cost (kWh)]],"")</f>
        <v>0.22097</v>
      </c>
      <c r="M672" s="5">
        <f>IF(Table1[[#This Row],[Tag]]="1",Table1[[#This Row],[Charging]]*Table1[[#This Row],[Cost (kWh)]],"")</f>
        <v>1.6572750000000001</v>
      </c>
    </row>
    <row r="673" spans="3:13" x14ac:dyDescent="0.2">
      <c r="C673" s="3" t="s">
        <v>1</v>
      </c>
      <c r="D673" s="2">
        <v>28</v>
      </c>
      <c r="E673" s="2">
        <v>20</v>
      </c>
      <c r="F673" s="5">
        <v>7.5</v>
      </c>
      <c r="G673" s="5" t="s">
        <v>32</v>
      </c>
      <c r="H673" s="5">
        <v>27.8</v>
      </c>
      <c r="I673" s="5">
        <v>7.5</v>
      </c>
      <c r="J673" s="8">
        <v>0.22095999999999999</v>
      </c>
      <c r="K673" t="str">
        <f>IF(Table1[[#This Row],[Charging]]&gt;0,"1","0")</f>
        <v>1</v>
      </c>
      <c r="L673">
        <f>IF(Table1[[#This Row],[Tag]]="1",Table1[[#This Row],[Cost (kWh)]],"")</f>
        <v>0.22095999999999999</v>
      </c>
      <c r="M673" s="5">
        <f>IF(Table1[[#This Row],[Tag]]="1",Table1[[#This Row],[Charging]]*Table1[[#This Row],[Cost (kWh)]],"")</f>
        <v>1.6572</v>
      </c>
    </row>
    <row r="674" spans="3:13" x14ac:dyDescent="0.2">
      <c r="C674" s="3" t="s">
        <v>1</v>
      </c>
      <c r="D674" s="2">
        <v>28</v>
      </c>
      <c r="E674" s="2">
        <v>21</v>
      </c>
      <c r="F674" s="5">
        <v>0</v>
      </c>
      <c r="G674" s="5" t="s">
        <v>32</v>
      </c>
      <c r="H674" s="5">
        <v>27.8</v>
      </c>
      <c r="I674" s="5">
        <v>7.5</v>
      </c>
      <c r="J674" s="8">
        <v>0.21490999999999999</v>
      </c>
      <c r="K674" t="str">
        <f>IF(Table1[[#This Row],[Charging]]&gt;0,"1","0")</f>
        <v>0</v>
      </c>
      <c r="L674" t="str">
        <f>IF(Table1[[#This Row],[Tag]]="1",Table1[[#This Row],[Cost (kWh)]],"")</f>
        <v/>
      </c>
      <c r="M674" s="5" t="str">
        <f>IF(Table1[[#This Row],[Tag]]="1",Table1[[#This Row],[Charging]]*Table1[[#This Row],[Cost (kWh)]],"")</f>
        <v/>
      </c>
    </row>
    <row r="675" spans="3:13" x14ac:dyDescent="0.2">
      <c r="C675" s="3" t="s">
        <v>1</v>
      </c>
      <c r="D675" s="2">
        <v>28</v>
      </c>
      <c r="E675" s="2">
        <v>22</v>
      </c>
      <c r="F675" s="5">
        <v>0</v>
      </c>
      <c r="G675" s="5" t="s">
        <v>32</v>
      </c>
      <c r="H675" s="5">
        <v>27.8</v>
      </c>
      <c r="I675" s="5">
        <v>7.5</v>
      </c>
      <c r="J675" s="8">
        <v>0.21282999999999999</v>
      </c>
      <c r="K675" t="str">
        <f>IF(Table1[[#This Row],[Charging]]&gt;0,"1","0")</f>
        <v>0</v>
      </c>
      <c r="L675" t="str">
        <f>IF(Table1[[#This Row],[Tag]]="1",Table1[[#This Row],[Cost (kWh)]],"")</f>
        <v/>
      </c>
      <c r="M675" s="5" t="str">
        <f>IF(Table1[[#This Row],[Tag]]="1",Table1[[#This Row],[Charging]]*Table1[[#This Row],[Cost (kWh)]],"")</f>
        <v/>
      </c>
    </row>
    <row r="676" spans="3:13" x14ac:dyDescent="0.2">
      <c r="C676" s="3" t="s">
        <v>1</v>
      </c>
      <c r="D676" s="2">
        <v>28</v>
      </c>
      <c r="E676" s="2">
        <v>23</v>
      </c>
      <c r="F676" s="5">
        <v>0</v>
      </c>
      <c r="G676" s="5" t="s">
        <v>32</v>
      </c>
      <c r="H676" s="5">
        <v>27.8</v>
      </c>
      <c r="I676" s="5">
        <v>7.5</v>
      </c>
      <c r="J676" s="8">
        <v>0.20724999999999999</v>
      </c>
      <c r="K676" t="str">
        <f>IF(Table1[[#This Row],[Charging]]&gt;0,"1","0")</f>
        <v>0</v>
      </c>
      <c r="L676" t="str">
        <f>IF(Table1[[#This Row],[Tag]]="1",Table1[[#This Row],[Cost (kWh)]],"")</f>
        <v/>
      </c>
      <c r="M676" s="5" t="str">
        <f>IF(Table1[[#This Row],[Tag]]="1",Table1[[#This Row],[Charging]]*Table1[[#This Row],[Cost (kWh)]],"")</f>
        <v/>
      </c>
    </row>
    <row r="677" spans="3:13" x14ac:dyDescent="0.2">
      <c r="C677" s="3" t="s">
        <v>1</v>
      </c>
      <c r="D677" s="2">
        <v>28</v>
      </c>
      <c r="E677" s="2">
        <v>24</v>
      </c>
      <c r="F677" s="5">
        <v>0</v>
      </c>
      <c r="G677" s="5" t="s">
        <v>32</v>
      </c>
      <c r="H677" s="5">
        <v>27.8</v>
      </c>
      <c r="I677" s="5">
        <v>7.5</v>
      </c>
      <c r="J677" s="8">
        <v>0.20286000000000001</v>
      </c>
      <c r="K677" t="str">
        <f>IF(Table1[[#This Row],[Charging]]&gt;0,"1","0")</f>
        <v>0</v>
      </c>
      <c r="L677" t="str">
        <f>IF(Table1[[#This Row],[Tag]]="1",Table1[[#This Row],[Cost (kWh)]],"")</f>
        <v/>
      </c>
      <c r="M677" s="5" t="str">
        <f>IF(Table1[[#This Row],[Tag]]="1",Table1[[#This Row],[Charging]]*Table1[[#This Row],[Cost (kWh)]],"")</f>
        <v/>
      </c>
    </row>
    <row r="678" spans="3:13" x14ac:dyDescent="0.2">
      <c r="C678" s="3" t="s">
        <v>1</v>
      </c>
      <c r="D678" s="2">
        <v>29</v>
      </c>
      <c r="E678" s="2" t="s">
        <v>2</v>
      </c>
      <c r="F678" s="5">
        <v>0</v>
      </c>
      <c r="G678" s="5" t="s">
        <v>32</v>
      </c>
      <c r="H678" s="5">
        <v>27.8</v>
      </c>
      <c r="I678" s="5">
        <v>7.5</v>
      </c>
      <c r="J678" s="8">
        <v>0.21021000000000001</v>
      </c>
      <c r="K678" t="str">
        <f>IF(Table1[[#This Row],[Charging]]&gt;0,"1","0")</f>
        <v>0</v>
      </c>
      <c r="L678" t="str">
        <f>IF(Table1[[#This Row],[Tag]]="1",Table1[[#This Row],[Cost (kWh)]],"")</f>
        <v/>
      </c>
      <c r="M678" s="5" t="str">
        <f>IF(Table1[[#This Row],[Tag]]="1",Table1[[#This Row],[Charging]]*Table1[[#This Row],[Cost (kWh)]],"")</f>
        <v/>
      </c>
    </row>
    <row r="679" spans="3:13" x14ac:dyDescent="0.2">
      <c r="C679" s="3" t="s">
        <v>1</v>
      </c>
      <c r="D679" s="2">
        <v>29</v>
      </c>
      <c r="E679" s="2" t="s">
        <v>3</v>
      </c>
      <c r="F679" s="5">
        <v>0</v>
      </c>
      <c r="G679" s="5" t="s">
        <v>32</v>
      </c>
      <c r="H679" s="5">
        <v>27.8</v>
      </c>
      <c r="I679" s="5">
        <v>7.5</v>
      </c>
      <c r="J679" s="8">
        <v>0.20810999999999999</v>
      </c>
      <c r="K679" t="str">
        <f>IF(Table1[[#This Row],[Charging]]&gt;0,"1","0")</f>
        <v>0</v>
      </c>
      <c r="L679" t="str">
        <f>IF(Table1[[#This Row],[Tag]]="1",Table1[[#This Row],[Cost (kWh)]],"")</f>
        <v/>
      </c>
      <c r="M679" s="5" t="str">
        <f>IF(Table1[[#This Row],[Tag]]="1",Table1[[#This Row],[Charging]]*Table1[[#This Row],[Cost (kWh)]],"")</f>
        <v/>
      </c>
    </row>
    <row r="680" spans="3:13" x14ac:dyDescent="0.2">
      <c r="C680" s="3" t="s">
        <v>1</v>
      </c>
      <c r="D680" s="2">
        <v>29</v>
      </c>
      <c r="E680" s="2" t="s">
        <v>4</v>
      </c>
      <c r="F680" s="5">
        <v>0</v>
      </c>
      <c r="G680" s="5" t="s">
        <v>32</v>
      </c>
      <c r="H680" s="5">
        <v>27.8</v>
      </c>
      <c r="I680" s="5">
        <v>7.5</v>
      </c>
      <c r="J680" s="8">
        <v>0.20788999999999999</v>
      </c>
      <c r="K680" t="str">
        <f>IF(Table1[[#This Row],[Charging]]&gt;0,"1","0")</f>
        <v>0</v>
      </c>
      <c r="L680" t="str">
        <f>IF(Table1[[#This Row],[Tag]]="1",Table1[[#This Row],[Cost (kWh)]],"")</f>
        <v/>
      </c>
      <c r="M680" s="5" t="str">
        <f>IF(Table1[[#This Row],[Tag]]="1",Table1[[#This Row],[Charging]]*Table1[[#This Row],[Cost (kWh)]],"")</f>
        <v/>
      </c>
    </row>
    <row r="681" spans="3:13" x14ac:dyDescent="0.2">
      <c r="C681" s="3" t="s">
        <v>1</v>
      </c>
      <c r="D681" s="2">
        <v>29</v>
      </c>
      <c r="E681" s="2" t="s">
        <v>5</v>
      </c>
      <c r="F681" s="5">
        <v>0</v>
      </c>
      <c r="G681" s="5" t="s">
        <v>32</v>
      </c>
      <c r="H681" s="5">
        <v>27.8</v>
      </c>
      <c r="I681" s="5">
        <v>7.5</v>
      </c>
      <c r="J681" s="8">
        <v>0.20763000000000001</v>
      </c>
      <c r="K681" t="str">
        <f>IF(Table1[[#This Row],[Charging]]&gt;0,"1","0")</f>
        <v>0</v>
      </c>
      <c r="L681" t="str">
        <f>IF(Table1[[#This Row],[Tag]]="1",Table1[[#This Row],[Cost (kWh)]],"")</f>
        <v/>
      </c>
      <c r="M681" s="5" t="str">
        <f>IF(Table1[[#This Row],[Tag]]="1",Table1[[#This Row],[Charging]]*Table1[[#This Row],[Cost (kWh)]],"")</f>
        <v/>
      </c>
    </row>
    <row r="682" spans="3:13" x14ac:dyDescent="0.2">
      <c r="C682" s="3" t="s">
        <v>1</v>
      </c>
      <c r="D682" s="2">
        <v>29</v>
      </c>
      <c r="E682" s="2" t="s">
        <v>6</v>
      </c>
      <c r="F682" s="5">
        <v>0</v>
      </c>
      <c r="G682" s="5" t="s">
        <v>32</v>
      </c>
      <c r="H682" s="5">
        <v>27.8</v>
      </c>
      <c r="I682" s="5">
        <v>7.5</v>
      </c>
      <c r="J682" s="8">
        <v>0.20738999999999999</v>
      </c>
      <c r="K682" t="str">
        <f>IF(Table1[[#This Row],[Charging]]&gt;0,"1","0")</f>
        <v>0</v>
      </c>
      <c r="L682" t="str">
        <f>IF(Table1[[#This Row],[Tag]]="1",Table1[[#This Row],[Cost (kWh)]],"")</f>
        <v/>
      </c>
      <c r="M682" s="5" t="str">
        <f>IF(Table1[[#This Row],[Tag]]="1",Table1[[#This Row],[Charging]]*Table1[[#This Row],[Cost (kWh)]],"")</f>
        <v/>
      </c>
    </row>
    <row r="683" spans="3:13" x14ac:dyDescent="0.2">
      <c r="C683" s="3" t="s">
        <v>1</v>
      </c>
      <c r="D683" s="2">
        <v>29</v>
      </c>
      <c r="E683" s="2" t="s">
        <v>7</v>
      </c>
      <c r="F683" s="5">
        <v>0</v>
      </c>
      <c r="G683" s="5" t="s">
        <v>32</v>
      </c>
      <c r="H683" s="5">
        <v>27.8</v>
      </c>
      <c r="I683" s="5">
        <v>7.5</v>
      </c>
      <c r="J683" s="8">
        <v>0.20762</v>
      </c>
      <c r="K683" t="str">
        <f>IF(Table1[[#This Row],[Charging]]&gt;0,"1","0")</f>
        <v>0</v>
      </c>
      <c r="L683" t="str">
        <f>IF(Table1[[#This Row],[Tag]]="1",Table1[[#This Row],[Cost (kWh)]],"")</f>
        <v/>
      </c>
      <c r="M683" s="5" t="str">
        <f>IF(Table1[[#This Row],[Tag]]="1",Table1[[#This Row],[Charging]]*Table1[[#This Row],[Cost (kWh)]],"")</f>
        <v/>
      </c>
    </row>
    <row r="684" spans="3:13" x14ac:dyDescent="0.2">
      <c r="C684" s="3" t="s">
        <v>1</v>
      </c>
      <c r="D684" s="2">
        <v>29</v>
      </c>
      <c r="E684" s="2" t="s">
        <v>8</v>
      </c>
      <c r="F684" s="5">
        <v>0</v>
      </c>
      <c r="G684" s="5" t="s">
        <v>32</v>
      </c>
      <c r="H684" s="5">
        <v>27.8</v>
      </c>
      <c r="I684" s="5">
        <v>7.5</v>
      </c>
      <c r="J684" s="8">
        <v>0.20741999999999999</v>
      </c>
      <c r="K684" t="str">
        <f>IF(Table1[[#This Row],[Charging]]&gt;0,"1","0")</f>
        <v>0</v>
      </c>
      <c r="L684" t="str">
        <f>IF(Table1[[#This Row],[Tag]]="1",Table1[[#This Row],[Cost (kWh)]],"")</f>
        <v/>
      </c>
      <c r="M684" s="5" t="str">
        <f>IF(Table1[[#This Row],[Tag]]="1",Table1[[#This Row],[Charging]]*Table1[[#This Row],[Cost (kWh)]],"")</f>
        <v/>
      </c>
    </row>
    <row r="685" spans="3:13" x14ac:dyDescent="0.2">
      <c r="C685" s="3" t="s">
        <v>1</v>
      </c>
      <c r="D685" s="2">
        <v>29</v>
      </c>
      <c r="E685" s="2" t="s">
        <v>9</v>
      </c>
      <c r="F685" s="5">
        <v>0</v>
      </c>
      <c r="G685" s="5">
        <v>5.5</v>
      </c>
      <c r="H685" s="5">
        <v>22.3</v>
      </c>
      <c r="I685" s="5">
        <v>0</v>
      </c>
      <c r="J685" s="8">
        <v>0.21324000000000001</v>
      </c>
      <c r="K685" t="str">
        <f>IF(Table1[[#This Row],[Charging]]&gt;0,"1","0")</f>
        <v>0</v>
      </c>
      <c r="L685" t="str">
        <f>IF(Table1[[#This Row],[Tag]]="1",Table1[[#This Row],[Cost (kWh)]],"")</f>
        <v/>
      </c>
      <c r="M685" s="5" t="str">
        <f>IF(Table1[[#This Row],[Tag]]="1",Table1[[#This Row],[Charging]]*Table1[[#This Row],[Cost (kWh)]],"")</f>
        <v/>
      </c>
    </row>
    <row r="686" spans="3:13" x14ac:dyDescent="0.2">
      <c r="C686" s="3" t="s">
        <v>1</v>
      </c>
      <c r="D686" s="2">
        <v>29</v>
      </c>
      <c r="E686" s="2" t="s">
        <v>10</v>
      </c>
      <c r="F686" s="5">
        <v>0</v>
      </c>
      <c r="G686" s="5" t="s">
        <v>32</v>
      </c>
      <c r="H686" s="5">
        <v>22.3</v>
      </c>
      <c r="I686" s="5">
        <v>0</v>
      </c>
      <c r="J686" s="8">
        <v>0.21715000000000001</v>
      </c>
      <c r="K686" t="str">
        <f>IF(Table1[[#This Row],[Charging]]&gt;0,"1","0")</f>
        <v>0</v>
      </c>
      <c r="L686" t="str">
        <f>IF(Table1[[#This Row],[Tag]]="1",Table1[[#This Row],[Cost (kWh)]],"")</f>
        <v/>
      </c>
      <c r="M686" s="5" t="str">
        <f>IF(Table1[[#This Row],[Tag]]="1",Table1[[#This Row],[Charging]]*Table1[[#This Row],[Cost (kWh)]],"")</f>
        <v/>
      </c>
    </row>
    <row r="687" spans="3:13" x14ac:dyDescent="0.2">
      <c r="C687" s="3" t="s">
        <v>1</v>
      </c>
      <c r="D687" s="2">
        <v>29</v>
      </c>
      <c r="E687" s="2">
        <v>10</v>
      </c>
      <c r="F687" s="5">
        <v>0</v>
      </c>
      <c r="G687" s="5" t="s">
        <v>32</v>
      </c>
      <c r="H687" s="5">
        <v>22.3</v>
      </c>
      <c r="I687" s="5">
        <v>0</v>
      </c>
      <c r="J687" s="8">
        <v>0.21611</v>
      </c>
      <c r="K687" t="str">
        <f>IF(Table1[[#This Row],[Charging]]&gt;0,"1","0")</f>
        <v>0</v>
      </c>
      <c r="L687" t="str">
        <f>IF(Table1[[#This Row],[Tag]]="1",Table1[[#This Row],[Cost (kWh)]],"")</f>
        <v/>
      </c>
      <c r="M687" s="5" t="str">
        <f>IF(Table1[[#This Row],[Tag]]="1",Table1[[#This Row],[Charging]]*Table1[[#This Row],[Cost (kWh)]],"")</f>
        <v/>
      </c>
    </row>
    <row r="688" spans="3:13" x14ac:dyDescent="0.2">
      <c r="C688" s="3" t="s">
        <v>1</v>
      </c>
      <c r="D688" s="2">
        <v>29</v>
      </c>
      <c r="E688" s="2">
        <v>11</v>
      </c>
      <c r="F688" s="5">
        <v>0</v>
      </c>
      <c r="G688" s="5" t="s">
        <v>32</v>
      </c>
      <c r="H688" s="5">
        <v>22.3</v>
      </c>
      <c r="I688" s="5">
        <v>0</v>
      </c>
      <c r="J688" s="8">
        <v>0.21487999999999999</v>
      </c>
      <c r="K688" t="str">
        <f>IF(Table1[[#This Row],[Charging]]&gt;0,"1","0")</f>
        <v>0</v>
      </c>
      <c r="L688" t="str">
        <f>IF(Table1[[#This Row],[Tag]]="1",Table1[[#This Row],[Cost (kWh)]],"")</f>
        <v/>
      </c>
      <c r="M688" s="5" t="str">
        <f>IF(Table1[[#This Row],[Tag]]="1",Table1[[#This Row],[Charging]]*Table1[[#This Row],[Cost (kWh)]],"")</f>
        <v/>
      </c>
    </row>
    <row r="689" spans="3:13" x14ac:dyDescent="0.2">
      <c r="C689" s="3" t="s">
        <v>1</v>
      </c>
      <c r="D689" s="2">
        <v>29</v>
      </c>
      <c r="E689" s="2">
        <v>12</v>
      </c>
      <c r="F689" s="5">
        <v>0</v>
      </c>
      <c r="G689" s="5" t="s">
        <v>32</v>
      </c>
      <c r="H689" s="5">
        <v>22.3</v>
      </c>
      <c r="I689" s="5">
        <v>0</v>
      </c>
      <c r="J689" s="8">
        <v>0.21407000000000001</v>
      </c>
      <c r="K689" t="str">
        <f>IF(Table1[[#This Row],[Charging]]&gt;0,"1","0")</f>
        <v>0</v>
      </c>
      <c r="L689" t="str">
        <f>IF(Table1[[#This Row],[Tag]]="1",Table1[[#This Row],[Cost (kWh)]],"")</f>
        <v/>
      </c>
      <c r="M689" s="5" t="str">
        <f>IF(Table1[[#This Row],[Tag]]="1",Table1[[#This Row],[Charging]]*Table1[[#This Row],[Cost (kWh)]],"")</f>
        <v/>
      </c>
    </row>
    <row r="690" spans="3:13" x14ac:dyDescent="0.2">
      <c r="C690" s="3" t="s">
        <v>1</v>
      </c>
      <c r="D690" s="2">
        <v>29</v>
      </c>
      <c r="E690" s="2">
        <v>13</v>
      </c>
      <c r="F690" s="5">
        <v>0</v>
      </c>
      <c r="G690" s="5" t="s">
        <v>32</v>
      </c>
      <c r="H690" s="5">
        <v>22.3</v>
      </c>
      <c r="I690" s="5">
        <v>0</v>
      </c>
      <c r="J690" s="8">
        <v>0.21431</v>
      </c>
      <c r="K690" t="str">
        <f>IF(Table1[[#This Row],[Charging]]&gt;0,"1","0")</f>
        <v>0</v>
      </c>
      <c r="L690" t="str">
        <f>IF(Table1[[#This Row],[Tag]]="1",Table1[[#This Row],[Cost (kWh)]],"")</f>
        <v/>
      </c>
      <c r="M690" s="5" t="str">
        <f>IF(Table1[[#This Row],[Tag]]="1",Table1[[#This Row],[Charging]]*Table1[[#This Row],[Cost (kWh)]],"")</f>
        <v/>
      </c>
    </row>
    <row r="691" spans="3:13" x14ac:dyDescent="0.2">
      <c r="C691" s="3" t="s">
        <v>1</v>
      </c>
      <c r="D691" s="2">
        <v>29</v>
      </c>
      <c r="E691" s="2">
        <v>14</v>
      </c>
      <c r="F691" s="5">
        <v>0</v>
      </c>
      <c r="G691" s="5" t="s">
        <v>32</v>
      </c>
      <c r="H691" s="5">
        <v>22.3</v>
      </c>
      <c r="I691" s="5">
        <v>0</v>
      </c>
      <c r="J691" s="8">
        <v>0.21235000000000001</v>
      </c>
      <c r="K691" t="str">
        <f>IF(Table1[[#This Row],[Charging]]&gt;0,"1","0")</f>
        <v>0</v>
      </c>
      <c r="L691" t="str">
        <f>IF(Table1[[#This Row],[Tag]]="1",Table1[[#This Row],[Cost (kWh)]],"")</f>
        <v/>
      </c>
      <c r="M691" s="5" t="str">
        <f>IF(Table1[[#This Row],[Tag]]="1",Table1[[#This Row],[Charging]]*Table1[[#This Row],[Cost (kWh)]],"")</f>
        <v/>
      </c>
    </row>
    <row r="692" spans="3:13" x14ac:dyDescent="0.2">
      <c r="C692" s="3" t="s">
        <v>1</v>
      </c>
      <c r="D692" s="2">
        <v>29</v>
      </c>
      <c r="E692" s="2">
        <v>15</v>
      </c>
      <c r="F692" s="5">
        <v>0</v>
      </c>
      <c r="G692" s="5" t="s">
        <v>32</v>
      </c>
      <c r="H692" s="5">
        <v>22.3</v>
      </c>
      <c r="I692" s="5">
        <v>0</v>
      </c>
      <c r="J692" s="8">
        <v>0.21326000000000001</v>
      </c>
      <c r="K692" t="str">
        <f>IF(Table1[[#This Row],[Charging]]&gt;0,"1","0")</f>
        <v>0</v>
      </c>
      <c r="L692" t="str">
        <f>IF(Table1[[#This Row],[Tag]]="1",Table1[[#This Row],[Cost (kWh)]],"")</f>
        <v/>
      </c>
      <c r="M692" s="5" t="str">
        <f>IF(Table1[[#This Row],[Tag]]="1",Table1[[#This Row],[Charging]]*Table1[[#This Row],[Cost (kWh)]],"")</f>
        <v/>
      </c>
    </row>
    <row r="693" spans="3:13" x14ac:dyDescent="0.2">
      <c r="C693" s="3" t="s">
        <v>1</v>
      </c>
      <c r="D693" s="2">
        <v>29</v>
      </c>
      <c r="E693" s="2">
        <v>16</v>
      </c>
      <c r="F693" s="5">
        <v>0</v>
      </c>
      <c r="G693" s="5" t="s">
        <v>32</v>
      </c>
      <c r="H693" s="5">
        <v>22.3</v>
      </c>
      <c r="I693" s="5">
        <v>0</v>
      </c>
      <c r="J693" s="8">
        <v>0.2127</v>
      </c>
      <c r="K693" t="str">
        <f>IF(Table1[[#This Row],[Charging]]&gt;0,"1","0")</f>
        <v>0</v>
      </c>
      <c r="L693" t="str">
        <f>IF(Table1[[#This Row],[Tag]]="1",Table1[[#This Row],[Cost (kWh)]],"")</f>
        <v/>
      </c>
      <c r="M693" s="5" t="str">
        <f>IF(Table1[[#This Row],[Tag]]="1",Table1[[#This Row],[Charging]]*Table1[[#This Row],[Cost (kWh)]],"")</f>
        <v/>
      </c>
    </row>
    <row r="694" spans="3:13" x14ac:dyDescent="0.2">
      <c r="C694" s="3" t="s">
        <v>1</v>
      </c>
      <c r="D694" s="2">
        <v>29</v>
      </c>
      <c r="E694" s="2">
        <v>17</v>
      </c>
      <c r="F694" s="5">
        <v>0</v>
      </c>
      <c r="G694" s="5">
        <v>5.5</v>
      </c>
      <c r="H694" s="5">
        <v>16.8</v>
      </c>
      <c r="I694" s="5">
        <v>0</v>
      </c>
      <c r="J694" s="8">
        <v>0.21299000000000001</v>
      </c>
      <c r="K694" t="str">
        <f>IF(Table1[[#This Row],[Charging]]&gt;0,"1","0")</f>
        <v>0</v>
      </c>
      <c r="L694" t="str">
        <f>IF(Table1[[#This Row],[Tag]]="1",Table1[[#This Row],[Cost (kWh)]],"")</f>
        <v/>
      </c>
      <c r="M694" s="5" t="str">
        <f>IF(Table1[[#This Row],[Tag]]="1",Table1[[#This Row],[Charging]]*Table1[[#This Row],[Cost (kWh)]],"")</f>
        <v/>
      </c>
    </row>
    <row r="695" spans="3:13" x14ac:dyDescent="0.2">
      <c r="C695" s="3" t="s">
        <v>1</v>
      </c>
      <c r="D695" s="2">
        <v>29</v>
      </c>
      <c r="E695" s="2">
        <v>18</v>
      </c>
      <c r="F695" s="5">
        <v>0</v>
      </c>
      <c r="G695" s="5" t="s">
        <v>32</v>
      </c>
      <c r="H695" s="5">
        <v>16.8</v>
      </c>
      <c r="I695" s="5">
        <v>7.5</v>
      </c>
      <c r="J695" s="8">
        <v>0.21604999999999999</v>
      </c>
      <c r="K695" t="str">
        <f>IF(Table1[[#This Row],[Charging]]&gt;0,"1","0")</f>
        <v>0</v>
      </c>
      <c r="L695" t="str">
        <f>IF(Table1[[#This Row],[Tag]]="1",Table1[[#This Row],[Cost (kWh)]],"")</f>
        <v/>
      </c>
      <c r="M695" s="5" t="str">
        <f>IF(Table1[[#This Row],[Tag]]="1",Table1[[#This Row],[Charging]]*Table1[[#This Row],[Cost (kWh)]],"")</f>
        <v/>
      </c>
    </row>
    <row r="696" spans="3:13" x14ac:dyDescent="0.2">
      <c r="C696" s="3" t="s">
        <v>1</v>
      </c>
      <c r="D696" s="2">
        <v>29</v>
      </c>
      <c r="E696" s="2">
        <v>19</v>
      </c>
      <c r="F696" s="5">
        <v>0</v>
      </c>
      <c r="G696" s="5" t="s">
        <v>32</v>
      </c>
      <c r="H696" s="5">
        <v>16.8</v>
      </c>
      <c r="I696" s="5">
        <v>7.5</v>
      </c>
      <c r="J696" s="8">
        <v>0.21955</v>
      </c>
      <c r="K696" t="str">
        <f>IF(Table1[[#This Row],[Charging]]&gt;0,"1","0")</f>
        <v>0</v>
      </c>
      <c r="L696" t="str">
        <f>IF(Table1[[#This Row],[Tag]]="1",Table1[[#This Row],[Cost (kWh)]],"")</f>
        <v/>
      </c>
      <c r="M696" s="5" t="str">
        <f>IF(Table1[[#This Row],[Tag]]="1",Table1[[#This Row],[Charging]]*Table1[[#This Row],[Cost (kWh)]],"")</f>
        <v/>
      </c>
    </row>
    <row r="697" spans="3:13" x14ac:dyDescent="0.2">
      <c r="C697" s="3" t="s">
        <v>1</v>
      </c>
      <c r="D697" s="2">
        <v>29</v>
      </c>
      <c r="E697" s="2">
        <v>20</v>
      </c>
      <c r="F697" s="5">
        <v>0</v>
      </c>
      <c r="G697" s="5" t="s">
        <v>32</v>
      </c>
      <c r="H697" s="5">
        <v>16.8</v>
      </c>
      <c r="I697" s="5">
        <v>7.5</v>
      </c>
      <c r="J697" s="8">
        <v>0.21532999999999999</v>
      </c>
      <c r="K697" t="str">
        <f>IF(Table1[[#This Row],[Charging]]&gt;0,"1","0")</f>
        <v>0</v>
      </c>
      <c r="L697" t="str">
        <f>IF(Table1[[#This Row],[Tag]]="1",Table1[[#This Row],[Cost (kWh)]],"")</f>
        <v/>
      </c>
      <c r="M697" s="5" t="str">
        <f>IF(Table1[[#This Row],[Tag]]="1",Table1[[#This Row],[Charging]]*Table1[[#This Row],[Cost (kWh)]],"")</f>
        <v/>
      </c>
    </row>
    <row r="698" spans="3:13" x14ac:dyDescent="0.2">
      <c r="C698" s="3" t="s">
        <v>1</v>
      </c>
      <c r="D698" s="2">
        <v>29</v>
      </c>
      <c r="E698" s="2">
        <v>21</v>
      </c>
      <c r="F698" s="5">
        <v>0</v>
      </c>
      <c r="G698" s="5" t="s">
        <v>32</v>
      </c>
      <c r="H698" s="5">
        <v>16.8</v>
      </c>
      <c r="I698" s="5">
        <v>7.5</v>
      </c>
      <c r="J698" s="8">
        <v>0.2104</v>
      </c>
      <c r="K698" t="str">
        <f>IF(Table1[[#This Row],[Charging]]&gt;0,"1","0")</f>
        <v>0</v>
      </c>
      <c r="L698" t="str">
        <f>IF(Table1[[#This Row],[Tag]]="1",Table1[[#This Row],[Cost (kWh)]],"")</f>
        <v/>
      </c>
      <c r="M698" s="5" t="str">
        <f>IF(Table1[[#This Row],[Tag]]="1",Table1[[#This Row],[Charging]]*Table1[[#This Row],[Cost (kWh)]],"")</f>
        <v/>
      </c>
    </row>
    <row r="699" spans="3:13" x14ac:dyDescent="0.2">
      <c r="C699" s="3" t="s">
        <v>1</v>
      </c>
      <c r="D699" s="2">
        <v>29</v>
      </c>
      <c r="E699" s="2">
        <v>22</v>
      </c>
      <c r="F699" s="5">
        <v>0</v>
      </c>
      <c r="G699" s="5" t="s">
        <v>32</v>
      </c>
      <c r="H699" s="5">
        <v>16.8</v>
      </c>
      <c r="I699" s="5">
        <v>7.5</v>
      </c>
      <c r="J699" s="8">
        <v>0.20766999999999999</v>
      </c>
      <c r="K699" t="str">
        <f>IF(Table1[[#This Row],[Charging]]&gt;0,"1","0")</f>
        <v>0</v>
      </c>
      <c r="L699" t="str">
        <f>IF(Table1[[#This Row],[Tag]]="1",Table1[[#This Row],[Cost (kWh)]],"")</f>
        <v/>
      </c>
      <c r="M699" s="5" t="str">
        <f>IF(Table1[[#This Row],[Tag]]="1",Table1[[#This Row],[Charging]]*Table1[[#This Row],[Cost (kWh)]],"")</f>
        <v/>
      </c>
    </row>
    <row r="700" spans="3:13" x14ac:dyDescent="0.2">
      <c r="C700" s="3" t="s">
        <v>1</v>
      </c>
      <c r="D700" s="2">
        <v>29</v>
      </c>
      <c r="E700" s="2">
        <v>23</v>
      </c>
      <c r="F700" s="5">
        <v>0</v>
      </c>
      <c r="G700" s="5" t="s">
        <v>32</v>
      </c>
      <c r="H700" s="5">
        <v>16.8</v>
      </c>
      <c r="I700" s="5">
        <v>7.5</v>
      </c>
      <c r="J700" s="8">
        <v>0.20751</v>
      </c>
      <c r="K700" t="str">
        <f>IF(Table1[[#This Row],[Charging]]&gt;0,"1","0")</f>
        <v>0</v>
      </c>
      <c r="L700" t="str">
        <f>IF(Table1[[#This Row],[Tag]]="1",Table1[[#This Row],[Cost (kWh)]],"")</f>
        <v/>
      </c>
      <c r="M700" s="5" t="str">
        <f>IF(Table1[[#This Row],[Tag]]="1",Table1[[#This Row],[Charging]]*Table1[[#This Row],[Cost (kWh)]],"")</f>
        <v/>
      </c>
    </row>
    <row r="701" spans="3:13" x14ac:dyDescent="0.2">
      <c r="C701" s="3" t="s">
        <v>1</v>
      </c>
      <c r="D701" s="2">
        <v>29</v>
      </c>
      <c r="E701" s="2">
        <v>24</v>
      </c>
      <c r="F701" s="5">
        <v>0</v>
      </c>
      <c r="G701" s="5" t="s">
        <v>32</v>
      </c>
      <c r="H701" s="5">
        <v>16.8</v>
      </c>
      <c r="I701" s="5">
        <v>7.5</v>
      </c>
      <c r="J701" s="8">
        <v>0.20757999999999999</v>
      </c>
      <c r="K701" t="str">
        <f>IF(Table1[[#This Row],[Charging]]&gt;0,"1","0")</f>
        <v>0</v>
      </c>
      <c r="L701" t="str">
        <f>IF(Table1[[#This Row],[Tag]]="1",Table1[[#This Row],[Cost (kWh)]],"")</f>
        <v/>
      </c>
      <c r="M701" s="5" t="str">
        <f>IF(Table1[[#This Row],[Tag]]="1",Table1[[#This Row],[Charging]]*Table1[[#This Row],[Cost (kWh)]],"")</f>
        <v/>
      </c>
    </row>
    <row r="702" spans="3:13" x14ac:dyDescent="0.2">
      <c r="C702" s="3" t="s">
        <v>1</v>
      </c>
      <c r="D702" s="2">
        <v>30</v>
      </c>
      <c r="E702" s="2" t="s">
        <v>2</v>
      </c>
      <c r="F702" s="5">
        <v>0</v>
      </c>
      <c r="G702" s="5" t="s">
        <v>32</v>
      </c>
      <c r="H702" s="5">
        <v>16.8</v>
      </c>
      <c r="I702" s="5">
        <v>7.5</v>
      </c>
      <c r="J702" s="8">
        <v>0.21331</v>
      </c>
      <c r="K702" t="str">
        <f>IF(Table1[[#This Row],[Charging]]&gt;0,"1","0")</f>
        <v>0</v>
      </c>
      <c r="L702" t="str">
        <f>IF(Table1[[#This Row],[Tag]]="1",Table1[[#This Row],[Cost (kWh)]],"")</f>
        <v/>
      </c>
      <c r="M702" s="5" t="str">
        <f>IF(Table1[[#This Row],[Tag]]="1",Table1[[#This Row],[Charging]]*Table1[[#This Row],[Cost (kWh)]],"")</f>
        <v/>
      </c>
    </row>
    <row r="703" spans="3:13" x14ac:dyDescent="0.2">
      <c r="C703" s="3" t="s">
        <v>1</v>
      </c>
      <c r="D703" s="2">
        <v>30</v>
      </c>
      <c r="E703" s="2" t="s">
        <v>3</v>
      </c>
      <c r="F703" s="5">
        <v>0</v>
      </c>
      <c r="G703" s="5" t="s">
        <v>32</v>
      </c>
      <c r="H703" s="5">
        <v>16.8</v>
      </c>
      <c r="I703" s="5">
        <v>7.5</v>
      </c>
      <c r="J703" s="8">
        <v>0.21265000000000001</v>
      </c>
      <c r="K703" t="str">
        <f>IF(Table1[[#This Row],[Charging]]&gt;0,"1","0")</f>
        <v>0</v>
      </c>
      <c r="L703" t="str">
        <f>IF(Table1[[#This Row],[Tag]]="1",Table1[[#This Row],[Cost (kWh)]],"")</f>
        <v/>
      </c>
      <c r="M703" s="5" t="str">
        <f>IF(Table1[[#This Row],[Tag]]="1",Table1[[#This Row],[Charging]]*Table1[[#This Row],[Cost (kWh)]],"")</f>
        <v/>
      </c>
    </row>
    <row r="704" spans="3:13" x14ac:dyDescent="0.2">
      <c r="C704" s="3" t="s">
        <v>1</v>
      </c>
      <c r="D704" s="2">
        <v>30</v>
      </c>
      <c r="E704" s="2" t="s">
        <v>4</v>
      </c>
      <c r="F704" s="5">
        <v>0</v>
      </c>
      <c r="G704" s="5" t="s">
        <v>32</v>
      </c>
      <c r="H704" s="5">
        <v>16.8</v>
      </c>
      <c r="I704" s="5">
        <v>7.5</v>
      </c>
      <c r="J704" s="8">
        <v>0.21228</v>
      </c>
      <c r="K704" t="str">
        <f>IF(Table1[[#This Row],[Charging]]&gt;0,"1","0")</f>
        <v>0</v>
      </c>
      <c r="L704" t="str">
        <f>IF(Table1[[#This Row],[Tag]]="1",Table1[[#This Row],[Cost (kWh)]],"")</f>
        <v/>
      </c>
      <c r="M704" s="5" t="str">
        <f>IF(Table1[[#This Row],[Tag]]="1",Table1[[#This Row],[Charging]]*Table1[[#This Row],[Cost (kWh)]],"")</f>
        <v/>
      </c>
    </row>
    <row r="705" spans="3:13" x14ac:dyDescent="0.2">
      <c r="C705" s="3" t="s">
        <v>1</v>
      </c>
      <c r="D705" s="2">
        <v>30</v>
      </c>
      <c r="E705" s="2" t="s">
        <v>5</v>
      </c>
      <c r="F705" s="5">
        <v>0</v>
      </c>
      <c r="G705" s="5" t="s">
        <v>32</v>
      </c>
      <c r="H705" s="5">
        <v>16.8</v>
      </c>
      <c r="I705" s="5">
        <v>7.5</v>
      </c>
      <c r="J705" s="8">
        <v>0.21207999999999999</v>
      </c>
      <c r="K705" t="str">
        <f>IF(Table1[[#This Row],[Charging]]&gt;0,"1","0")</f>
        <v>0</v>
      </c>
      <c r="L705" t="str">
        <f>IF(Table1[[#This Row],[Tag]]="1",Table1[[#This Row],[Cost (kWh)]],"")</f>
        <v/>
      </c>
      <c r="M705" s="5" t="str">
        <f>IF(Table1[[#This Row],[Tag]]="1",Table1[[#This Row],[Charging]]*Table1[[#This Row],[Cost (kWh)]],"")</f>
        <v/>
      </c>
    </row>
    <row r="706" spans="3:13" x14ac:dyDescent="0.2">
      <c r="C706" s="3" t="s">
        <v>1</v>
      </c>
      <c r="D706" s="2">
        <v>30</v>
      </c>
      <c r="E706" s="2" t="s">
        <v>6</v>
      </c>
      <c r="F706" s="5">
        <v>0</v>
      </c>
      <c r="G706" s="5" t="s">
        <v>32</v>
      </c>
      <c r="H706" s="5">
        <v>16.8</v>
      </c>
      <c r="I706" s="5">
        <v>7.5</v>
      </c>
      <c r="J706" s="8">
        <v>0.21084</v>
      </c>
      <c r="K706" t="str">
        <f>IF(Table1[[#This Row],[Charging]]&gt;0,"1","0")</f>
        <v>0</v>
      </c>
      <c r="L706" t="str">
        <f>IF(Table1[[#This Row],[Tag]]="1",Table1[[#This Row],[Cost (kWh)]],"")</f>
        <v/>
      </c>
      <c r="M706" s="5" t="str">
        <f>IF(Table1[[#This Row],[Tag]]="1",Table1[[#This Row],[Charging]]*Table1[[#This Row],[Cost (kWh)]],"")</f>
        <v/>
      </c>
    </row>
    <row r="707" spans="3:13" x14ac:dyDescent="0.2">
      <c r="C707" s="3" t="s">
        <v>1</v>
      </c>
      <c r="D707" s="2">
        <v>30</v>
      </c>
      <c r="E707" s="2" t="s">
        <v>7</v>
      </c>
      <c r="F707" s="5">
        <v>0</v>
      </c>
      <c r="G707" s="5" t="s">
        <v>32</v>
      </c>
      <c r="H707" s="5">
        <v>16.8</v>
      </c>
      <c r="I707" s="5">
        <v>7.5</v>
      </c>
      <c r="J707" s="8">
        <v>0.21007999999999999</v>
      </c>
      <c r="K707" t="str">
        <f>IF(Table1[[#This Row],[Charging]]&gt;0,"1","0")</f>
        <v>0</v>
      </c>
      <c r="L707" t="str">
        <f>IF(Table1[[#This Row],[Tag]]="1",Table1[[#This Row],[Cost (kWh)]],"")</f>
        <v/>
      </c>
      <c r="M707" s="5" t="str">
        <f>IF(Table1[[#This Row],[Tag]]="1",Table1[[#This Row],[Charging]]*Table1[[#This Row],[Cost (kWh)]],"")</f>
        <v/>
      </c>
    </row>
    <row r="708" spans="3:13" x14ac:dyDescent="0.2">
      <c r="C708" s="3" t="s">
        <v>1</v>
      </c>
      <c r="D708" s="2">
        <v>30</v>
      </c>
      <c r="E708" s="2" t="s">
        <v>8</v>
      </c>
      <c r="F708" s="5">
        <v>0</v>
      </c>
      <c r="G708" s="5" t="s">
        <v>32</v>
      </c>
      <c r="H708" s="5">
        <v>16.8</v>
      </c>
      <c r="I708" s="5">
        <v>7.5</v>
      </c>
      <c r="J708" s="8">
        <v>0.21017</v>
      </c>
      <c r="K708" t="str">
        <f>IF(Table1[[#This Row],[Charging]]&gt;0,"1","0")</f>
        <v>0</v>
      </c>
      <c r="L708" t="str">
        <f>IF(Table1[[#This Row],[Tag]]="1",Table1[[#This Row],[Cost (kWh)]],"")</f>
        <v/>
      </c>
      <c r="M708" s="5" t="str">
        <f>IF(Table1[[#This Row],[Tag]]="1",Table1[[#This Row],[Charging]]*Table1[[#This Row],[Cost (kWh)]],"")</f>
        <v/>
      </c>
    </row>
    <row r="709" spans="3:13" x14ac:dyDescent="0.2">
      <c r="C709" s="3" t="s">
        <v>1</v>
      </c>
      <c r="D709" s="2">
        <v>30</v>
      </c>
      <c r="E709" s="2" t="s">
        <v>9</v>
      </c>
      <c r="F709" s="5">
        <v>0</v>
      </c>
      <c r="G709" s="5" t="s">
        <v>32</v>
      </c>
      <c r="H709" s="5">
        <v>16.8</v>
      </c>
      <c r="I709" s="5">
        <v>7.5</v>
      </c>
      <c r="J709" s="8">
        <v>0.20952000000000001</v>
      </c>
      <c r="K709" t="str">
        <f>IF(Table1[[#This Row],[Charging]]&gt;0,"1","0")</f>
        <v>0</v>
      </c>
      <c r="L709" t="str">
        <f>IF(Table1[[#This Row],[Tag]]="1",Table1[[#This Row],[Cost (kWh)]],"")</f>
        <v/>
      </c>
      <c r="M709" s="5" t="str">
        <f>IF(Table1[[#This Row],[Tag]]="1",Table1[[#This Row],[Charging]]*Table1[[#This Row],[Cost (kWh)]],"")</f>
        <v/>
      </c>
    </row>
    <row r="710" spans="3:13" x14ac:dyDescent="0.2">
      <c r="C710" s="3" t="s">
        <v>1</v>
      </c>
      <c r="D710" s="2">
        <v>30</v>
      </c>
      <c r="E710" s="2" t="s">
        <v>10</v>
      </c>
      <c r="F710" s="5">
        <v>0</v>
      </c>
      <c r="G710" s="5" t="s">
        <v>32</v>
      </c>
      <c r="H710" s="5">
        <v>16.8</v>
      </c>
      <c r="I710" s="5">
        <v>7.5</v>
      </c>
      <c r="J710" s="8">
        <v>0.21218000000000001</v>
      </c>
      <c r="K710" t="str">
        <f>IF(Table1[[#This Row],[Charging]]&gt;0,"1","0")</f>
        <v>0</v>
      </c>
      <c r="L710" t="str">
        <f>IF(Table1[[#This Row],[Tag]]="1",Table1[[#This Row],[Cost (kWh)]],"")</f>
        <v/>
      </c>
      <c r="M710" s="5" t="str">
        <f>IF(Table1[[#This Row],[Tag]]="1",Table1[[#This Row],[Charging]]*Table1[[#This Row],[Cost (kWh)]],"")</f>
        <v/>
      </c>
    </row>
    <row r="711" spans="3:13" x14ac:dyDescent="0.2">
      <c r="C711" s="3" t="s">
        <v>1</v>
      </c>
      <c r="D711" s="2">
        <v>30</v>
      </c>
      <c r="E711" s="2">
        <v>10</v>
      </c>
      <c r="F711" s="5">
        <v>0</v>
      </c>
      <c r="G711" s="5" t="s">
        <v>32</v>
      </c>
      <c r="H711" s="5">
        <v>16.8</v>
      </c>
      <c r="I711" s="5">
        <v>7.5</v>
      </c>
      <c r="J711" s="8">
        <v>0.21259</v>
      </c>
      <c r="K711" t="str">
        <f>IF(Table1[[#This Row],[Charging]]&gt;0,"1","0")</f>
        <v>0</v>
      </c>
      <c r="L711" t="str">
        <f>IF(Table1[[#This Row],[Tag]]="1",Table1[[#This Row],[Cost (kWh)]],"")</f>
        <v/>
      </c>
      <c r="M711" s="5" t="str">
        <f>IF(Table1[[#This Row],[Tag]]="1",Table1[[#This Row],[Charging]]*Table1[[#This Row],[Cost (kWh)]],"")</f>
        <v/>
      </c>
    </row>
    <row r="712" spans="3:13" x14ac:dyDescent="0.2">
      <c r="C712" s="3" t="s">
        <v>1</v>
      </c>
      <c r="D712" s="2">
        <v>30</v>
      </c>
      <c r="E712" s="2">
        <v>11</v>
      </c>
      <c r="F712" s="5">
        <v>0</v>
      </c>
      <c r="G712" s="5" t="s">
        <v>32</v>
      </c>
      <c r="H712" s="5">
        <v>16.8</v>
      </c>
      <c r="I712" s="5">
        <v>7.5</v>
      </c>
      <c r="J712" s="8">
        <v>0.21298</v>
      </c>
      <c r="K712" t="str">
        <f>IF(Table1[[#This Row],[Charging]]&gt;0,"1","0")</f>
        <v>0</v>
      </c>
      <c r="L712" t="str">
        <f>IF(Table1[[#This Row],[Tag]]="1",Table1[[#This Row],[Cost (kWh)]],"")</f>
        <v/>
      </c>
      <c r="M712" s="5" t="str">
        <f>IF(Table1[[#This Row],[Tag]]="1",Table1[[#This Row],[Charging]]*Table1[[#This Row],[Cost (kWh)]],"")</f>
        <v/>
      </c>
    </row>
    <row r="713" spans="3:13" x14ac:dyDescent="0.2">
      <c r="C713" s="3" t="s">
        <v>1</v>
      </c>
      <c r="D713" s="2">
        <v>30</v>
      </c>
      <c r="E713" s="2">
        <v>12</v>
      </c>
      <c r="F713" s="5">
        <v>0</v>
      </c>
      <c r="G713" s="5" t="s">
        <v>32</v>
      </c>
      <c r="H713" s="5">
        <v>16.8</v>
      </c>
      <c r="I713" s="5">
        <v>7.5</v>
      </c>
      <c r="J713" s="8">
        <v>0.21307000000000001</v>
      </c>
      <c r="K713" t="str">
        <f>IF(Table1[[#This Row],[Charging]]&gt;0,"1","0")</f>
        <v>0</v>
      </c>
      <c r="L713" t="str">
        <f>IF(Table1[[#This Row],[Tag]]="1",Table1[[#This Row],[Cost (kWh)]],"")</f>
        <v/>
      </c>
      <c r="M713" s="5" t="str">
        <f>IF(Table1[[#This Row],[Tag]]="1",Table1[[#This Row],[Charging]]*Table1[[#This Row],[Cost (kWh)]],"")</f>
        <v/>
      </c>
    </row>
    <row r="714" spans="3:13" x14ac:dyDescent="0.2">
      <c r="C714" s="3" t="s">
        <v>1</v>
      </c>
      <c r="D714" s="2">
        <v>30</v>
      </c>
      <c r="E714" s="2">
        <v>13</v>
      </c>
      <c r="F714" s="5">
        <v>0</v>
      </c>
      <c r="G714" s="5" t="s">
        <v>32</v>
      </c>
      <c r="H714" s="5">
        <v>16.8</v>
      </c>
      <c r="I714" s="5">
        <v>7.5</v>
      </c>
      <c r="J714" s="8">
        <v>0.21290000000000001</v>
      </c>
      <c r="K714" t="str">
        <f>IF(Table1[[#This Row],[Charging]]&gt;0,"1","0")</f>
        <v>0</v>
      </c>
      <c r="L714" t="str">
        <f>IF(Table1[[#This Row],[Tag]]="1",Table1[[#This Row],[Cost (kWh)]],"")</f>
        <v/>
      </c>
      <c r="M714" s="5" t="str">
        <f>IF(Table1[[#This Row],[Tag]]="1",Table1[[#This Row],[Charging]]*Table1[[#This Row],[Cost (kWh)]],"")</f>
        <v/>
      </c>
    </row>
    <row r="715" spans="3:13" x14ac:dyDescent="0.2">
      <c r="C715" s="3" t="s">
        <v>1</v>
      </c>
      <c r="D715" s="2">
        <v>30</v>
      </c>
      <c r="E715" s="2">
        <v>14</v>
      </c>
      <c r="F715" s="5">
        <v>0</v>
      </c>
      <c r="G715" s="5" t="s">
        <v>32</v>
      </c>
      <c r="H715" s="5">
        <v>16.8</v>
      </c>
      <c r="I715" s="5">
        <v>7.5</v>
      </c>
      <c r="J715" s="8">
        <v>0.21268999999999999</v>
      </c>
      <c r="K715" t="str">
        <f>IF(Table1[[#This Row],[Charging]]&gt;0,"1","0")</f>
        <v>0</v>
      </c>
      <c r="L715" t="str">
        <f>IF(Table1[[#This Row],[Tag]]="1",Table1[[#This Row],[Cost (kWh)]],"")</f>
        <v/>
      </c>
      <c r="M715" s="5" t="str">
        <f>IF(Table1[[#This Row],[Tag]]="1",Table1[[#This Row],[Charging]]*Table1[[#This Row],[Cost (kWh)]],"")</f>
        <v/>
      </c>
    </row>
    <row r="716" spans="3:13" x14ac:dyDescent="0.2">
      <c r="C716" s="3" t="s">
        <v>1</v>
      </c>
      <c r="D716" s="2">
        <v>30</v>
      </c>
      <c r="E716" s="2">
        <v>15</v>
      </c>
      <c r="F716" s="5">
        <v>0</v>
      </c>
      <c r="G716" s="5" t="s">
        <v>32</v>
      </c>
      <c r="H716" s="5">
        <v>16.8</v>
      </c>
      <c r="I716" s="5">
        <v>7.5</v>
      </c>
      <c r="J716" s="8">
        <v>0.21251</v>
      </c>
      <c r="K716" t="str">
        <f>IF(Table1[[#This Row],[Charging]]&gt;0,"1","0")</f>
        <v>0</v>
      </c>
      <c r="L716" t="str">
        <f>IF(Table1[[#This Row],[Tag]]="1",Table1[[#This Row],[Cost (kWh)]],"")</f>
        <v/>
      </c>
      <c r="M716" s="5" t="str">
        <f>IF(Table1[[#This Row],[Tag]]="1",Table1[[#This Row],[Charging]]*Table1[[#This Row],[Cost (kWh)]],"")</f>
        <v/>
      </c>
    </row>
    <row r="717" spans="3:13" x14ac:dyDescent="0.2">
      <c r="C717" s="3" t="s">
        <v>1</v>
      </c>
      <c r="D717" s="2">
        <v>30</v>
      </c>
      <c r="E717" s="2">
        <v>16</v>
      </c>
      <c r="F717" s="5">
        <v>0</v>
      </c>
      <c r="G717" s="5" t="s">
        <v>32</v>
      </c>
      <c r="H717" s="5">
        <v>16.8</v>
      </c>
      <c r="I717" s="5">
        <v>7.5</v>
      </c>
      <c r="J717" s="8">
        <v>0.21243999999999999</v>
      </c>
      <c r="K717" t="str">
        <f>IF(Table1[[#This Row],[Charging]]&gt;0,"1","0")</f>
        <v>0</v>
      </c>
      <c r="L717" t="str">
        <f>IF(Table1[[#This Row],[Tag]]="1",Table1[[#This Row],[Cost (kWh)]],"")</f>
        <v/>
      </c>
      <c r="M717" s="5" t="str">
        <f>IF(Table1[[#This Row],[Tag]]="1",Table1[[#This Row],[Charging]]*Table1[[#This Row],[Cost (kWh)]],"")</f>
        <v/>
      </c>
    </row>
    <row r="718" spans="3:13" x14ac:dyDescent="0.2">
      <c r="C718" s="3" t="s">
        <v>1</v>
      </c>
      <c r="D718" s="2">
        <v>30</v>
      </c>
      <c r="E718" s="2">
        <v>17</v>
      </c>
      <c r="F718" s="5">
        <v>0</v>
      </c>
      <c r="G718" s="5" t="s">
        <v>32</v>
      </c>
      <c r="H718" s="5">
        <v>16.8</v>
      </c>
      <c r="I718" s="5">
        <v>7.5</v>
      </c>
      <c r="J718" s="8">
        <v>0.21257999999999999</v>
      </c>
      <c r="K718" t="str">
        <f>IF(Table1[[#This Row],[Charging]]&gt;0,"1","0")</f>
        <v>0</v>
      </c>
      <c r="L718" t="str">
        <f>IF(Table1[[#This Row],[Tag]]="1",Table1[[#This Row],[Cost (kWh)]],"")</f>
        <v/>
      </c>
      <c r="M718" s="5" t="str">
        <f>IF(Table1[[#This Row],[Tag]]="1",Table1[[#This Row],[Charging]]*Table1[[#This Row],[Cost (kWh)]],"")</f>
        <v/>
      </c>
    </row>
    <row r="719" spans="3:13" x14ac:dyDescent="0.2">
      <c r="C719" s="3" t="s">
        <v>1</v>
      </c>
      <c r="D719" s="2">
        <v>30</v>
      </c>
      <c r="E719" s="2">
        <v>18</v>
      </c>
      <c r="F719" s="5">
        <v>0</v>
      </c>
      <c r="G719" s="5" t="s">
        <v>32</v>
      </c>
      <c r="H719" s="5">
        <v>16.8</v>
      </c>
      <c r="I719" s="5">
        <v>7.5</v>
      </c>
      <c r="J719" s="8">
        <v>0.21276999999999999</v>
      </c>
      <c r="K719" t="str">
        <f>IF(Table1[[#This Row],[Charging]]&gt;0,"1","0")</f>
        <v>0</v>
      </c>
      <c r="L719" t="str">
        <f>IF(Table1[[#This Row],[Tag]]="1",Table1[[#This Row],[Cost (kWh)]],"")</f>
        <v/>
      </c>
      <c r="M719" s="5" t="str">
        <f>IF(Table1[[#This Row],[Tag]]="1",Table1[[#This Row],[Charging]]*Table1[[#This Row],[Cost (kWh)]],"")</f>
        <v/>
      </c>
    </row>
    <row r="720" spans="3:13" x14ac:dyDescent="0.2">
      <c r="C720" s="3" t="s">
        <v>1</v>
      </c>
      <c r="D720" s="2">
        <v>30</v>
      </c>
      <c r="E720" s="2">
        <v>19</v>
      </c>
      <c r="F720" s="5">
        <v>0</v>
      </c>
      <c r="G720" s="5" t="s">
        <v>32</v>
      </c>
      <c r="H720" s="5">
        <v>16.8</v>
      </c>
      <c r="I720" s="5">
        <v>7.5</v>
      </c>
      <c r="J720" s="8">
        <v>0.21378</v>
      </c>
      <c r="K720" t="str">
        <f>IF(Table1[[#This Row],[Charging]]&gt;0,"1","0")</f>
        <v>0</v>
      </c>
      <c r="L720" t="str">
        <f>IF(Table1[[#This Row],[Tag]]="1",Table1[[#This Row],[Cost (kWh)]],"")</f>
        <v/>
      </c>
      <c r="M720" s="5" t="str">
        <f>IF(Table1[[#This Row],[Tag]]="1",Table1[[#This Row],[Charging]]*Table1[[#This Row],[Cost (kWh)]],"")</f>
        <v/>
      </c>
    </row>
    <row r="721" spans="3:13" x14ac:dyDescent="0.2">
      <c r="C721" s="3" t="s">
        <v>1</v>
      </c>
      <c r="D721" s="2">
        <v>30</v>
      </c>
      <c r="E721" s="2">
        <v>20</v>
      </c>
      <c r="F721" s="5">
        <v>0</v>
      </c>
      <c r="G721" s="5" t="s">
        <v>32</v>
      </c>
      <c r="H721" s="5">
        <v>16.8</v>
      </c>
      <c r="I721" s="5">
        <v>7.5</v>
      </c>
      <c r="J721" s="8">
        <v>0.21337</v>
      </c>
      <c r="K721" t="str">
        <f>IF(Table1[[#This Row],[Charging]]&gt;0,"1","0")</f>
        <v>0</v>
      </c>
      <c r="L721" t="str">
        <f>IF(Table1[[#This Row],[Tag]]="1",Table1[[#This Row],[Cost (kWh)]],"")</f>
        <v/>
      </c>
      <c r="M721" s="5" t="str">
        <f>IF(Table1[[#This Row],[Tag]]="1",Table1[[#This Row],[Charging]]*Table1[[#This Row],[Cost (kWh)]],"")</f>
        <v/>
      </c>
    </row>
    <row r="722" spans="3:13" x14ac:dyDescent="0.2">
      <c r="C722" s="3" t="s">
        <v>1</v>
      </c>
      <c r="D722" s="2">
        <v>30</v>
      </c>
      <c r="E722" s="2">
        <v>21</v>
      </c>
      <c r="F722" s="5">
        <v>0</v>
      </c>
      <c r="G722" s="5" t="s">
        <v>32</v>
      </c>
      <c r="H722" s="5">
        <v>16.8</v>
      </c>
      <c r="I722" s="5">
        <v>7.5</v>
      </c>
      <c r="J722" s="8">
        <v>0.21231</v>
      </c>
      <c r="K722" t="str">
        <f>IF(Table1[[#This Row],[Charging]]&gt;0,"1","0")</f>
        <v>0</v>
      </c>
      <c r="L722" t="str">
        <f>IF(Table1[[#This Row],[Tag]]="1",Table1[[#This Row],[Cost (kWh)]],"")</f>
        <v/>
      </c>
      <c r="M722" s="5" t="str">
        <f>IF(Table1[[#This Row],[Tag]]="1",Table1[[#This Row],[Charging]]*Table1[[#This Row],[Cost (kWh)]],"")</f>
        <v/>
      </c>
    </row>
    <row r="723" spans="3:13" x14ac:dyDescent="0.2">
      <c r="C723" s="3" t="s">
        <v>1</v>
      </c>
      <c r="D723" s="2">
        <v>30</v>
      </c>
      <c r="E723" s="2">
        <v>22</v>
      </c>
      <c r="F723" s="5">
        <v>0</v>
      </c>
      <c r="G723" s="5" t="s">
        <v>32</v>
      </c>
      <c r="H723" s="5">
        <v>16.8</v>
      </c>
      <c r="I723" s="5">
        <v>7.5</v>
      </c>
      <c r="J723" s="8">
        <v>0.21223</v>
      </c>
      <c r="K723" t="str">
        <f>IF(Table1[[#This Row],[Charging]]&gt;0,"1","0")</f>
        <v>0</v>
      </c>
      <c r="L723" t="str">
        <f>IF(Table1[[#This Row],[Tag]]="1",Table1[[#This Row],[Cost (kWh)]],"")</f>
        <v/>
      </c>
      <c r="M723" s="5" t="str">
        <f>IF(Table1[[#This Row],[Tag]]="1",Table1[[#This Row],[Charging]]*Table1[[#This Row],[Cost (kWh)]],"")</f>
        <v/>
      </c>
    </row>
    <row r="724" spans="3:13" x14ac:dyDescent="0.2">
      <c r="C724" s="3" t="s">
        <v>1</v>
      </c>
      <c r="D724" s="2">
        <v>30</v>
      </c>
      <c r="E724" s="2">
        <v>23</v>
      </c>
      <c r="F724" s="5">
        <v>0</v>
      </c>
      <c r="G724" s="5" t="s">
        <v>32</v>
      </c>
      <c r="H724" s="5">
        <v>16.8</v>
      </c>
      <c r="I724" s="5">
        <v>7.5</v>
      </c>
      <c r="J724" s="8">
        <v>0.2122</v>
      </c>
      <c r="K724" t="str">
        <f>IF(Table1[[#This Row],[Charging]]&gt;0,"1","0")</f>
        <v>0</v>
      </c>
      <c r="L724" t="str">
        <f>IF(Table1[[#This Row],[Tag]]="1",Table1[[#This Row],[Cost (kWh)]],"")</f>
        <v/>
      </c>
      <c r="M724" s="5" t="str">
        <f>IF(Table1[[#This Row],[Tag]]="1",Table1[[#This Row],[Charging]]*Table1[[#This Row],[Cost (kWh)]],"")</f>
        <v/>
      </c>
    </row>
    <row r="725" spans="3:13" x14ac:dyDescent="0.2">
      <c r="C725" s="3" t="s">
        <v>1</v>
      </c>
      <c r="D725" s="2">
        <v>30</v>
      </c>
      <c r="E725" s="2">
        <v>24</v>
      </c>
      <c r="F725" s="5">
        <v>0</v>
      </c>
      <c r="G725" s="5" t="s">
        <v>32</v>
      </c>
      <c r="H725" s="5">
        <v>16.8</v>
      </c>
      <c r="I725" s="5">
        <v>7.5</v>
      </c>
      <c r="J725" s="8">
        <v>0.21240000000000001</v>
      </c>
      <c r="K725" t="str">
        <f>IF(Table1[[#This Row],[Charging]]&gt;0,"1","0")</f>
        <v>0</v>
      </c>
      <c r="L725" t="str">
        <f>IF(Table1[[#This Row],[Tag]]="1",Table1[[#This Row],[Cost (kWh)]],"")</f>
        <v/>
      </c>
      <c r="M725" s="5" t="str">
        <f>IF(Table1[[#This Row],[Tag]]="1",Table1[[#This Row],[Charging]]*Table1[[#This Row],[Cost (kWh)]],"")</f>
        <v/>
      </c>
    </row>
    <row r="726" spans="3:13" x14ac:dyDescent="0.2">
      <c r="C726" s="3" t="s">
        <v>1</v>
      </c>
      <c r="D726" s="2">
        <v>31</v>
      </c>
      <c r="E726" s="2" t="s">
        <v>2</v>
      </c>
      <c r="F726" s="5">
        <v>0</v>
      </c>
      <c r="G726" s="5" t="s">
        <v>32</v>
      </c>
      <c r="H726" s="5">
        <v>16.8</v>
      </c>
      <c r="I726" s="5">
        <v>7.5</v>
      </c>
      <c r="J726" s="8">
        <v>0.21615000000000001</v>
      </c>
      <c r="K726" t="str">
        <f>IF(Table1[[#This Row],[Charging]]&gt;0,"1","0")</f>
        <v>0</v>
      </c>
      <c r="L726" t="str">
        <f>IF(Table1[[#This Row],[Tag]]="1",Table1[[#This Row],[Cost (kWh)]],"")</f>
        <v/>
      </c>
      <c r="M726" s="5" t="str">
        <f>IF(Table1[[#This Row],[Tag]]="1",Table1[[#This Row],[Charging]]*Table1[[#This Row],[Cost (kWh)]],"")</f>
        <v/>
      </c>
    </row>
    <row r="727" spans="3:13" x14ac:dyDescent="0.2">
      <c r="C727" s="3" t="s">
        <v>1</v>
      </c>
      <c r="D727" s="2">
        <v>31</v>
      </c>
      <c r="E727" s="2" t="s">
        <v>3</v>
      </c>
      <c r="F727" s="5">
        <v>0</v>
      </c>
      <c r="G727" s="5" t="s">
        <v>32</v>
      </c>
      <c r="H727" s="5">
        <v>16.8</v>
      </c>
      <c r="I727" s="5">
        <v>7.5</v>
      </c>
      <c r="J727" s="8">
        <v>0.21590000000000001</v>
      </c>
      <c r="K727" t="str">
        <f>IF(Table1[[#This Row],[Charging]]&gt;0,"1","0")</f>
        <v>0</v>
      </c>
      <c r="L727" t="str">
        <f>IF(Table1[[#This Row],[Tag]]="1",Table1[[#This Row],[Cost (kWh)]],"")</f>
        <v/>
      </c>
      <c r="M727" s="5" t="str">
        <f>IF(Table1[[#This Row],[Tag]]="1",Table1[[#This Row],[Charging]]*Table1[[#This Row],[Cost (kWh)]],"")</f>
        <v/>
      </c>
    </row>
    <row r="728" spans="3:13" x14ac:dyDescent="0.2">
      <c r="C728" s="3" t="s">
        <v>1</v>
      </c>
      <c r="D728" s="2">
        <v>31</v>
      </c>
      <c r="E728" s="2" t="s">
        <v>4</v>
      </c>
      <c r="F728" s="5">
        <v>0</v>
      </c>
      <c r="G728" s="5" t="s">
        <v>32</v>
      </c>
      <c r="H728" s="5">
        <v>16.8</v>
      </c>
      <c r="I728" s="5">
        <v>7.5</v>
      </c>
      <c r="J728" s="8">
        <v>0.21551999999999999</v>
      </c>
      <c r="K728" t="str">
        <f>IF(Table1[[#This Row],[Charging]]&gt;0,"1","0")</f>
        <v>0</v>
      </c>
      <c r="L728" t="str">
        <f>IF(Table1[[#This Row],[Tag]]="1",Table1[[#This Row],[Cost (kWh)]],"")</f>
        <v/>
      </c>
      <c r="M728" s="5" t="str">
        <f>IF(Table1[[#This Row],[Tag]]="1",Table1[[#This Row],[Charging]]*Table1[[#This Row],[Cost (kWh)]],"")</f>
        <v/>
      </c>
    </row>
    <row r="729" spans="3:13" x14ac:dyDescent="0.2">
      <c r="C729" s="3" t="s">
        <v>1</v>
      </c>
      <c r="D729" s="2">
        <v>31</v>
      </c>
      <c r="E729" s="2" t="s">
        <v>5</v>
      </c>
      <c r="F729" s="5">
        <v>0</v>
      </c>
      <c r="G729" s="5" t="s">
        <v>32</v>
      </c>
      <c r="H729" s="5">
        <v>16.8</v>
      </c>
      <c r="I729" s="5">
        <v>7.5</v>
      </c>
      <c r="J729" s="8">
        <v>0.21531</v>
      </c>
      <c r="K729" t="str">
        <f>IF(Table1[[#This Row],[Charging]]&gt;0,"1","0")</f>
        <v>0</v>
      </c>
      <c r="L729" t="str">
        <f>IF(Table1[[#This Row],[Tag]]="1",Table1[[#This Row],[Cost (kWh)]],"")</f>
        <v/>
      </c>
      <c r="M729" s="5" t="str">
        <f>IF(Table1[[#This Row],[Tag]]="1",Table1[[#This Row],[Charging]]*Table1[[#This Row],[Cost (kWh)]],"")</f>
        <v/>
      </c>
    </row>
    <row r="730" spans="3:13" x14ac:dyDescent="0.2">
      <c r="C730" s="3" t="s">
        <v>1</v>
      </c>
      <c r="D730" s="2">
        <v>31</v>
      </c>
      <c r="E730" s="2" t="s">
        <v>6</v>
      </c>
      <c r="F730" s="5">
        <v>0</v>
      </c>
      <c r="G730" s="5" t="s">
        <v>32</v>
      </c>
      <c r="H730" s="5">
        <v>16.8</v>
      </c>
      <c r="I730" s="5">
        <v>7.5</v>
      </c>
      <c r="J730" s="8">
        <v>0.21507999999999999</v>
      </c>
      <c r="K730" t="str">
        <f>IF(Table1[[#This Row],[Charging]]&gt;0,"1","0")</f>
        <v>0</v>
      </c>
      <c r="L730" t="str">
        <f>IF(Table1[[#This Row],[Tag]]="1",Table1[[#This Row],[Cost (kWh)]],"")</f>
        <v/>
      </c>
      <c r="M730" s="5" t="str">
        <f>IF(Table1[[#This Row],[Tag]]="1",Table1[[#This Row],[Charging]]*Table1[[#This Row],[Cost (kWh)]],"")</f>
        <v/>
      </c>
    </row>
    <row r="731" spans="3:13" x14ac:dyDescent="0.2">
      <c r="C731" s="3" t="s">
        <v>1</v>
      </c>
      <c r="D731" s="2">
        <v>31</v>
      </c>
      <c r="E731" s="2" t="s">
        <v>7</v>
      </c>
      <c r="F731" s="5">
        <v>0</v>
      </c>
      <c r="G731" s="5" t="s">
        <v>32</v>
      </c>
      <c r="H731" s="5">
        <v>16.8</v>
      </c>
      <c r="I731" s="5">
        <v>7.5</v>
      </c>
      <c r="J731" s="8">
        <v>0.21432999999999999</v>
      </c>
      <c r="K731" t="str">
        <f>IF(Table1[[#This Row],[Charging]]&gt;0,"1","0")</f>
        <v>0</v>
      </c>
      <c r="L731" t="str">
        <f>IF(Table1[[#This Row],[Tag]]="1",Table1[[#This Row],[Cost (kWh)]],"")</f>
        <v/>
      </c>
      <c r="M731" s="5" t="str">
        <f>IF(Table1[[#This Row],[Tag]]="1",Table1[[#This Row],[Charging]]*Table1[[#This Row],[Cost (kWh)]],"")</f>
        <v/>
      </c>
    </row>
    <row r="732" spans="3:13" x14ac:dyDescent="0.2">
      <c r="C732" s="3" t="s">
        <v>1</v>
      </c>
      <c r="D732" s="2">
        <v>31</v>
      </c>
      <c r="E732" s="2" t="s">
        <v>8</v>
      </c>
      <c r="F732" s="5">
        <v>0</v>
      </c>
      <c r="G732" s="5" t="s">
        <v>32</v>
      </c>
      <c r="H732" s="5">
        <v>16.8</v>
      </c>
      <c r="I732" s="5">
        <v>7.5</v>
      </c>
      <c r="J732" s="8">
        <v>0.21193999999999999</v>
      </c>
      <c r="K732" t="str">
        <f>IF(Table1[[#This Row],[Charging]]&gt;0,"1","0")</f>
        <v>0</v>
      </c>
      <c r="L732" t="str">
        <f>IF(Table1[[#This Row],[Tag]]="1",Table1[[#This Row],[Cost (kWh)]],"")</f>
        <v/>
      </c>
      <c r="M732" s="5" t="str">
        <f>IF(Table1[[#This Row],[Tag]]="1",Table1[[#This Row],[Charging]]*Table1[[#This Row],[Cost (kWh)]],"")</f>
        <v/>
      </c>
    </row>
    <row r="733" spans="3:13" x14ac:dyDescent="0.2">
      <c r="C733" s="3" t="s">
        <v>1</v>
      </c>
      <c r="D733" s="2">
        <v>31</v>
      </c>
      <c r="E733" s="2" t="s">
        <v>9</v>
      </c>
      <c r="F733" s="5">
        <v>0</v>
      </c>
      <c r="G733" s="5" t="s">
        <v>32</v>
      </c>
      <c r="H733" s="5">
        <v>16.8</v>
      </c>
      <c r="I733" s="5">
        <v>7.5</v>
      </c>
      <c r="J733" s="8">
        <v>0.21192</v>
      </c>
      <c r="K733" t="str">
        <f>IF(Table1[[#This Row],[Charging]]&gt;0,"1","0")</f>
        <v>0</v>
      </c>
      <c r="L733" t="str">
        <f>IF(Table1[[#This Row],[Tag]]="1",Table1[[#This Row],[Cost (kWh)]],"")</f>
        <v/>
      </c>
      <c r="M733" s="5" t="str">
        <f>IF(Table1[[#This Row],[Tag]]="1",Table1[[#This Row],[Charging]]*Table1[[#This Row],[Cost (kWh)]],"")</f>
        <v/>
      </c>
    </row>
    <row r="734" spans="3:13" x14ac:dyDescent="0.2">
      <c r="C734" s="3" t="s">
        <v>1</v>
      </c>
      <c r="D734" s="2">
        <v>31</v>
      </c>
      <c r="E734" s="2" t="s">
        <v>10</v>
      </c>
      <c r="F734" s="5">
        <v>0</v>
      </c>
      <c r="G734" s="5" t="s">
        <v>32</v>
      </c>
      <c r="H734" s="5">
        <v>16.8</v>
      </c>
      <c r="I734" s="5">
        <v>7.5</v>
      </c>
      <c r="J734" s="8">
        <v>0.21504000000000001</v>
      </c>
      <c r="K734" t="str">
        <f>IF(Table1[[#This Row],[Charging]]&gt;0,"1","0")</f>
        <v>0</v>
      </c>
      <c r="L734" t="str">
        <f>IF(Table1[[#This Row],[Tag]]="1",Table1[[#This Row],[Cost (kWh)]],"")</f>
        <v/>
      </c>
      <c r="M734" s="5" t="str">
        <f>IF(Table1[[#This Row],[Tag]]="1",Table1[[#This Row],[Charging]]*Table1[[#This Row],[Cost (kWh)]],"")</f>
        <v/>
      </c>
    </row>
    <row r="735" spans="3:13" x14ac:dyDescent="0.2">
      <c r="C735" s="3" t="s">
        <v>1</v>
      </c>
      <c r="D735" s="2">
        <v>31</v>
      </c>
      <c r="E735" s="2">
        <v>10</v>
      </c>
      <c r="F735" s="5">
        <v>0</v>
      </c>
      <c r="G735" s="5" t="s">
        <v>32</v>
      </c>
      <c r="H735" s="5">
        <v>16.8</v>
      </c>
      <c r="I735" s="5">
        <v>7.5</v>
      </c>
      <c r="J735" s="8">
        <v>0.21512000000000001</v>
      </c>
      <c r="K735" t="str">
        <f>IF(Table1[[#This Row],[Charging]]&gt;0,"1","0")</f>
        <v>0</v>
      </c>
      <c r="L735" t="str">
        <f>IF(Table1[[#This Row],[Tag]]="1",Table1[[#This Row],[Cost (kWh)]],"")</f>
        <v/>
      </c>
      <c r="M735" s="5" t="str">
        <f>IF(Table1[[#This Row],[Tag]]="1",Table1[[#This Row],[Charging]]*Table1[[#This Row],[Cost (kWh)]],"")</f>
        <v/>
      </c>
    </row>
    <row r="736" spans="3:13" x14ac:dyDescent="0.2">
      <c r="C736" s="3" t="s">
        <v>1</v>
      </c>
      <c r="D736" s="2">
        <v>31</v>
      </c>
      <c r="E736" s="2">
        <v>11</v>
      </c>
      <c r="F736" s="5">
        <v>0</v>
      </c>
      <c r="G736" s="5" t="s">
        <v>32</v>
      </c>
      <c r="H736" s="5">
        <v>16.8</v>
      </c>
      <c r="I736" s="5">
        <v>7.5</v>
      </c>
      <c r="J736" s="8">
        <v>0.216</v>
      </c>
      <c r="K736" t="str">
        <f>IF(Table1[[#This Row],[Charging]]&gt;0,"1","0")</f>
        <v>0</v>
      </c>
      <c r="L736" t="str">
        <f>IF(Table1[[#This Row],[Tag]]="1",Table1[[#This Row],[Cost (kWh)]],"")</f>
        <v/>
      </c>
      <c r="M736" s="5" t="str">
        <f>IF(Table1[[#This Row],[Tag]]="1",Table1[[#This Row],[Charging]]*Table1[[#This Row],[Cost (kWh)]],"")</f>
        <v/>
      </c>
    </row>
    <row r="737" spans="3:13" x14ac:dyDescent="0.2">
      <c r="C737" s="3" t="s">
        <v>1</v>
      </c>
      <c r="D737" s="2">
        <v>31</v>
      </c>
      <c r="E737" s="2">
        <v>12</v>
      </c>
      <c r="F737" s="5">
        <v>0</v>
      </c>
      <c r="G737" s="5" t="s">
        <v>32</v>
      </c>
      <c r="H737" s="5">
        <v>16.8</v>
      </c>
      <c r="I737" s="5">
        <v>7.5</v>
      </c>
      <c r="J737" s="8">
        <v>0.21634</v>
      </c>
      <c r="K737" t="str">
        <f>IF(Table1[[#This Row],[Charging]]&gt;0,"1","0")</f>
        <v>0</v>
      </c>
      <c r="L737" t="str">
        <f>IF(Table1[[#This Row],[Tag]]="1",Table1[[#This Row],[Cost (kWh)]],"")</f>
        <v/>
      </c>
      <c r="M737" s="5" t="str">
        <f>IF(Table1[[#This Row],[Tag]]="1",Table1[[#This Row],[Charging]]*Table1[[#This Row],[Cost (kWh)]],"")</f>
        <v/>
      </c>
    </row>
    <row r="738" spans="3:13" x14ac:dyDescent="0.2">
      <c r="C738" s="3" t="s">
        <v>1</v>
      </c>
      <c r="D738" s="2">
        <v>31</v>
      </c>
      <c r="E738" s="2">
        <v>13</v>
      </c>
      <c r="F738" s="5">
        <v>0</v>
      </c>
      <c r="G738" s="5" t="s">
        <v>32</v>
      </c>
      <c r="H738" s="5">
        <v>16.8</v>
      </c>
      <c r="I738" s="5">
        <v>7.5</v>
      </c>
      <c r="J738" s="8">
        <v>0.21653</v>
      </c>
      <c r="K738" t="str">
        <f>IF(Table1[[#This Row],[Charging]]&gt;0,"1","0")</f>
        <v>0</v>
      </c>
      <c r="L738" t="str">
        <f>IF(Table1[[#This Row],[Tag]]="1",Table1[[#This Row],[Cost (kWh)]],"")</f>
        <v/>
      </c>
      <c r="M738" s="5" t="str">
        <f>IF(Table1[[#This Row],[Tag]]="1",Table1[[#This Row],[Charging]]*Table1[[#This Row],[Cost (kWh)]],"")</f>
        <v/>
      </c>
    </row>
    <row r="739" spans="3:13" x14ac:dyDescent="0.2">
      <c r="C739" s="3" t="s">
        <v>1</v>
      </c>
      <c r="D739" s="2">
        <v>31</v>
      </c>
      <c r="E739" s="2">
        <v>14</v>
      </c>
      <c r="F739" s="5">
        <v>0</v>
      </c>
      <c r="G739" s="5" t="s">
        <v>32</v>
      </c>
      <c r="H739" s="5">
        <v>16.8</v>
      </c>
      <c r="I739" s="5">
        <v>7.5</v>
      </c>
      <c r="J739" s="8">
        <v>0.21656</v>
      </c>
      <c r="K739" t="str">
        <f>IF(Table1[[#This Row],[Charging]]&gt;0,"1","0")</f>
        <v>0</v>
      </c>
      <c r="L739" t="str">
        <f>IF(Table1[[#This Row],[Tag]]="1",Table1[[#This Row],[Cost (kWh)]],"")</f>
        <v/>
      </c>
      <c r="M739" s="5" t="str">
        <f>IF(Table1[[#This Row],[Tag]]="1",Table1[[#This Row],[Charging]]*Table1[[#This Row],[Cost (kWh)]],"")</f>
        <v/>
      </c>
    </row>
    <row r="740" spans="3:13" x14ac:dyDescent="0.2">
      <c r="C740" s="3" t="s">
        <v>1</v>
      </c>
      <c r="D740" s="2">
        <v>31</v>
      </c>
      <c r="E740" s="2">
        <v>15</v>
      </c>
      <c r="F740" s="5">
        <v>0</v>
      </c>
      <c r="G740" s="5" t="s">
        <v>32</v>
      </c>
      <c r="H740" s="5">
        <v>16.8</v>
      </c>
      <c r="I740" s="5">
        <v>7.5</v>
      </c>
      <c r="J740" s="8">
        <v>0.21104999999999999</v>
      </c>
      <c r="K740" t="str">
        <f>IF(Table1[[#This Row],[Charging]]&gt;0,"1","0")</f>
        <v>0</v>
      </c>
      <c r="L740" t="str">
        <f>IF(Table1[[#This Row],[Tag]]="1",Table1[[#This Row],[Cost (kWh)]],"")</f>
        <v/>
      </c>
      <c r="M740" s="5" t="str">
        <f>IF(Table1[[#This Row],[Tag]]="1",Table1[[#This Row],[Charging]]*Table1[[#This Row],[Cost (kWh)]],"")</f>
        <v/>
      </c>
    </row>
    <row r="741" spans="3:13" x14ac:dyDescent="0.2">
      <c r="C741" s="3" t="s">
        <v>1</v>
      </c>
      <c r="D741" s="2">
        <v>31</v>
      </c>
      <c r="E741" s="2">
        <v>16</v>
      </c>
      <c r="F741" s="5">
        <v>0</v>
      </c>
      <c r="G741" s="5" t="s">
        <v>32</v>
      </c>
      <c r="H741" s="5">
        <v>16.8</v>
      </c>
      <c r="I741" s="5">
        <v>7.5</v>
      </c>
      <c r="J741" s="8">
        <v>0.21656</v>
      </c>
      <c r="K741" t="str">
        <f>IF(Table1[[#This Row],[Charging]]&gt;0,"1","0")</f>
        <v>0</v>
      </c>
      <c r="L741" t="str">
        <f>IF(Table1[[#This Row],[Tag]]="1",Table1[[#This Row],[Cost (kWh)]],"")</f>
        <v/>
      </c>
      <c r="M741" s="5" t="str">
        <f>IF(Table1[[#This Row],[Tag]]="1",Table1[[#This Row],[Charging]]*Table1[[#This Row],[Cost (kWh)]],"")</f>
        <v/>
      </c>
    </row>
    <row r="742" spans="3:13" x14ac:dyDescent="0.2">
      <c r="C742" s="3" t="s">
        <v>1</v>
      </c>
      <c r="D742" s="2">
        <v>31</v>
      </c>
      <c r="E742" s="2">
        <v>17</v>
      </c>
      <c r="F742" s="5">
        <v>0</v>
      </c>
      <c r="G742" s="5" t="s">
        <v>32</v>
      </c>
      <c r="H742" s="5">
        <v>16.8</v>
      </c>
      <c r="I742" s="5">
        <v>7.5</v>
      </c>
      <c r="J742" s="8">
        <v>0.21615999999999999</v>
      </c>
      <c r="K742" t="str">
        <f>IF(Table1[[#This Row],[Charging]]&gt;0,"1","0")</f>
        <v>0</v>
      </c>
      <c r="L742" t="str">
        <f>IF(Table1[[#This Row],[Tag]]="1",Table1[[#This Row],[Cost (kWh)]],"")</f>
        <v/>
      </c>
      <c r="M742" s="5" t="str">
        <f>IF(Table1[[#This Row],[Tag]]="1",Table1[[#This Row],[Charging]]*Table1[[#This Row],[Cost (kWh)]],"")</f>
        <v/>
      </c>
    </row>
    <row r="743" spans="3:13" x14ac:dyDescent="0.2">
      <c r="C743" s="3" t="s">
        <v>1</v>
      </c>
      <c r="D743" s="2">
        <v>31</v>
      </c>
      <c r="E743" s="2">
        <v>18</v>
      </c>
      <c r="F743" s="5">
        <v>0</v>
      </c>
      <c r="G743" s="5" t="s">
        <v>32</v>
      </c>
      <c r="H743" s="5">
        <v>16.8</v>
      </c>
      <c r="I743" s="5">
        <v>7.5</v>
      </c>
      <c r="J743" s="8">
        <v>0.21612999999999999</v>
      </c>
      <c r="K743" t="str">
        <f>IF(Table1[[#This Row],[Charging]]&gt;0,"1","0")</f>
        <v>0</v>
      </c>
      <c r="L743" t="str">
        <f>IF(Table1[[#This Row],[Tag]]="1",Table1[[#This Row],[Cost (kWh)]],"")</f>
        <v/>
      </c>
      <c r="M743" s="5" t="str">
        <f>IF(Table1[[#This Row],[Tag]]="1",Table1[[#This Row],[Charging]]*Table1[[#This Row],[Cost (kWh)]],"")</f>
        <v/>
      </c>
    </row>
    <row r="744" spans="3:13" x14ac:dyDescent="0.2">
      <c r="C744" s="3" t="s">
        <v>1</v>
      </c>
      <c r="D744" s="2">
        <v>31</v>
      </c>
      <c r="E744" s="2">
        <v>19</v>
      </c>
      <c r="F744" s="5">
        <v>0</v>
      </c>
      <c r="G744" s="5" t="s">
        <v>32</v>
      </c>
      <c r="H744" s="5">
        <v>16.8</v>
      </c>
      <c r="I744" s="5">
        <v>7.5</v>
      </c>
      <c r="J744" s="8">
        <v>0.21731</v>
      </c>
      <c r="K744" t="str">
        <f>IF(Table1[[#This Row],[Charging]]&gt;0,"1","0")</f>
        <v>0</v>
      </c>
      <c r="L744" t="str">
        <f>IF(Table1[[#This Row],[Tag]]="1",Table1[[#This Row],[Cost (kWh)]],"")</f>
        <v/>
      </c>
      <c r="M744" s="5" t="str">
        <f>IF(Table1[[#This Row],[Tag]]="1",Table1[[#This Row],[Charging]]*Table1[[#This Row],[Cost (kWh)]],"")</f>
        <v/>
      </c>
    </row>
    <row r="745" spans="3:13" x14ac:dyDescent="0.2">
      <c r="C745" s="3" t="s">
        <v>1</v>
      </c>
      <c r="D745" s="2">
        <v>31</v>
      </c>
      <c r="E745" s="2">
        <v>20</v>
      </c>
      <c r="F745" s="5">
        <v>0</v>
      </c>
      <c r="G745" s="5" t="s">
        <v>32</v>
      </c>
      <c r="H745" s="5">
        <v>16.8</v>
      </c>
      <c r="I745" s="5">
        <v>7.5</v>
      </c>
      <c r="J745" s="8">
        <v>0.218</v>
      </c>
      <c r="K745" t="str">
        <f>IF(Table1[[#This Row],[Charging]]&gt;0,"1","0")</f>
        <v>0</v>
      </c>
      <c r="L745" t="str">
        <f>IF(Table1[[#This Row],[Tag]]="1",Table1[[#This Row],[Cost (kWh)]],"")</f>
        <v/>
      </c>
      <c r="M745" s="5" t="str">
        <f>IF(Table1[[#This Row],[Tag]]="1",Table1[[#This Row],[Charging]]*Table1[[#This Row],[Cost (kWh)]],"")</f>
        <v/>
      </c>
    </row>
    <row r="746" spans="3:13" x14ac:dyDescent="0.2">
      <c r="C746" s="3" t="s">
        <v>1</v>
      </c>
      <c r="D746" s="2">
        <v>31</v>
      </c>
      <c r="E746" s="2">
        <v>21</v>
      </c>
      <c r="F746" s="5">
        <v>0</v>
      </c>
      <c r="G746" s="5" t="s">
        <v>32</v>
      </c>
      <c r="H746" s="5">
        <v>16.8</v>
      </c>
      <c r="I746" s="5">
        <v>7.5</v>
      </c>
      <c r="J746" s="8">
        <v>0.21637000000000001</v>
      </c>
      <c r="K746" t="str">
        <f>IF(Table1[[#This Row],[Charging]]&gt;0,"1","0")</f>
        <v>0</v>
      </c>
      <c r="L746" t="str">
        <f>IF(Table1[[#This Row],[Tag]]="1",Table1[[#This Row],[Cost (kWh)]],"")</f>
        <v/>
      </c>
      <c r="M746" s="5" t="str">
        <f>IF(Table1[[#This Row],[Tag]]="1",Table1[[#This Row],[Charging]]*Table1[[#This Row],[Cost (kWh)]],"")</f>
        <v/>
      </c>
    </row>
    <row r="747" spans="3:13" x14ac:dyDescent="0.2">
      <c r="C747" s="3" t="s">
        <v>1</v>
      </c>
      <c r="D747" s="2">
        <v>31</v>
      </c>
      <c r="E747" s="2">
        <v>22</v>
      </c>
      <c r="F747" s="5">
        <v>0</v>
      </c>
      <c r="G747" s="5" t="s">
        <v>32</v>
      </c>
      <c r="H747" s="5">
        <v>16.8</v>
      </c>
      <c r="I747" s="5">
        <v>7.5</v>
      </c>
      <c r="J747" s="8">
        <v>0.21621000000000001</v>
      </c>
      <c r="K747" t="str">
        <f>IF(Table1[[#This Row],[Charging]]&gt;0,"1","0")</f>
        <v>0</v>
      </c>
      <c r="L747" t="str">
        <f>IF(Table1[[#This Row],[Tag]]="1",Table1[[#This Row],[Cost (kWh)]],"")</f>
        <v/>
      </c>
      <c r="M747" s="5" t="str">
        <f>IF(Table1[[#This Row],[Tag]]="1",Table1[[#This Row],[Charging]]*Table1[[#This Row],[Cost (kWh)]],"")</f>
        <v/>
      </c>
    </row>
    <row r="748" spans="3:13" x14ac:dyDescent="0.2">
      <c r="C748" s="3" t="s">
        <v>1</v>
      </c>
      <c r="D748" s="2">
        <v>31</v>
      </c>
      <c r="E748" s="2">
        <v>23</v>
      </c>
      <c r="F748" s="5">
        <v>0</v>
      </c>
      <c r="G748" s="5" t="s">
        <v>32</v>
      </c>
      <c r="H748" s="5">
        <v>16.8</v>
      </c>
      <c r="I748" s="5">
        <v>7.5</v>
      </c>
      <c r="J748" s="8">
        <v>0.21609</v>
      </c>
      <c r="K748" t="str">
        <f>IF(Table1[[#This Row],[Charging]]&gt;0,"1","0")</f>
        <v>0</v>
      </c>
      <c r="L748" t="str">
        <f>IF(Table1[[#This Row],[Tag]]="1",Table1[[#This Row],[Cost (kWh)]],"")</f>
        <v/>
      </c>
      <c r="M748" s="5" t="str">
        <f>IF(Table1[[#This Row],[Tag]]="1",Table1[[#This Row],[Charging]]*Table1[[#This Row],[Cost (kWh)]],"")</f>
        <v/>
      </c>
    </row>
    <row r="749" spans="3:13" x14ac:dyDescent="0.2">
      <c r="C749" s="3" t="s">
        <v>1</v>
      </c>
      <c r="D749" s="2">
        <v>31</v>
      </c>
      <c r="E749" s="2">
        <v>24</v>
      </c>
      <c r="F749" s="5">
        <v>0</v>
      </c>
      <c r="G749" s="5" t="s">
        <v>32</v>
      </c>
      <c r="H749" s="5">
        <v>16.8</v>
      </c>
      <c r="I749" s="5">
        <v>7.5</v>
      </c>
      <c r="J749" s="8">
        <v>0.21609</v>
      </c>
      <c r="K749" t="str">
        <f>IF(Table1[[#This Row],[Charging]]&gt;0,"1","0")</f>
        <v>0</v>
      </c>
      <c r="L749" t="str">
        <f>IF(Table1[[#This Row],[Tag]]="1",Table1[[#This Row],[Cost (kWh)]],"")</f>
        <v/>
      </c>
      <c r="M749" s="5" t="str">
        <f>IF(Table1[[#This Row],[Tag]]="1",Table1[[#This Row],[Charging]]*Table1[[#This Row],[Cost (kWh)]],"")</f>
        <v/>
      </c>
    </row>
    <row r="750" spans="3:13" x14ac:dyDescent="0.2">
      <c r="C750" s="3" t="s">
        <v>27</v>
      </c>
      <c r="D750" s="2" t="s">
        <v>2</v>
      </c>
      <c r="E750" s="2" t="s">
        <v>2</v>
      </c>
      <c r="F750" s="5">
        <v>7</v>
      </c>
      <c r="G750" s="5" t="s">
        <v>32</v>
      </c>
      <c r="H750" s="5">
        <v>23.8</v>
      </c>
      <c r="I750" s="5">
        <v>7.5</v>
      </c>
      <c r="J750" s="8">
        <v>0.22091</v>
      </c>
      <c r="K750" t="str">
        <f>IF(Table1[[#This Row],[Charging]]&gt;0,"1","0")</f>
        <v>1</v>
      </c>
      <c r="L750">
        <f>IF(Table1[[#This Row],[Tag]]="1",Table1[[#This Row],[Cost (kWh)]],"")</f>
        <v>0.22091</v>
      </c>
      <c r="M750" s="5">
        <f>IF(Table1[[#This Row],[Tag]]="1",Table1[[#This Row],[Charging]]*Table1[[#This Row],[Cost (kWh)]],"")</f>
        <v>1.54637</v>
      </c>
    </row>
    <row r="751" spans="3:13" x14ac:dyDescent="0.2">
      <c r="C751" s="3" t="s">
        <v>27</v>
      </c>
      <c r="D751" s="2" t="s">
        <v>2</v>
      </c>
      <c r="E751" s="2" t="s">
        <v>3</v>
      </c>
      <c r="F751" s="5">
        <v>0</v>
      </c>
      <c r="G751" s="5" t="s">
        <v>32</v>
      </c>
      <c r="H751" s="5">
        <v>23.8</v>
      </c>
      <c r="I751" s="5">
        <v>7.5</v>
      </c>
      <c r="J751" s="8">
        <v>0.21895999999999999</v>
      </c>
      <c r="K751" t="str">
        <f>IF(Table1[[#This Row],[Charging]]&gt;0,"1","0")</f>
        <v>0</v>
      </c>
      <c r="L751" t="str">
        <f>IF(Table1[[#This Row],[Tag]]="1",Table1[[#This Row],[Cost (kWh)]],"")</f>
        <v/>
      </c>
      <c r="M751" s="5" t="str">
        <f>IF(Table1[[#This Row],[Tag]]="1",Table1[[#This Row],[Charging]]*Table1[[#This Row],[Cost (kWh)]],"")</f>
        <v/>
      </c>
    </row>
    <row r="752" spans="3:13" x14ac:dyDescent="0.2">
      <c r="C752" s="3" t="s">
        <v>27</v>
      </c>
      <c r="D752" s="2" t="s">
        <v>2</v>
      </c>
      <c r="E752" s="2" t="s">
        <v>4</v>
      </c>
      <c r="F752" s="5">
        <v>0</v>
      </c>
      <c r="G752" s="5" t="s">
        <v>32</v>
      </c>
      <c r="H752" s="5">
        <v>23.8</v>
      </c>
      <c r="I752" s="5">
        <v>7.5</v>
      </c>
      <c r="J752" s="8">
        <v>0.21848999999999999</v>
      </c>
      <c r="K752" t="str">
        <f>IF(Table1[[#This Row],[Charging]]&gt;0,"1","0")</f>
        <v>0</v>
      </c>
      <c r="L752" t="str">
        <f>IF(Table1[[#This Row],[Tag]]="1",Table1[[#This Row],[Cost (kWh)]],"")</f>
        <v/>
      </c>
      <c r="M752" s="5" t="str">
        <f>IF(Table1[[#This Row],[Tag]]="1",Table1[[#This Row],[Charging]]*Table1[[#This Row],[Cost (kWh)]],"")</f>
        <v/>
      </c>
    </row>
    <row r="753" spans="3:13" x14ac:dyDescent="0.2">
      <c r="C753" s="3" t="s">
        <v>27</v>
      </c>
      <c r="D753" s="2" t="s">
        <v>2</v>
      </c>
      <c r="E753" s="2" t="s">
        <v>5</v>
      </c>
      <c r="F753" s="5">
        <v>0</v>
      </c>
      <c r="G753" s="5" t="s">
        <v>32</v>
      </c>
      <c r="H753" s="5">
        <v>23.8</v>
      </c>
      <c r="I753" s="5">
        <v>7.5</v>
      </c>
      <c r="J753" s="8">
        <v>0.21826999999999999</v>
      </c>
      <c r="K753" t="str">
        <f>IF(Table1[[#This Row],[Charging]]&gt;0,"1","0")</f>
        <v>0</v>
      </c>
      <c r="L753" t="str">
        <f>IF(Table1[[#This Row],[Tag]]="1",Table1[[#This Row],[Cost (kWh)]],"")</f>
        <v/>
      </c>
      <c r="M753" s="5" t="str">
        <f>IF(Table1[[#This Row],[Tag]]="1",Table1[[#This Row],[Charging]]*Table1[[#This Row],[Cost (kWh)]],"")</f>
        <v/>
      </c>
    </row>
    <row r="754" spans="3:13" x14ac:dyDescent="0.2">
      <c r="C754" s="3" t="s">
        <v>27</v>
      </c>
      <c r="D754" s="2" t="s">
        <v>2</v>
      </c>
      <c r="E754" s="2" t="s">
        <v>6</v>
      </c>
      <c r="F754" s="5">
        <v>0</v>
      </c>
      <c r="G754" s="5" t="s">
        <v>32</v>
      </c>
      <c r="H754" s="5">
        <v>23.8</v>
      </c>
      <c r="I754" s="5">
        <v>7.5</v>
      </c>
      <c r="J754" s="8">
        <v>0.21814</v>
      </c>
      <c r="K754" t="str">
        <f>IF(Table1[[#This Row],[Charging]]&gt;0,"1","0")</f>
        <v>0</v>
      </c>
      <c r="L754" t="str">
        <f>IF(Table1[[#This Row],[Tag]]="1",Table1[[#This Row],[Cost (kWh)]],"")</f>
        <v/>
      </c>
      <c r="M754" s="5" t="str">
        <f>IF(Table1[[#This Row],[Tag]]="1",Table1[[#This Row],[Charging]]*Table1[[#This Row],[Cost (kWh)]],"")</f>
        <v/>
      </c>
    </row>
    <row r="755" spans="3:13" x14ac:dyDescent="0.2">
      <c r="C755" s="3" t="s">
        <v>27</v>
      </c>
      <c r="D755" s="2" t="s">
        <v>2</v>
      </c>
      <c r="E755" s="2" t="s">
        <v>7</v>
      </c>
      <c r="F755" s="5">
        <v>0</v>
      </c>
      <c r="G755" s="5" t="s">
        <v>32</v>
      </c>
      <c r="H755" s="5">
        <v>23.8</v>
      </c>
      <c r="I755" s="5">
        <v>7.5</v>
      </c>
      <c r="J755" s="8">
        <v>0.21892</v>
      </c>
      <c r="K755" t="str">
        <f>IF(Table1[[#This Row],[Charging]]&gt;0,"1","0")</f>
        <v>0</v>
      </c>
      <c r="L755" t="str">
        <f>IF(Table1[[#This Row],[Tag]]="1",Table1[[#This Row],[Cost (kWh)]],"")</f>
        <v/>
      </c>
      <c r="M755" s="5" t="str">
        <f>IF(Table1[[#This Row],[Tag]]="1",Table1[[#This Row],[Charging]]*Table1[[#This Row],[Cost (kWh)]],"")</f>
        <v/>
      </c>
    </row>
    <row r="756" spans="3:13" x14ac:dyDescent="0.2">
      <c r="C756" s="3" t="s">
        <v>27</v>
      </c>
      <c r="D756" s="2" t="s">
        <v>2</v>
      </c>
      <c r="E756" s="2" t="s">
        <v>8</v>
      </c>
      <c r="F756" s="5">
        <v>0</v>
      </c>
      <c r="G756" s="5" t="s">
        <v>32</v>
      </c>
      <c r="H756" s="5">
        <v>23.8</v>
      </c>
      <c r="I756" s="5">
        <v>7.5</v>
      </c>
      <c r="J756" s="8">
        <v>0.21989</v>
      </c>
      <c r="K756" t="str">
        <f>IF(Table1[[#This Row],[Charging]]&gt;0,"1","0")</f>
        <v>0</v>
      </c>
      <c r="L756" t="str">
        <f>IF(Table1[[#This Row],[Tag]]="1",Table1[[#This Row],[Cost (kWh)]],"")</f>
        <v/>
      </c>
      <c r="M756" s="5" t="str">
        <f>IF(Table1[[#This Row],[Tag]]="1",Table1[[#This Row],[Charging]]*Table1[[#This Row],[Cost (kWh)]],"")</f>
        <v/>
      </c>
    </row>
    <row r="757" spans="3:13" x14ac:dyDescent="0.2">
      <c r="C757" s="3" t="s">
        <v>27</v>
      </c>
      <c r="D757" s="2" t="s">
        <v>2</v>
      </c>
      <c r="E757" s="2" t="s">
        <v>9</v>
      </c>
      <c r="F757" s="5">
        <v>0</v>
      </c>
      <c r="G757" s="5">
        <v>5.5</v>
      </c>
      <c r="H757" s="5">
        <v>18.3</v>
      </c>
      <c r="I757" s="5">
        <v>0</v>
      </c>
      <c r="J757" s="8">
        <v>0.21865999999999999</v>
      </c>
      <c r="K757" t="str">
        <f>IF(Table1[[#This Row],[Charging]]&gt;0,"1","0")</f>
        <v>0</v>
      </c>
      <c r="L757" t="str">
        <f>IF(Table1[[#This Row],[Tag]]="1",Table1[[#This Row],[Cost (kWh)]],"")</f>
        <v/>
      </c>
      <c r="M757" s="5" t="str">
        <f>IF(Table1[[#This Row],[Tag]]="1",Table1[[#This Row],[Charging]]*Table1[[#This Row],[Cost (kWh)]],"")</f>
        <v/>
      </c>
    </row>
    <row r="758" spans="3:13" x14ac:dyDescent="0.2">
      <c r="C758" s="3" t="s">
        <v>27</v>
      </c>
      <c r="D758" s="2" t="s">
        <v>2</v>
      </c>
      <c r="E758" s="2" t="s">
        <v>10</v>
      </c>
      <c r="F758" s="5">
        <v>0</v>
      </c>
      <c r="G758" s="5" t="s">
        <v>32</v>
      </c>
      <c r="H758" s="5">
        <v>18.3</v>
      </c>
      <c r="I758" s="5">
        <v>0</v>
      </c>
      <c r="J758" s="8">
        <v>0.22262000000000001</v>
      </c>
      <c r="K758" t="str">
        <f>IF(Table1[[#This Row],[Charging]]&gt;0,"1","0")</f>
        <v>0</v>
      </c>
      <c r="L758" t="str">
        <f>IF(Table1[[#This Row],[Tag]]="1",Table1[[#This Row],[Cost (kWh)]],"")</f>
        <v/>
      </c>
      <c r="M758" s="5" t="str">
        <f>IF(Table1[[#This Row],[Tag]]="1",Table1[[#This Row],[Charging]]*Table1[[#This Row],[Cost (kWh)]],"")</f>
        <v/>
      </c>
    </row>
    <row r="759" spans="3:13" x14ac:dyDescent="0.2">
      <c r="C759" s="3" t="s">
        <v>27</v>
      </c>
      <c r="D759" s="2" t="s">
        <v>2</v>
      </c>
      <c r="E759" s="2">
        <v>10</v>
      </c>
      <c r="F759" s="5">
        <v>0</v>
      </c>
      <c r="G759" s="5" t="s">
        <v>32</v>
      </c>
      <c r="H759" s="5">
        <v>18.3</v>
      </c>
      <c r="I759" s="5">
        <v>0</v>
      </c>
      <c r="J759" s="8">
        <v>0.22733</v>
      </c>
      <c r="K759" t="str">
        <f>IF(Table1[[#This Row],[Charging]]&gt;0,"1","0")</f>
        <v>0</v>
      </c>
      <c r="L759" t="str">
        <f>IF(Table1[[#This Row],[Tag]]="1",Table1[[#This Row],[Cost (kWh)]],"")</f>
        <v/>
      </c>
      <c r="M759" s="5" t="str">
        <f>IF(Table1[[#This Row],[Tag]]="1",Table1[[#This Row],[Charging]]*Table1[[#This Row],[Cost (kWh)]],"")</f>
        <v/>
      </c>
    </row>
    <row r="760" spans="3:13" x14ac:dyDescent="0.2">
      <c r="C760" s="3" t="s">
        <v>27</v>
      </c>
      <c r="D760" s="2" t="s">
        <v>2</v>
      </c>
      <c r="E760" s="2">
        <v>11</v>
      </c>
      <c r="F760" s="5">
        <v>0</v>
      </c>
      <c r="G760" s="5" t="s">
        <v>32</v>
      </c>
      <c r="H760" s="5">
        <v>18.3</v>
      </c>
      <c r="I760" s="5">
        <v>0</v>
      </c>
      <c r="J760" s="8">
        <v>0.23232</v>
      </c>
      <c r="K760" t="str">
        <f>IF(Table1[[#This Row],[Charging]]&gt;0,"1","0")</f>
        <v>0</v>
      </c>
      <c r="L760" t="str">
        <f>IF(Table1[[#This Row],[Tag]]="1",Table1[[#This Row],[Cost (kWh)]],"")</f>
        <v/>
      </c>
      <c r="M760" s="5" t="str">
        <f>IF(Table1[[#This Row],[Tag]]="1",Table1[[#This Row],[Charging]]*Table1[[#This Row],[Cost (kWh)]],"")</f>
        <v/>
      </c>
    </row>
    <row r="761" spans="3:13" x14ac:dyDescent="0.2">
      <c r="C761" s="3" t="s">
        <v>27</v>
      </c>
      <c r="D761" s="2" t="s">
        <v>2</v>
      </c>
      <c r="E761" s="2">
        <v>12</v>
      </c>
      <c r="F761" s="5">
        <v>0</v>
      </c>
      <c r="G761" s="5" t="s">
        <v>32</v>
      </c>
      <c r="H761" s="5">
        <v>18.3</v>
      </c>
      <c r="I761" s="5">
        <v>0</v>
      </c>
      <c r="J761" s="8">
        <v>0.22797999999999999</v>
      </c>
      <c r="K761" t="str">
        <f>IF(Table1[[#This Row],[Charging]]&gt;0,"1","0")</f>
        <v>0</v>
      </c>
      <c r="L761" t="str">
        <f>IF(Table1[[#This Row],[Tag]]="1",Table1[[#This Row],[Cost (kWh)]],"")</f>
        <v/>
      </c>
      <c r="M761" s="5" t="str">
        <f>IF(Table1[[#This Row],[Tag]]="1",Table1[[#This Row],[Charging]]*Table1[[#This Row],[Cost (kWh)]],"")</f>
        <v/>
      </c>
    </row>
    <row r="762" spans="3:13" x14ac:dyDescent="0.2">
      <c r="C762" s="3" t="s">
        <v>27</v>
      </c>
      <c r="D762" s="2" t="s">
        <v>2</v>
      </c>
      <c r="E762" s="2">
        <v>13</v>
      </c>
      <c r="F762" s="5">
        <v>0</v>
      </c>
      <c r="G762" s="5" t="s">
        <v>32</v>
      </c>
      <c r="H762" s="5">
        <v>18.3</v>
      </c>
      <c r="I762" s="5">
        <v>0</v>
      </c>
      <c r="J762" s="8">
        <v>0.22785</v>
      </c>
      <c r="K762" t="str">
        <f>IF(Table1[[#This Row],[Charging]]&gt;0,"1","0")</f>
        <v>0</v>
      </c>
      <c r="L762" t="str">
        <f>IF(Table1[[#This Row],[Tag]]="1",Table1[[#This Row],[Cost (kWh)]],"")</f>
        <v/>
      </c>
      <c r="M762" s="5" t="str">
        <f>IF(Table1[[#This Row],[Tag]]="1",Table1[[#This Row],[Charging]]*Table1[[#This Row],[Cost (kWh)]],"")</f>
        <v/>
      </c>
    </row>
    <row r="763" spans="3:13" x14ac:dyDescent="0.2">
      <c r="C763" s="3" t="s">
        <v>27</v>
      </c>
      <c r="D763" s="2" t="s">
        <v>2</v>
      </c>
      <c r="E763" s="2">
        <v>14</v>
      </c>
      <c r="F763" s="5">
        <v>0</v>
      </c>
      <c r="G763" s="5" t="s">
        <v>32</v>
      </c>
      <c r="H763" s="5">
        <v>18.3</v>
      </c>
      <c r="I763" s="5">
        <v>0</v>
      </c>
      <c r="J763" s="8">
        <v>0.22635</v>
      </c>
      <c r="K763" t="str">
        <f>IF(Table1[[#This Row],[Charging]]&gt;0,"1","0")</f>
        <v>0</v>
      </c>
      <c r="L763" t="str">
        <f>IF(Table1[[#This Row],[Tag]]="1",Table1[[#This Row],[Cost (kWh)]],"")</f>
        <v/>
      </c>
      <c r="M763" s="5" t="str">
        <f>IF(Table1[[#This Row],[Tag]]="1",Table1[[#This Row],[Charging]]*Table1[[#This Row],[Cost (kWh)]],"")</f>
        <v/>
      </c>
    </row>
    <row r="764" spans="3:13" x14ac:dyDescent="0.2">
      <c r="C764" s="3" t="s">
        <v>27</v>
      </c>
      <c r="D764" s="2" t="s">
        <v>2</v>
      </c>
      <c r="E764" s="2">
        <v>15</v>
      </c>
      <c r="F764" s="5">
        <v>0</v>
      </c>
      <c r="G764" s="5" t="s">
        <v>32</v>
      </c>
      <c r="H764" s="5">
        <v>18.3</v>
      </c>
      <c r="I764" s="5">
        <v>0</v>
      </c>
      <c r="J764" s="8">
        <v>0.2235</v>
      </c>
      <c r="K764" t="str">
        <f>IF(Table1[[#This Row],[Charging]]&gt;0,"1","0")</f>
        <v>0</v>
      </c>
      <c r="L764" t="str">
        <f>IF(Table1[[#This Row],[Tag]]="1",Table1[[#This Row],[Cost (kWh)]],"")</f>
        <v/>
      </c>
      <c r="M764" s="5" t="str">
        <f>IF(Table1[[#This Row],[Tag]]="1",Table1[[#This Row],[Charging]]*Table1[[#This Row],[Cost (kWh)]],"")</f>
        <v/>
      </c>
    </row>
    <row r="765" spans="3:13" x14ac:dyDescent="0.2">
      <c r="C765" s="3" t="s">
        <v>27</v>
      </c>
      <c r="D765" s="2" t="s">
        <v>2</v>
      </c>
      <c r="E765" s="2">
        <v>16</v>
      </c>
      <c r="F765" s="5">
        <v>0</v>
      </c>
      <c r="G765" s="5" t="s">
        <v>32</v>
      </c>
      <c r="H765" s="5">
        <v>18.3</v>
      </c>
      <c r="I765" s="5">
        <v>0</v>
      </c>
      <c r="J765" s="8">
        <v>0.2185</v>
      </c>
      <c r="K765" t="str">
        <f>IF(Table1[[#This Row],[Charging]]&gt;0,"1","0")</f>
        <v>0</v>
      </c>
      <c r="L765" t="str">
        <f>IF(Table1[[#This Row],[Tag]]="1",Table1[[#This Row],[Cost (kWh)]],"")</f>
        <v/>
      </c>
      <c r="M765" s="5" t="str">
        <f>IF(Table1[[#This Row],[Tag]]="1",Table1[[#This Row],[Charging]]*Table1[[#This Row],[Cost (kWh)]],"")</f>
        <v/>
      </c>
    </row>
    <row r="766" spans="3:13" x14ac:dyDescent="0.2">
      <c r="C766" s="3" t="s">
        <v>27</v>
      </c>
      <c r="D766" s="2" t="s">
        <v>2</v>
      </c>
      <c r="E766" s="2">
        <v>17</v>
      </c>
      <c r="F766" s="5">
        <v>0</v>
      </c>
      <c r="G766" s="5">
        <v>5.5</v>
      </c>
      <c r="H766" s="5">
        <v>12.8</v>
      </c>
      <c r="I766" s="5">
        <v>0</v>
      </c>
      <c r="J766" s="8">
        <v>0.21872</v>
      </c>
      <c r="K766" t="str">
        <f>IF(Table1[[#This Row],[Charging]]&gt;0,"1","0")</f>
        <v>0</v>
      </c>
      <c r="L766" t="str">
        <f>IF(Table1[[#This Row],[Tag]]="1",Table1[[#This Row],[Cost (kWh)]],"")</f>
        <v/>
      </c>
      <c r="M766" s="5" t="str">
        <f>IF(Table1[[#This Row],[Tag]]="1",Table1[[#This Row],[Charging]]*Table1[[#This Row],[Cost (kWh)]],"")</f>
        <v/>
      </c>
    </row>
    <row r="767" spans="3:13" x14ac:dyDescent="0.2">
      <c r="C767" s="3" t="s">
        <v>27</v>
      </c>
      <c r="D767" s="2" t="s">
        <v>2</v>
      </c>
      <c r="E767" s="2">
        <v>18</v>
      </c>
      <c r="F767" s="5">
        <v>0</v>
      </c>
      <c r="G767" s="5" t="s">
        <v>32</v>
      </c>
      <c r="H767" s="5">
        <v>12.8</v>
      </c>
      <c r="I767" s="5">
        <v>7.5</v>
      </c>
      <c r="J767" s="8">
        <v>0.22506999999999999</v>
      </c>
      <c r="K767" t="str">
        <f>IF(Table1[[#This Row],[Charging]]&gt;0,"1","0")</f>
        <v>0</v>
      </c>
      <c r="L767" t="str">
        <f>IF(Table1[[#This Row],[Tag]]="1",Table1[[#This Row],[Cost (kWh)]],"")</f>
        <v/>
      </c>
      <c r="M767" s="5" t="str">
        <f>IF(Table1[[#This Row],[Tag]]="1",Table1[[#This Row],[Charging]]*Table1[[#This Row],[Cost (kWh)]],"")</f>
        <v/>
      </c>
    </row>
    <row r="768" spans="3:13" x14ac:dyDescent="0.2">
      <c r="C768" s="3" t="s">
        <v>27</v>
      </c>
      <c r="D768" s="2" t="s">
        <v>2</v>
      </c>
      <c r="E768" s="2">
        <v>19</v>
      </c>
      <c r="F768" s="5">
        <v>0</v>
      </c>
      <c r="G768" s="5" t="s">
        <v>32</v>
      </c>
      <c r="H768" s="5">
        <v>12.8</v>
      </c>
      <c r="I768" s="5">
        <v>7.5</v>
      </c>
      <c r="J768" s="8">
        <v>0.22328999999999999</v>
      </c>
      <c r="K768" t="str">
        <f>IF(Table1[[#This Row],[Charging]]&gt;0,"1","0")</f>
        <v>0</v>
      </c>
      <c r="L768" t="str">
        <f>IF(Table1[[#This Row],[Tag]]="1",Table1[[#This Row],[Cost (kWh)]],"")</f>
        <v/>
      </c>
      <c r="M768" s="5" t="str">
        <f>IF(Table1[[#This Row],[Tag]]="1",Table1[[#This Row],[Charging]]*Table1[[#This Row],[Cost (kWh)]],"")</f>
        <v/>
      </c>
    </row>
    <row r="769" spans="3:13" x14ac:dyDescent="0.2">
      <c r="C769" s="3" t="s">
        <v>27</v>
      </c>
      <c r="D769" s="2" t="s">
        <v>2</v>
      </c>
      <c r="E769" s="2">
        <v>20</v>
      </c>
      <c r="F769" s="5">
        <v>0</v>
      </c>
      <c r="G769" s="5" t="s">
        <v>32</v>
      </c>
      <c r="H769" s="5">
        <v>12.8</v>
      </c>
      <c r="I769" s="5">
        <v>7.5</v>
      </c>
      <c r="J769" s="8">
        <v>0.22105</v>
      </c>
      <c r="K769" t="str">
        <f>IF(Table1[[#This Row],[Charging]]&gt;0,"1","0")</f>
        <v>0</v>
      </c>
      <c r="L769" t="str">
        <f>IF(Table1[[#This Row],[Tag]]="1",Table1[[#This Row],[Cost (kWh)]],"")</f>
        <v/>
      </c>
      <c r="M769" s="5" t="str">
        <f>IF(Table1[[#This Row],[Tag]]="1",Table1[[#This Row],[Charging]]*Table1[[#This Row],[Cost (kWh)]],"")</f>
        <v/>
      </c>
    </row>
    <row r="770" spans="3:13" x14ac:dyDescent="0.2">
      <c r="C770" s="3" t="s">
        <v>27</v>
      </c>
      <c r="D770" s="2" t="s">
        <v>2</v>
      </c>
      <c r="E770" s="2">
        <v>21</v>
      </c>
      <c r="F770" s="5">
        <v>0</v>
      </c>
      <c r="G770" s="5" t="s">
        <v>32</v>
      </c>
      <c r="H770" s="5">
        <v>12.8</v>
      </c>
      <c r="I770" s="5">
        <v>7.5</v>
      </c>
      <c r="J770" s="8">
        <v>0.22095000000000001</v>
      </c>
      <c r="K770" t="str">
        <f>IF(Table1[[#This Row],[Charging]]&gt;0,"1","0")</f>
        <v>0</v>
      </c>
      <c r="L770" t="str">
        <f>IF(Table1[[#This Row],[Tag]]="1",Table1[[#This Row],[Cost (kWh)]],"")</f>
        <v/>
      </c>
      <c r="M770" s="5" t="str">
        <f>IF(Table1[[#This Row],[Tag]]="1",Table1[[#This Row],[Charging]]*Table1[[#This Row],[Cost (kWh)]],"")</f>
        <v/>
      </c>
    </row>
    <row r="771" spans="3:13" x14ac:dyDescent="0.2">
      <c r="C771" s="3" t="s">
        <v>27</v>
      </c>
      <c r="D771" s="2" t="s">
        <v>2</v>
      </c>
      <c r="E771" s="2">
        <v>22</v>
      </c>
      <c r="F771" s="5">
        <v>0</v>
      </c>
      <c r="G771" s="5" t="s">
        <v>32</v>
      </c>
      <c r="H771" s="5">
        <v>12.8</v>
      </c>
      <c r="I771" s="5">
        <v>7.5</v>
      </c>
      <c r="J771" s="8">
        <v>0.22095999999999999</v>
      </c>
      <c r="K771" t="str">
        <f>IF(Table1[[#This Row],[Charging]]&gt;0,"1","0")</f>
        <v>0</v>
      </c>
      <c r="L771" t="str">
        <f>IF(Table1[[#This Row],[Tag]]="1",Table1[[#This Row],[Cost (kWh)]],"")</f>
        <v/>
      </c>
      <c r="M771" s="5" t="str">
        <f>IF(Table1[[#This Row],[Tag]]="1",Table1[[#This Row],[Charging]]*Table1[[#This Row],[Cost (kWh)]],"")</f>
        <v/>
      </c>
    </row>
    <row r="772" spans="3:13" x14ac:dyDescent="0.2">
      <c r="C772" s="3" t="s">
        <v>27</v>
      </c>
      <c r="D772" s="2" t="s">
        <v>2</v>
      </c>
      <c r="E772" s="2">
        <v>23</v>
      </c>
      <c r="F772" s="5">
        <v>0</v>
      </c>
      <c r="G772" s="5" t="s">
        <v>32</v>
      </c>
      <c r="H772" s="5">
        <v>12.8</v>
      </c>
      <c r="I772" s="5">
        <v>7.5</v>
      </c>
      <c r="J772" s="8">
        <v>0.22083</v>
      </c>
      <c r="K772" t="str">
        <f>IF(Table1[[#This Row],[Charging]]&gt;0,"1","0")</f>
        <v>0</v>
      </c>
      <c r="L772" t="str">
        <f>IF(Table1[[#This Row],[Tag]]="1",Table1[[#This Row],[Cost (kWh)]],"")</f>
        <v/>
      </c>
      <c r="M772" s="5" t="str">
        <f>IF(Table1[[#This Row],[Tag]]="1",Table1[[#This Row],[Charging]]*Table1[[#This Row],[Cost (kWh)]],"")</f>
        <v/>
      </c>
    </row>
    <row r="773" spans="3:13" x14ac:dyDescent="0.2">
      <c r="C773" s="3" t="s">
        <v>27</v>
      </c>
      <c r="D773" s="2" t="s">
        <v>2</v>
      </c>
      <c r="E773" s="2">
        <v>24</v>
      </c>
      <c r="F773" s="5">
        <v>0</v>
      </c>
      <c r="G773" s="5" t="s">
        <v>32</v>
      </c>
      <c r="H773" s="5">
        <v>12.8</v>
      </c>
      <c r="I773" s="5">
        <v>7.5</v>
      </c>
      <c r="J773" s="8">
        <v>0.21948000000000001</v>
      </c>
      <c r="K773" t="str">
        <f>IF(Table1[[#This Row],[Charging]]&gt;0,"1","0")</f>
        <v>0</v>
      </c>
      <c r="L773" t="str">
        <f>IF(Table1[[#This Row],[Tag]]="1",Table1[[#This Row],[Cost (kWh)]],"")</f>
        <v/>
      </c>
      <c r="M773" s="5" t="str">
        <f>IF(Table1[[#This Row],[Tag]]="1",Table1[[#This Row],[Charging]]*Table1[[#This Row],[Cost (kWh)]],"")</f>
        <v/>
      </c>
    </row>
    <row r="774" spans="3:13" x14ac:dyDescent="0.2">
      <c r="C774" s="3" t="s">
        <v>27</v>
      </c>
      <c r="D774" s="2" t="s">
        <v>3</v>
      </c>
      <c r="E774" s="2" t="s">
        <v>2</v>
      </c>
      <c r="F774" s="5">
        <v>7.5</v>
      </c>
      <c r="G774" s="5" t="s">
        <v>32</v>
      </c>
      <c r="H774" s="5">
        <v>20.3</v>
      </c>
      <c r="I774" s="5">
        <v>7.5</v>
      </c>
      <c r="J774" s="8">
        <v>0.25101000000000001</v>
      </c>
      <c r="K774" t="str">
        <f>IF(Table1[[#This Row],[Charging]]&gt;0,"1","0")</f>
        <v>1</v>
      </c>
      <c r="L774">
        <f>IF(Table1[[#This Row],[Tag]]="1",Table1[[#This Row],[Cost (kWh)]],"")</f>
        <v>0.25101000000000001</v>
      </c>
      <c r="M774" s="5">
        <f>IF(Table1[[#This Row],[Tag]]="1",Table1[[#This Row],[Charging]]*Table1[[#This Row],[Cost (kWh)]],"")</f>
        <v>1.8825750000000001</v>
      </c>
    </row>
    <row r="775" spans="3:13" x14ac:dyDescent="0.2">
      <c r="C775" s="3" t="s">
        <v>27</v>
      </c>
      <c r="D775" s="2" t="s">
        <v>3</v>
      </c>
      <c r="E775" s="2" t="s">
        <v>3</v>
      </c>
      <c r="F775" s="5">
        <v>0</v>
      </c>
      <c r="G775" s="5" t="s">
        <v>32</v>
      </c>
      <c r="H775" s="5">
        <v>20.3</v>
      </c>
      <c r="I775" s="5">
        <v>7.5</v>
      </c>
      <c r="J775" s="8">
        <v>0.23283000000000001</v>
      </c>
      <c r="K775" t="str">
        <f>IF(Table1[[#This Row],[Charging]]&gt;0,"1","0")</f>
        <v>0</v>
      </c>
      <c r="L775" t="str">
        <f>IF(Table1[[#This Row],[Tag]]="1",Table1[[#This Row],[Cost (kWh)]],"")</f>
        <v/>
      </c>
      <c r="M775" s="5" t="str">
        <f>IF(Table1[[#This Row],[Tag]]="1",Table1[[#This Row],[Charging]]*Table1[[#This Row],[Cost (kWh)]],"")</f>
        <v/>
      </c>
    </row>
    <row r="776" spans="3:13" x14ac:dyDescent="0.2">
      <c r="C776" s="3" t="s">
        <v>27</v>
      </c>
      <c r="D776" s="2" t="s">
        <v>3</v>
      </c>
      <c r="E776" s="2" t="s">
        <v>4</v>
      </c>
      <c r="F776" s="5">
        <v>0</v>
      </c>
      <c r="G776" s="5" t="s">
        <v>32</v>
      </c>
      <c r="H776" s="5">
        <v>20.3</v>
      </c>
      <c r="I776" s="5">
        <v>7.5</v>
      </c>
      <c r="J776" s="8">
        <v>0.22993</v>
      </c>
      <c r="K776" t="str">
        <f>IF(Table1[[#This Row],[Charging]]&gt;0,"1","0")</f>
        <v>0</v>
      </c>
      <c r="L776" t="str">
        <f>IF(Table1[[#This Row],[Tag]]="1",Table1[[#This Row],[Cost (kWh)]],"")</f>
        <v/>
      </c>
      <c r="M776" s="5" t="str">
        <f>IF(Table1[[#This Row],[Tag]]="1",Table1[[#This Row],[Charging]]*Table1[[#This Row],[Cost (kWh)]],"")</f>
        <v/>
      </c>
    </row>
    <row r="777" spans="3:13" x14ac:dyDescent="0.2">
      <c r="C777" s="3" t="s">
        <v>27</v>
      </c>
      <c r="D777" s="2" t="s">
        <v>3</v>
      </c>
      <c r="E777" s="2" t="s">
        <v>5</v>
      </c>
      <c r="F777" s="5">
        <v>0</v>
      </c>
      <c r="G777" s="5" t="s">
        <v>32</v>
      </c>
      <c r="H777" s="5">
        <v>20.3</v>
      </c>
      <c r="I777" s="5">
        <v>7.5</v>
      </c>
      <c r="J777" s="8">
        <v>0.22927</v>
      </c>
      <c r="K777" t="str">
        <f>IF(Table1[[#This Row],[Charging]]&gt;0,"1","0")</f>
        <v>0</v>
      </c>
      <c r="L777" t="str">
        <f>IF(Table1[[#This Row],[Tag]]="1",Table1[[#This Row],[Cost (kWh)]],"")</f>
        <v/>
      </c>
      <c r="M777" s="5" t="str">
        <f>IF(Table1[[#This Row],[Tag]]="1",Table1[[#This Row],[Charging]]*Table1[[#This Row],[Cost (kWh)]],"")</f>
        <v/>
      </c>
    </row>
    <row r="778" spans="3:13" x14ac:dyDescent="0.2">
      <c r="C778" s="3" t="s">
        <v>27</v>
      </c>
      <c r="D778" s="2" t="s">
        <v>3</v>
      </c>
      <c r="E778" s="2" t="s">
        <v>6</v>
      </c>
      <c r="F778" s="5">
        <v>0</v>
      </c>
      <c r="G778" s="5" t="s">
        <v>32</v>
      </c>
      <c r="H778" s="5">
        <v>20.3</v>
      </c>
      <c r="I778" s="5">
        <v>7.5</v>
      </c>
      <c r="J778" s="8">
        <v>0.22903000000000001</v>
      </c>
      <c r="K778" t="str">
        <f>IF(Table1[[#This Row],[Charging]]&gt;0,"1","0")</f>
        <v>0</v>
      </c>
      <c r="L778" t="str">
        <f>IF(Table1[[#This Row],[Tag]]="1",Table1[[#This Row],[Cost (kWh)]],"")</f>
        <v/>
      </c>
      <c r="M778" s="5" t="str">
        <f>IF(Table1[[#This Row],[Tag]]="1",Table1[[#This Row],[Charging]]*Table1[[#This Row],[Cost (kWh)]],"")</f>
        <v/>
      </c>
    </row>
    <row r="779" spans="3:13" x14ac:dyDescent="0.2">
      <c r="C779" s="3" t="s">
        <v>27</v>
      </c>
      <c r="D779" s="2" t="s">
        <v>3</v>
      </c>
      <c r="E779" s="2" t="s">
        <v>7</v>
      </c>
      <c r="F779" s="5">
        <v>0</v>
      </c>
      <c r="G779" s="5" t="s">
        <v>32</v>
      </c>
      <c r="H779" s="5">
        <v>20.3</v>
      </c>
      <c r="I779" s="5">
        <v>7.5</v>
      </c>
      <c r="J779" s="8">
        <v>0.23171</v>
      </c>
      <c r="K779" t="str">
        <f>IF(Table1[[#This Row],[Charging]]&gt;0,"1","0")</f>
        <v>0</v>
      </c>
      <c r="L779" t="str">
        <f>IF(Table1[[#This Row],[Tag]]="1",Table1[[#This Row],[Cost (kWh)]],"")</f>
        <v/>
      </c>
      <c r="M779" s="5" t="str">
        <f>IF(Table1[[#This Row],[Tag]]="1",Table1[[#This Row],[Charging]]*Table1[[#This Row],[Cost (kWh)]],"")</f>
        <v/>
      </c>
    </row>
    <row r="780" spans="3:13" x14ac:dyDescent="0.2">
      <c r="C780" s="3" t="s">
        <v>27</v>
      </c>
      <c r="D780" s="2" t="s">
        <v>3</v>
      </c>
      <c r="E780" s="2" t="s">
        <v>8</v>
      </c>
      <c r="F780" s="5">
        <v>7.5</v>
      </c>
      <c r="G780" s="5" t="s">
        <v>32</v>
      </c>
      <c r="H780" s="5">
        <v>27.8</v>
      </c>
      <c r="I780" s="5">
        <v>7.5</v>
      </c>
      <c r="J780" s="8">
        <v>0.25002000000000002</v>
      </c>
      <c r="K780" t="str">
        <f>IF(Table1[[#This Row],[Charging]]&gt;0,"1","0")</f>
        <v>1</v>
      </c>
      <c r="L780">
        <f>IF(Table1[[#This Row],[Tag]]="1",Table1[[#This Row],[Cost (kWh)]],"")</f>
        <v>0.25002000000000002</v>
      </c>
      <c r="M780" s="5">
        <f>IF(Table1[[#This Row],[Tag]]="1",Table1[[#This Row],[Charging]]*Table1[[#This Row],[Cost (kWh)]],"")</f>
        <v>1.8751500000000001</v>
      </c>
    </row>
    <row r="781" spans="3:13" x14ac:dyDescent="0.2">
      <c r="C781" s="3" t="s">
        <v>27</v>
      </c>
      <c r="D781" s="2" t="s">
        <v>3</v>
      </c>
      <c r="E781" s="2" t="s">
        <v>9</v>
      </c>
      <c r="F781" s="5">
        <v>0</v>
      </c>
      <c r="G781" s="5">
        <v>5.5</v>
      </c>
      <c r="H781" s="5">
        <v>22.3</v>
      </c>
      <c r="I781" s="5">
        <v>0</v>
      </c>
      <c r="J781" s="8">
        <v>0.23880999999999999</v>
      </c>
      <c r="K781" t="str">
        <f>IF(Table1[[#This Row],[Charging]]&gt;0,"1","0")</f>
        <v>0</v>
      </c>
      <c r="L781" t="str">
        <f>IF(Table1[[#This Row],[Tag]]="1",Table1[[#This Row],[Cost (kWh)]],"")</f>
        <v/>
      </c>
      <c r="M781" s="5" t="str">
        <f>IF(Table1[[#This Row],[Tag]]="1",Table1[[#This Row],[Charging]]*Table1[[#This Row],[Cost (kWh)]],"")</f>
        <v/>
      </c>
    </row>
    <row r="782" spans="3:13" x14ac:dyDescent="0.2">
      <c r="C782" s="3" t="s">
        <v>27</v>
      </c>
      <c r="D782" s="2" t="s">
        <v>3</v>
      </c>
      <c r="E782" s="2" t="s">
        <v>10</v>
      </c>
      <c r="F782" s="5">
        <v>0</v>
      </c>
      <c r="G782" s="5" t="s">
        <v>32</v>
      </c>
      <c r="H782" s="5">
        <v>22.3</v>
      </c>
      <c r="I782" s="5">
        <v>0</v>
      </c>
      <c r="J782" s="8">
        <v>0.26501000000000002</v>
      </c>
      <c r="K782" t="str">
        <f>IF(Table1[[#This Row],[Charging]]&gt;0,"1","0")</f>
        <v>0</v>
      </c>
      <c r="L782" t="str">
        <f>IF(Table1[[#This Row],[Tag]]="1",Table1[[#This Row],[Cost (kWh)]],"")</f>
        <v/>
      </c>
      <c r="M782" s="5" t="str">
        <f>IF(Table1[[#This Row],[Tag]]="1",Table1[[#This Row],[Charging]]*Table1[[#This Row],[Cost (kWh)]],"")</f>
        <v/>
      </c>
    </row>
    <row r="783" spans="3:13" x14ac:dyDescent="0.2">
      <c r="C783" s="3" t="s">
        <v>27</v>
      </c>
      <c r="D783" s="2" t="s">
        <v>3</v>
      </c>
      <c r="E783" s="2">
        <v>10</v>
      </c>
      <c r="F783" s="5">
        <v>0</v>
      </c>
      <c r="G783" s="5" t="s">
        <v>32</v>
      </c>
      <c r="H783" s="5">
        <v>22.3</v>
      </c>
      <c r="I783" s="5">
        <v>0</v>
      </c>
      <c r="J783" s="8">
        <v>0.27392</v>
      </c>
      <c r="K783" t="str">
        <f>IF(Table1[[#This Row],[Charging]]&gt;0,"1","0")</f>
        <v>0</v>
      </c>
      <c r="L783" t="str">
        <f>IF(Table1[[#This Row],[Tag]]="1",Table1[[#This Row],[Cost (kWh)]],"")</f>
        <v/>
      </c>
      <c r="M783" s="5" t="str">
        <f>IF(Table1[[#This Row],[Tag]]="1",Table1[[#This Row],[Charging]]*Table1[[#This Row],[Cost (kWh)]],"")</f>
        <v/>
      </c>
    </row>
    <row r="784" spans="3:13" x14ac:dyDescent="0.2">
      <c r="C784" s="3" t="s">
        <v>27</v>
      </c>
      <c r="D784" s="2" t="s">
        <v>3</v>
      </c>
      <c r="E784" s="2">
        <v>11</v>
      </c>
      <c r="F784" s="5">
        <v>0</v>
      </c>
      <c r="G784" s="5" t="s">
        <v>32</v>
      </c>
      <c r="H784" s="5">
        <v>22.3</v>
      </c>
      <c r="I784" s="5">
        <v>0</v>
      </c>
      <c r="J784" s="8">
        <v>0.27000999999999997</v>
      </c>
      <c r="K784" t="str">
        <f>IF(Table1[[#This Row],[Charging]]&gt;0,"1","0")</f>
        <v>0</v>
      </c>
      <c r="L784" t="str">
        <f>IF(Table1[[#This Row],[Tag]]="1",Table1[[#This Row],[Cost (kWh)]],"")</f>
        <v/>
      </c>
      <c r="M784" s="5" t="str">
        <f>IF(Table1[[#This Row],[Tag]]="1",Table1[[#This Row],[Charging]]*Table1[[#This Row],[Cost (kWh)]],"")</f>
        <v/>
      </c>
    </row>
    <row r="785" spans="3:13" x14ac:dyDescent="0.2">
      <c r="C785" s="3" t="s">
        <v>27</v>
      </c>
      <c r="D785" s="2" t="s">
        <v>3</v>
      </c>
      <c r="E785" s="2">
        <v>12</v>
      </c>
      <c r="F785" s="5">
        <v>0</v>
      </c>
      <c r="G785" s="5" t="s">
        <v>32</v>
      </c>
      <c r="H785" s="5">
        <v>22.3</v>
      </c>
      <c r="I785" s="5">
        <v>0</v>
      </c>
      <c r="J785" s="8">
        <v>0.24318000000000001</v>
      </c>
      <c r="K785" t="str">
        <f>IF(Table1[[#This Row],[Charging]]&gt;0,"1","0")</f>
        <v>0</v>
      </c>
      <c r="L785" t="str">
        <f>IF(Table1[[#This Row],[Tag]]="1",Table1[[#This Row],[Cost (kWh)]],"")</f>
        <v/>
      </c>
      <c r="M785" s="5" t="str">
        <f>IF(Table1[[#This Row],[Tag]]="1",Table1[[#This Row],[Charging]]*Table1[[#This Row],[Cost (kWh)]],"")</f>
        <v/>
      </c>
    </row>
    <row r="786" spans="3:13" x14ac:dyDescent="0.2">
      <c r="C786" s="3" t="s">
        <v>27</v>
      </c>
      <c r="D786" s="2" t="s">
        <v>3</v>
      </c>
      <c r="E786" s="2">
        <v>13</v>
      </c>
      <c r="F786" s="5">
        <v>0</v>
      </c>
      <c r="G786" s="5" t="s">
        <v>32</v>
      </c>
      <c r="H786" s="5">
        <v>22.3</v>
      </c>
      <c r="I786" s="5">
        <v>0</v>
      </c>
      <c r="J786" s="8">
        <v>0.22758999999999999</v>
      </c>
      <c r="K786" t="str">
        <f>IF(Table1[[#This Row],[Charging]]&gt;0,"1","0")</f>
        <v>0</v>
      </c>
      <c r="L786" t="str">
        <f>IF(Table1[[#This Row],[Tag]]="1",Table1[[#This Row],[Cost (kWh)]],"")</f>
        <v/>
      </c>
      <c r="M786" s="5" t="str">
        <f>IF(Table1[[#This Row],[Tag]]="1",Table1[[#This Row],[Charging]]*Table1[[#This Row],[Cost (kWh)]],"")</f>
        <v/>
      </c>
    </row>
    <row r="787" spans="3:13" x14ac:dyDescent="0.2">
      <c r="C787" s="3" t="s">
        <v>27</v>
      </c>
      <c r="D787" s="2" t="s">
        <v>3</v>
      </c>
      <c r="E787" s="2">
        <v>14</v>
      </c>
      <c r="F787" s="5">
        <v>0</v>
      </c>
      <c r="G787" s="5" t="s">
        <v>32</v>
      </c>
      <c r="H787" s="5">
        <v>22.3</v>
      </c>
      <c r="I787" s="5">
        <v>0</v>
      </c>
      <c r="J787" s="8">
        <v>0.21811</v>
      </c>
      <c r="K787" t="str">
        <f>IF(Table1[[#This Row],[Charging]]&gt;0,"1","0")</f>
        <v>0</v>
      </c>
      <c r="L787" t="str">
        <f>IF(Table1[[#This Row],[Tag]]="1",Table1[[#This Row],[Cost (kWh)]],"")</f>
        <v/>
      </c>
      <c r="M787" s="5" t="str">
        <f>IF(Table1[[#This Row],[Tag]]="1",Table1[[#This Row],[Charging]]*Table1[[#This Row],[Cost (kWh)]],"")</f>
        <v/>
      </c>
    </row>
    <row r="788" spans="3:13" x14ac:dyDescent="0.2">
      <c r="C788" s="3" t="s">
        <v>27</v>
      </c>
      <c r="D788" s="2" t="s">
        <v>3</v>
      </c>
      <c r="E788" s="2">
        <v>15</v>
      </c>
      <c r="F788" s="5">
        <v>0</v>
      </c>
      <c r="G788" s="5" t="s">
        <v>32</v>
      </c>
      <c r="H788" s="5">
        <v>22.3</v>
      </c>
      <c r="I788" s="5">
        <v>0</v>
      </c>
      <c r="J788" s="8">
        <v>0.19223999999999999</v>
      </c>
      <c r="K788" t="str">
        <f>IF(Table1[[#This Row],[Charging]]&gt;0,"1","0")</f>
        <v>0</v>
      </c>
      <c r="L788" t="str">
        <f>IF(Table1[[#This Row],[Tag]]="1",Table1[[#This Row],[Cost (kWh)]],"")</f>
        <v/>
      </c>
      <c r="M788" s="5" t="str">
        <f>IF(Table1[[#This Row],[Tag]]="1",Table1[[#This Row],[Charging]]*Table1[[#This Row],[Cost (kWh)]],"")</f>
        <v/>
      </c>
    </row>
    <row r="789" spans="3:13" x14ac:dyDescent="0.2">
      <c r="C789" s="3" t="s">
        <v>27</v>
      </c>
      <c r="D789" s="2" t="s">
        <v>3</v>
      </c>
      <c r="E789" s="2">
        <v>16</v>
      </c>
      <c r="F789" s="5">
        <v>0</v>
      </c>
      <c r="G789" s="5" t="s">
        <v>32</v>
      </c>
      <c r="H789" s="5">
        <v>22.3</v>
      </c>
      <c r="I789" s="5">
        <v>0</v>
      </c>
      <c r="J789" s="8">
        <v>0.19814999999999999</v>
      </c>
      <c r="K789" t="str">
        <f>IF(Table1[[#This Row],[Charging]]&gt;0,"1","0")</f>
        <v>0</v>
      </c>
      <c r="L789" t="str">
        <f>IF(Table1[[#This Row],[Tag]]="1",Table1[[#This Row],[Cost (kWh)]],"")</f>
        <v/>
      </c>
      <c r="M789" s="5" t="str">
        <f>IF(Table1[[#This Row],[Tag]]="1",Table1[[#This Row],[Charging]]*Table1[[#This Row],[Cost (kWh)]],"")</f>
        <v/>
      </c>
    </row>
    <row r="790" spans="3:13" x14ac:dyDescent="0.2">
      <c r="C790" s="3" t="s">
        <v>27</v>
      </c>
      <c r="D790" s="2" t="s">
        <v>3</v>
      </c>
      <c r="E790" s="2">
        <v>17</v>
      </c>
      <c r="F790" s="5">
        <v>0</v>
      </c>
      <c r="G790" s="5">
        <v>5.5</v>
      </c>
      <c r="H790" s="5">
        <v>16.8</v>
      </c>
      <c r="I790" s="5">
        <v>0</v>
      </c>
      <c r="J790" s="8">
        <v>0.22208</v>
      </c>
      <c r="K790" t="str">
        <f>IF(Table1[[#This Row],[Charging]]&gt;0,"1","0")</f>
        <v>0</v>
      </c>
      <c r="L790" t="str">
        <f>IF(Table1[[#This Row],[Tag]]="1",Table1[[#This Row],[Cost (kWh)]],"")</f>
        <v/>
      </c>
      <c r="M790" s="5" t="str">
        <f>IF(Table1[[#This Row],[Tag]]="1",Table1[[#This Row],[Charging]]*Table1[[#This Row],[Cost (kWh)]],"")</f>
        <v/>
      </c>
    </row>
    <row r="791" spans="3:13" x14ac:dyDescent="0.2">
      <c r="C791" s="3" t="s">
        <v>27</v>
      </c>
      <c r="D791" s="2" t="s">
        <v>3</v>
      </c>
      <c r="E791" s="2">
        <v>18</v>
      </c>
      <c r="F791" s="5">
        <v>0</v>
      </c>
      <c r="G791" s="5" t="s">
        <v>32</v>
      </c>
      <c r="H791" s="5">
        <v>16.8</v>
      </c>
      <c r="I791" s="5">
        <v>7.5</v>
      </c>
      <c r="J791" s="8">
        <v>0.23279</v>
      </c>
      <c r="K791" t="str">
        <f>IF(Table1[[#This Row],[Charging]]&gt;0,"1","0")</f>
        <v>0</v>
      </c>
      <c r="L791" t="str">
        <f>IF(Table1[[#This Row],[Tag]]="1",Table1[[#This Row],[Cost (kWh)]],"")</f>
        <v/>
      </c>
      <c r="M791" s="5" t="str">
        <f>IF(Table1[[#This Row],[Tag]]="1",Table1[[#This Row],[Charging]]*Table1[[#This Row],[Cost (kWh)]],"")</f>
        <v/>
      </c>
    </row>
    <row r="792" spans="3:13" x14ac:dyDescent="0.2">
      <c r="C792" s="3" t="s">
        <v>27</v>
      </c>
      <c r="D792" s="2" t="s">
        <v>3</v>
      </c>
      <c r="E792" s="2">
        <v>19</v>
      </c>
      <c r="F792" s="5">
        <v>7.5</v>
      </c>
      <c r="G792" s="5" t="s">
        <v>32</v>
      </c>
      <c r="H792" s="5">
        <v>24.3</v>
      </c>
      <c r="I792" s="5">
        <v>7.5</v>
      </c>
      <c r="J792" s="8">
        <v>0.25008000000000002</v>
      </c>
      <c r="K792" t="str">
        <f>IF(Table1[[#This Row],[Charging]]&gt;0,"1","0")</f>
        <v>1</v>
      </c>
      <c r="L792">
        <f>IF(Table1[[#This Row],[Tag]]="1",Table1[[#This Row],[Cost (kWh)]],"")</f>
        <v>0.25008000000000002</v>
      </c>
      <c r="M792" s="5">
        <f>IF(Table1[[#This Row],[Tag]]="1",Table1[[#This Row],[Charging]]*Table1[[#This Row],[Cost (kWh)]],"")</f>
        <v>1.8756000000000002</v>
      </c>
    </row>
    <row r="793" spans="3:13" x14ac:dyDescent="0.2">
      <c r="C793" s="3" t="s">
        <v>27</v>
      </c>
      <c r="D793" s="2" t="s">
        <v>3</v>
      </c>
      <c r="E793" s="2">
        <v>20</v>
      </c>
      <c r="F793" s="5">
        <v>0</v>
      </c>
      <c r="G793" s="5" t="s">
        <v>32</v>
      </c>
      <c r="H793" s="5">
        <v>24.3</v>
      </c>
      <c r="I793" s="5">
        <v>7.5</v>
      </c>
      <c r="J793" s="8">
        <v>0.23888000000000001</v>
      </c>
      <c r="K793" t="str">
        <f>IF(Table1[[#This Row],[Charging]]&gt;0,"1","0")</f>
        <v>0</v>
      </c>
      <c r="L793" t="str">
        <f>IF(Table1[[#This Row],[Tag]]="1",Table1[[#This Row],[Cost (kWh)]],"")</f>
        <v/>
      </c>
      <c r="M793" s="5" t="str">
        <f>IF(Table1[[#This Row],[Tag]]="1",Table1[[#This Row],[Charging]]*Table1[[#This Row],[Cost (kWh)]],"")</f>
        <v/>
      </c>
    </row>
    <row r="794" spans="3:13" x14ac:dyDescent="0.2">
      <c r="C794" s="3" t="s">
        <v>27</v>
      </c>
      <c r="D794" s="2" t="s">
        <v>3</v>
      </c>
      <c r="E794" s="2">
        <v>21</v>
      </c>
      <c r="F794" s="5">
        <v>0</v>
      </c>
      <c r="G794" s="5" t="s">
        <v>32</v>
      </c>
      <c r="H794" s="5">
        <v>24.3</v>
      </c>
      <c r="I794" s="5">
        <v>7.5</v>
      </c>
      <c r="J794" s="8">
        <v>0.23580999999999999</v>
      </c>
      <c r="K794" t="str">
        <f>IF(Table1[[#This Row],[Charging]]&gt;0,"1","0")</f>
        <v>0</v>
      </c>
      <c r="L794" t="str">
        <f>IF(Table1[[#This Row],[Tag]]="1",Table1[[#This Row],[Cost (kWh)]],"")</f>
        <v/>
      </c>
      <c r="M794" s="5" t="str">
        <f>IF(Table1[[#This Row],[Tag]]="1",Table1[[#This Row],[Charging]]*Table1[[#This Row],[Cost (kWh)]],"")</f>
        <v/>
      </c>
    </row>
    <row r="795" spans="3:13" x14ac:dyDescent="0.2">
      <c r="C795" s="3" t="s">
        <v>27</v>
      </c>
      <c r="D795" s="2" t="s">
        <v>3</v>
      </c>
      <c r="E795" s="2">
        <v>22</v>
      </c>
      <c r="F795" s="5">
        <v>0</v>
      </c>
      <c r="G795" s="5" t="s">
        <v>32</v>
      </c>
      <c r="H795" s="5">
        <v>24.3</v>
      </c>
      <c r="I795" s="5">
        <v>7.5</v>
      </c>
      <c r="J795" s="8">
        <v>0.23709</v>
      </c>
      <c r="K795" t="str">
        <f>IF(Table1[[#This Row],[Charging]]&gt;0,"1","0")</f>
        <v>0</v>
      </c>
      <c r="L795" t="str">
        <f>IF(Table1[[#This Row],[Tag]]="1",Table1[[#This Row],[Cost (kWh)]],"")</f>
        <v/>
      </c>
      <c r="M795" s="5" t="str">
        <f>IF(Table1[[#This Row],[Tag]]="1",Table1[[#This Row],[Charging]]*Table1[[#This Row],[Cost (kWh)]],"")</f>
        <v/>
      </c>
    </row>
    <row r="796" spans="3:13" x14ac:dyDescent="0.2">
      <c r="C796" s="3" t="s">
        <v>27</v>
      </c>
      <c r="D796" s="2" t="s">
        <v>3</v>
      </c>
      <c r="E796" s="2">
        <v>23</v>
      </c>
      <c r="F796" s="5">
        <v>0</v>
      </c>
      <c r="G796" s="5" t="s">
        <v>32</v>
      </c>
      <c r="H796" s="5">
        <v>24.3</v>
      </c>
      <c r="I796" s="5">
        <v>7.5</v>
      </c>
      <c r="J796" s="8">
        <v>0.23286999999999999</v>
      </c>
      <c r="K796" t="str">
        <f>IF(Table1[[#This Row],[Charging]]&gt;0,"1","0")</f>
        <v>0</v>
      </c>
      <c r="L796" t="str">
        <f>IF(Table1[[#This Row],[Tag]]="1",Table1[[#This Row],[Cost (kWh)]],"")</f>
        <v/>
      </c>
      <c r="M796" s="5" t="str">
        <f>IF(Table1[[#This Row],[Tag]]="1",Table1[[#This Row],[Charging]]*Table1[[#This Row],[Cost (kWh)]],"")</f>
        <v/>
      </c>
    </row>
    <row r="797" spans="3:13" x14ac:dyDescent="0.2">
      <c r="C797" s="3" t="s">
        <v>27</v>
      </c>
      <c r="D797" s="2" t="s">
        <v>3</v>
      </c>
      <c r="E797" s="2">
        <v>24</v>
      </c>
      <c r="F797" s="5">
        <v>0</v>
      </c>
      <c r="G797" s="5" t="s">
        <v>32</v>
      </c>
      <c r="H797" s="5">
        <v>24.3</v>
      </c>
      <c r="I797" s="5">
        <v>7.5</v>
      </c>
      <c r="J797" s="8">
        <v>0.22803000000000001</v>
      </c>
      <c r="K797" t="str">
        <f>IF(Table1[[#This Row],[Charging]]&gt;0,"1","0")</f>
        <v>0</v>
      </c>
      <c r="L797" t="str">
        <f>IF(Table1[[#This Row],[Tag]]="1",Table1[[#This Row],[Cost (kWh)]],"")</f>
        <v/>
      </c>
      <c r="M797" s="5" t="str">
        <f>IF(Table1[[#This Row],[Tag]]="1",Table1[[#This Row],[Charging]]*Table1[[#This Row],[Cost (kWh)]],"")</f>
        <v/>
      </c>
    </row>
    <row r="798" spans="3:13" x14ac:dyDescent="0.2">
      <c r="C798" s="3" t="s">
        <v>27</v>
      </c>
      <c r="D798" s="2" t="s">
        <v>4</v>
      </c>
      <c r="E798" s="2" t="s">
        <v>2</v>
      </c>
      <c r="F798" s="5">
        <v>7.5</v>
      </c>
      <c r="G798" s="5" t="s">
        <v>32</v>
      </c>
      <c r="H798" s="5">
        <v>31.8</v>
      </c>
      <c r="I798" s="5">
        <v>7.5</v>
      </c>
      <c r="J798" s="8">
        <v>0.24812000000000001</v>
      </c>
      <c r="K798" t="str">
        <f>IF(Table1[[#This Row],[Charging]]&gt;0,"1","0")</f>
        <v>1</v>
      </c>
      <c r="L798">
        <f>IF(Table1[[#This Row],[Tag]]="1",Table1[[#This Row],[Cost (kWh)]],"")</f>
        <v>0.24812000000000001</v>
      </c>
      <c r="M798" s="5">
        <f>IF(Table1[[#This Row],[Tag]]="1",Table1[[#This Row],[Charging]]*Table1[[#This Row],[Cost (kWh)]],"")</f>
        <v>1.8609</v>
      </c>
    </row>
    <row r="799" spans="3:13" x14ac:dyDescent="0.2">
      <c r="C799" s="3" t="s">
        <v>27</v>
      </c>
      <c r="D799" s="2" t="s">
        <v>4</v>
      </c>
      <c r="E799" s="2" t="s">
        <v>3</v>
      </c>
      <c r="F799" s="5">
        <v>3</v>
      </c>
      <c r="G799" s="5" t="s">
        <v>32</v>
      </c>
      <c r="H799" s="5">
        <v>34.799999999999997</v>
      </c>
      <c r="I799" s="5">
        <v>7.5</v>
      </c>
      <c r="J799" s="8">
        <v>0.24801000000000001</v>
      </c>
      <c r="K799" t="str">
        <f>IF(Table1[[#This Row],[Charging]]&gt;0,"1","0")</f>
        <v>1</v>
      </c>
      <c r="L799">
        <f>IF(Table1[[#This Row],[Tag]]="1",Table1[[#This Row],[Cost (kWh)]],"")</f>
        <v>0.24801000000000001</v>
      </c>
      <c r="M799" s="5">
        <f>IF(Table1[[#This Row],[Tag]]="1",Table1[[#This Row],[Charging]]*Table1[[#This Row],[Cost (kWh)]],"")</f>
        <v>0.74402999999999997</v>
      </c>
    </row>
    <row r="800" spans="3:13" x14ac:dyDescent="0.2">
      <c r="C800" s="3" t="s">
        <v>27</v>
      </c>
      <c r="D800" s="2" t="s">
        <v>4</v>
      </c>
      <c r="E800" s="2" t="s">
        <v>4</v>
      </c>
      <c r="F800" s="5">
        <v>0</v>
      </c>
      <c r="G800" s="5" t="s">
        <v>32</v>
      </c>
      <c r="H800" s="5">
        <v>34.799999999999997</v>
      </c>
      <c r="I800" s="5">
        <v>7.5</v>
      </c>
      <c r="J800" s="8">
        <v>0.248</v>
      </c>
      <c r="K800" t="str">
        <f>IF(Table1[[#This Row],[Charging]]&gt;0,"1","0")</f>
        <v>0</v>
      </c>
      <c r="L800" t="str">
        <f>IF(Table1[[#This Row],[Tag]]="1",Table1[[#This Row],[Cost (kWh)]],"")</f>
        <v/>
      </c>
      <c r="M800" s="5" t="str">
        <f>IF(Table1[[#This Row],[Tag]]="1",Table1[[#This Row],[Charging]]*Table1[[#This Row],[Cost (kWh)]],"")</f>
        <v/>
      </c>
    </row>
    <row r="801" spans="3:13" x14ac:dyDescent="0.2">
      <c r="C801" s="3" t="s">
        <v>27</v>
      </c>
      <c r="D801" s="2" t="s">
        <v>4</v>
      </c>
      <c r="E801" s="2" t="s">
        <v>5</v>
      </c>
      <c r="F801" s="5">
        <v>0</v>
      </c>
      <c r="G801" s="5" t="s">
        <v>32</v>
      </c>
      <c r="H801" s="5">
        <v>34.799999999999997</v>
      </c>
      <c r="I801" s="5">
        <v>7.5</v>
      </c>
      <c r="J801" s="8">
        <v>0.24621000000000001</v>
      </c>
      <c r="K801" t="str">
        <f>IF(Table1[[#This Row],[Charging]]&gt;0,"1","0")</f>
        <v>0</v>
      </c>
      <c r="L801" t="str">
        <f>IF(Table1[[#This Row],[Tag]]="1",Table1[[#This Row],[Cost (kWh)]],"")</f>
        <v/>
      </c>
      <c r="M801" s="5" t="str">
        <f>IF(Table1[[#This Row],[Tag]]="1",Table1[[#This Row],[Charging]]*Table1[[#This Row],[Cost (kWh)]],"")</f>
        <v/>
      </c>
    </row>
    <row r="802" spans="3:13" x14ac:dyDescent="0.2">
      <c r="C802" s="3" t="s">
        <v>27</v>
      </c>
      <c r="D802" s="2" t="s">
        <v>4</v>
      </c>
      <c r="E802" s="2" t="s">
        <v>6</v>
      </c>
      <c r="F802" s="5">
        <v>0</v>
      </c>
      <c r="G802" s="5" t="s">
        <v>32</v>
      </c>
      <c r="H802" s="5">
        <v>34.799999999999997</v>
      </c>
      <c r="I802" s="5">
        <v>7.5</v>
      </c>
      <c r="J802" s="8">
        <v>0.24174000000000001</v>
      </c>
      <c r="K802" t="str">
        <f>IF(Table1[[#This Row],[Charging]]&gt;0,"1","0")</f>
        <v>0</v>
      </c>
      <c r="L802" t="str">
        <f>IF(Table1[[#This Row],[Tag]]="1",Table1[[#This Row],[Cost (kWh)]],"")</f>
        <v/>
      </c>
      <c r="M802" s="5" t="str">
        <f>IF(Table1[[#This Row],[Tag]]="1",Table1[[#This Row],[Charging]]*Table1[[#This Row],[Cost (kWh)]],"")</f>
        <v/>
      </c>
    </row>
    <row r="803" spans="3:13" x14ac:dyDescent="0.2">
      <c r="C803" s="3" t="s">
        <v>27</v>
      </c>
      <c r="D803" s="2" t="s">
        <v>4</v>
      </c>
      <c r="E803" s="2" t="s">
        <v>7</v>
      </c>
      <c r="F803" s="5">
        <v>0</v>
      </c>
      <c r="G803" s="5" t="s">
        <v>32</v>
      </c>
      <c r="H803" s="5">
        <v>34.799999999999997</v>
      </c>
      <c r="I803" s="5">
        <v>7.5</v>
      </c>
      <c r="J803" s="8">
        <v>0.24055000000000001</v>
      </c>
      <c r="K803" t="str">
        <f>IF(Table1[[#This Row],[Charging]]&gt;0,"1","0")</f>
        <v>0</v>
      </c>
      <c r="L803" t="str">
        <f>IF(Table1[[#This Row],[Tag]]="1",Table1[[#This Row],[Cost (kWh)]],"")</f>
        <v/>
      </c>
      <c r="M803" s="5" t="str">
        <f>IF(Table1[[#This Row],[Tag]]="1",Table1[[#This Row],[Charging]]*Table1[[#This Row],[Cost (kWh)]],"")</f>
        <v/>
      </c>
    </row>
    <row r="804" spans="3:13" x14ac:dyDescent="0.2">
      <c r="C804" s="3" t="s">
        <v>27</v>
      </c>
      <c r="D804" s="2" t="s">
        <v>4</v>
      </c>
      <c r="E804" s="2" t="s">
        <v>8</v>
      </c>
      <c r="F804" s="5">
        <v>0</v>
      </c>
      <c r="G804" s="5" t="s">
        <v>32</v>
      </c>
      <c r="H804" s="5">
        <v>34.799999999999997</v>
      </c>
      <c r="I804" s="5">
        <v>7.5</v>
      </c>
      <c r="J804" s="8">
        <v>0.24102999999999999</v>
      </c>
      <c r="K804" t="str">
        <f>IF(Table1[[#This Row],[Charging]]&gt;0,"1","0")</f>
        <v>0</v>
      </c>
      <c r="L804" t="str">
        <f>IF(Table1[[#This Row],[Tag]]="1",Table1[[#This Row],[Cost (kWh)]],"")</f>
        <v/>
      </c>
      <c r="M804" s="5" t="str">
        <f>IF(Table1[[#This Row],[Tag]]="1",Table1[[#This Row],[Charging]]*Table1[[#This Row],[Cost (kWh)]],"")</f>
        <v/>
      </c>
    </row>
    <row r="805" spans="3:13" x14ac:dyDescent="0.2">
      <c r="C805" s="3" t="s">
        <v>27</v>
      </c>
      <c r="D805" s="2" t="s">
        <v>4</v>
      </c>
      <c r="E805" s="2" t="s">
        <v>9</v>
      </c>
      <c r="F805" s="5">
        <v>0</v>
      </c>
      <c r="G805" s="5">
        <v>5.5</v>
      </c>
      <c r="H805" s="5">
        <v>29.3</v>
      </c>
      <c r="I805" s="5">
        <v>0</v>
      </c>
      <c r="J805" s="8">
        <v>0.23927000000000001</v>
      </c>
      <c r="K805" t="str">
        <f>IF(Table1[[#This Row],[Charging]]&gt;0,"1","0")</f>
        <v>0</v>
      </c>
      <c r="L805" t="str">
        <f>IF(Table1[[#This Row],[Tag]]="1",Table1[[#This Row],[Cost (kWh)]],"")</f>
        <v/>
      </c>
      <c r="M805" s="5" t="str">
        <f>IF(Table1[[#This Row],[Tag]]="1",Table1[[#This Row],[Charging]]*Table1[[#This Row],[Cost (kWh)]],"")</f>
        <v/>
      </c>
    </row>
    <row r="806" spans="3:13" x14ac:dyDescent="0.2">
      <c r="C806" s="3" t="s">
        <v>27</v>
      </c>
      <c r="D806" s="2" t="s">
        <v>4</v>
      </c>
      <c r="E806" s="2" t="s">
        <v>10</v>
      </c>
      <c r="F806" s="5">
        <v>0</v>
      </c>
      <c r="G806" s="5" t="s">
        <v>32</v>
      </c>
      <c r="H806" s="5">
        <v>29.3</v>
      </c>
      <c r="I806" s="5">
        <v>0</v>
      </c>
      <c r="J806" s="8">
        <v>0.27596999999999999</v>
      </c>
      <c r="K806" t="str">
        <f>IF(Table1[[#This Row],[Charging]]&gt;0,"1","0")</f>
        <v>0</v>
      </c>
      <c r="L806" t="str">
        <f>IF(Table1[[#This Row],[Tag]]="1",Table1[[#This Row],[Cost (kWh)]],"")</f>
        <v/>
      </c>
      <c r="M806" s="5" t="str">
        <f>IF(Table1[[#This Row],[Tag]]="1",Table1[[#This Row],[Charging]]*Table1[[#This Row],[Cost (kWh)]],"")</f>
        <v/>
      </c>
    </row>
    <row r="807" spans="3:13" x14ac:dyDescent="0.2">
      <c r="C807" s="3" t="s">
        <v>27</v>
      </c>
      <c r="D807" s="2" t="s">
        <v>4</v>
      </c>
      <c r="E807" s="2">
        <v>10</v>
      </c>
      <c r="F807" s="5">
        <v>0</v>
      </c>
      <c r="G807" s="5" t="s">
        <v>32</v>
      </c>
      <c r="H807" s="5">
        <v>29.3</v>
      </c>
      <c r="I807" s="5">
        <v>0</v>
      </c>
      <c r="J807" s="8">
        <v>0.26878000000000002</v>
      </c>
      <c r="K807" t="str">
        <f>IF(Table1[[#This Row],[Charging]]&gt;0,"1","0")</f>
        <v>0</v>
      </c>
      <c r="L807" t="str">
        <f>IF(Table1[[#This Row],[Tag]]="1",Table1[[#This Row],[Cost (kWh)]],"")</f>
        <v/>
      </c>
      <c r="M807" s="5" t="str">
        <f>IF(Table1[[#This Row],[Tag]]="1",Table1[[#This Row],[Charging]]*Table1[[#This Row],[Cost (kWh)]],"")</f>
        <v/>
      </c>
    </row>
    <row r="808" spans="3:13" x14ac:dyDescent="0.2">
      <c r="C808" s="3" t="s">
        <v>27</v>
      </c>
      <c r="D808" s="2" t="s">
        <v>4</v>
      </c>
      <c r="E808" s="2">
        <v>11</v>
      </c>
      <c r="F808" s="5">
        <v>0</v>
      </c>
      <c r="G808" s="5" t="s">
        <v>32</v>
      </c>
      <c r="H808" s="5">
        <v>29.3</v>
      </c>
      <c r="I808" s="5">
        <v>0</v>
      </c>
      <c r="J808" s="8">
        <v>0.23574999999999999</v>
      </c>
      <c r="K808" t="str">
        <f>IF(Table1[[#This Row],[Charging]]&gt;0,"1","0")</f>
        <v>0</v>
      </c>
      <c r="L808" t="str">
        <f>IF(Table1[[#This Row],[Tag]]="1",Table1[[#This Row],[Cost (kWh)]],"")</f>
        <v/>
      </c>
      <c r="M808" s="5" t="str">
        <f>IF(Table1[[#This Row],[Tag]]="1",Table1[[#This Row],[Charging]]*Table1[[#This Row],[Cost (kWh)]],"")</f>
        <v/>
      </c>
    </row>
    <row r="809" spans="3:13" x14ac:dyDescent="0.2">
      <c r="C809" s="3" t="s">
        <v>27</v>
      </c>
      <c r="D809" s="2" t="s">
        <v>4</v>
      </c>
      <c r="E809" s="2">
        <v>12</v>
      </c>
      <c r="F809" s="5">
        <v>0</v>
      </c>
      <c r="G809" s="5" t="s">
        <v>32</v>
      </c>
      <c r="H809" s="5">
        <v>29.3</v>
      </c>
      <c r="I809" s="5">
        <v>0</v>
      </c>
      <c r="J809" s="8">
        <v>0.18486</v>
      </c>
      <c r="K809" t="str">
        <f>IF(Table1[[#This Row],[Charging]]&gt;0,"1","0")</f>
        <v>0</v>
      </c>
      <c r="L809" t="str">
        <f>IF(Table1[[#This Row],[Tag]]="1",Table1[[#This Row],[Cost (kWh)]],"")</f>
        <v/>
      </c>
      <c r="M809" s="5" t="str">
        <f>IF(Table1[[#This Row],[Tag]]="1",Table1[[#This Row],[Charging]]*Table1[[#This Row],[Cost (kWh)]],"")</f>
        <v/>
      </c>
    </row>
    <row r="810" spans="3:13" x14ac:dyDescent="0.2">
      <c r="C810" s="3" t="s">
        <v>27</v>
      </c>
      <c r="D810" s="2" t="s">
        <v>4</v>
      </c>
      <c r="E810" s="2">
        <v>13</v>
      </c>
      <c r="F810" s="5">
        <v>0</v>
      </c>
      <c r="G810" s="5" t="s">
        <v>32</v>
      </c>
      <c r="H810" s="5">
        <v>29.3</v>
      </c>
      <c r="I810" s="5">
        <v>0</v>
      </c>
      <c r="J810" s="8">
        <v>0.20885000000000001</v>
      </c>
      <c r="K810" t="str">
        <f>IF(Table1[[#This Row],[Charging]]&gt;0,"1","0")</f>
        <v>0</v>
      </c>
      <c r="L810" t="str">
        <f>IF(Table1[[#This Row],[Tag]]="1",Table1[[#This Row],[Cost (kWh)]],"")</f>
        <v/>
      </c>
      <c r="M810" s="5" t="str">
        <f>IF(Table1[[#This Row],[Tag]]="1",Table1[[#This Row],[Charging]]*Table1[[#This Row],[Cost (kWh)]],"")</f>
        <v/>
      </c>
    </row>
    <row r="811" spans="3:13" x14ac:dyDescent="0.2">
      <c r="C811" s="3" t="s">
        <v>27</v>
      </c>
      <c r="D811" s="2" t="s">
        <v>4</v>
      </c>
      <c r="E811" s="2">
        <v>14</v>
      </c>
      <c r="F811" s="5">
        <v>0</v>
      </c>
      <c r="G811" s="5" t="s">
        <v>32</v>
      </c>
      <c r="H811" s="5">
        <v>29.3</v>
      </c>
      <c r="I811" s="5">
        <v>0</v>
      </c>
      <c r="J811" s="8">
        <v>0.18459</v>
      </c>
      <c r="K811" t="str">
        <f>IF(Table1[[#This Row],[Charging]]&gt;0,"1","0")</f>
        <v>0</v>
      </c>
      <c r="L811" t="str">
        <f>IF(Table1[[#This Row],[Tag]]="1",Table1[[#This Row],[Cost (kWh)]],"")</f>
        <v/>
      </c>
      <c r="M811" s="5" t="str">
        <f>IF(Table1[[#This Row],[Tag]]="1",Table1[[#This Row],[Charging]]*Table1[[#This Row],[Cost (kWh)]],"")</f>
        <v/>
      </c>
    </row>
    <row r="812" spans="3:13" x14ac:dyDescent="0.2">
      <c r="C812" s="3" t="s">
        <v>27</v>
      </c>
      <c r="D812" s="2" t="s">
        <v>4</v>
      </c>
      <c r="E812" s="2">
        <v>15</v>
      </c>
      <c r="F812" s="5">
        <v>0</v>
      </c>
      <c r="G812" s="5" t="s">
        <v>32</v>
      </c>
      <c r="H812" s="5">
        <v>29.3</v>
      </c>
      <c r="I812" s="5">
        <v>0</v>
      </c>
      <c r="J812" s="8">
        <v>0.22201000000000001</v>
      </c>
      <c r="K812" t="str">
        <f>IF(Table1[[#This Row],[Charging]]&gt;0,"1","0")</f>
        <v>0</v>
      </c>
      <c r="L812" t="str">
        <f>IF(Table1[[#This Row],[Tag]]="1",Table1[[#This Row],[Cost (kWh)]],"")</f>
        <v/>
      </c>
      <c r="M812" s="5" t="str">
        <f>IF(Table1[[#This Row],[Tag]]="1",Table1[[#This Row],[Charging]]*Table1[[#This Row],[Cost (kWh)]],"")</f>
        <v/>
      </c>
    </row>
    <row r="813" spans="3:13" x14ac:dyDescent="0.2">
      <c r="C813" s="3" t="s">
        <v>27</v>
      </c>
      <c r="D813" s="2" t="s">
        <v>4</v>
      </c>
      <c r="E813" s="2">
        <v>16</v>
      </c>
      <c r="F813" s="5">
        <v>0</v>
      </c>
      <c r="G813" s="5" t="s">
        <v>32</v>
      </c>
      <c r="H813" s="5">
        <v>29.3</v>
      </c>
      <c r="I813" s="5">
        <v>0</v>
      </c>
      <c r="J813" s="8">
        <v>0.23638000000000001</v>
      </c>
      <c r="K813" t="str">
        <f>IF(Table1[[#This Row],[Charging]]&gt;0,"1","0")</f>
        <v>0</v>
      </c>
      <c r="L813" t="str">
        <f>IF(Table1[[#This Row],[Tag]]="1",Table1[[#This Row],[Cost (kWh)]],"")</f>
        <v/>
      </c>
      <c r="M813" s="5" t="str">
        <f>IF(Table1[[#This Row],[Tag]]="1",Table1[[#This Row],[Charging]]*Table1[[#This Row],[Cost (kWh)]],"")</f>
        <v/>
      </c>
    </row>
    <row r="814" spans="3:13" x14ac:dyDescent="0.2">
      <c r="C814" s="3" t="s">
        <v>27</v>
      </c>
      <c r="D814" s="2" t="s">
        <v>4</v>
      </c>
      <c r="E814" s="2">
        <v>17</v>
      </c>
      <c r="F814" s="5">
        <v>0</v>
      </c>
      <c r="G814" s="5">
        <v>5.5</v>
      </c>
      <c r="H814" s="5">
        <v>23.8</v>
      </c>
      <c r="I814" s="5">
        <v>0</v>
      </c>
      <c r="J814" s="8">
        <v>0.23687</v>
      </c>
      <c r="K814" t="str">
        <f>IF(Table1[[#This Row],[Charging]]&gt;0,"1","0")</f>
        <v>0</v>
      </c>
      <c r="L814" t="str">
        <f>IF(Table1[[#This Row],[Tag]]="1",Table1[[#This Row],[Cost (kWh)]],"")</f>
        <v/>
      </c>
      <c r="M814" s="5" t="str">
        <f>IF(Table1[[#This Row],[Tag]]="1",Table1[[#This Row],[Charging]]*Table1[[#This Row],[Cost (kWh)]],"")</f>
        <v/>
      </c>
    </row>
    <row r="815" spans="3:13" x14ac:dyDescent="0.2">
      <c r="C815" s="3" t="s">
        <v>27</v>
      </c>
      <c r="D815" s="2" t="s">
        <v>4</v>
      </c>
      <c r="E815" s="2">
        <v>18</v>
      </c>
      <c r="F815" s="5">
        <v>0</v>
      </c>
      <c r="G815" s="5" t="s">
        <v>32</v>
      </c>
      <c r="H815" s="5">
        <v>23.8</v>
      </c>
      <c r="I815" s="5">
        <v>7.5</v>
      </c>
      <c r="J815" s="8">
        <v>0.23798</v>
      </c>
      <c r="K815" t="str">
        <f>IF(Table1[[#This Row],[Charging]]&gt;0,"1","0")</f>
        <v>0</v>
      </c>
      <c r="L815" t="str">
        <f>IF(Table1[[#This Row],[Tag]]="1",Table1[[#This Row],[Cost (kWh)]],"")</f>
        <v/>
      </c>
      <c r="M815" s="5" t="str">
        <f>IF(Table1[[#This Row],[Tag]]="1",Table1[[#This Row],[Charging]]*Table1[[#This Row],[Cost (kWh)]],"")</f>
        <v/>
      </c>
    </row>
    <row r="816" spans="3:13" x14ac:dyDescent="0.2">
      <c r="C816" s="3" t="s">
        <v>27</v>
      </c>
      <c r="D816" s="2" t="s">
        <v>4</v>
      </c>
      <c r="E816" s="2">
        <v>19</v>
      </c>
      <c r="F816" s="5">
        <v>0</v>
      </c>
      <c r="G816" s="5" t="s">
        <v>32</v>
      </c>
      <c r="H816" s="5">
        <v>23.8</v>
      </c>
      <c r="I816" s="5">
        <v>7.5</v>
      </c>
      <c r="J816" s="8">
        <v>0.23924999999999999</v>
      </c>
      <c r="K816" t="str">
        <f>IF(Table1[[#This Row],[Charging]]&gt;0,"1","0")</f>
        <v>0</v>
      </c>
      <c r="L816" t="str">
        <f>IF(Table1[[#This Row],[Tag]]="1",Table1[[#This Row],[Cost (kWh)]],"")</f>
        <v/>
      </c>
      <c r="M816" s="5" t="str">
        <f>IF(Table1[[#This Row],[Tag]]="1",Table1[[#This Row],[Charging]]*Table1[[#This Row],[Cost (kWh)]],"")</f>
        <v/>
      </c>
    </row>
    <row r="817" spans="3:13" x14ac:dyDescent="0.2">
      <c r="C817" s="3" t="s">
        <v>27</v>
      </c>
      <c r="D817" s="2" t="s">
        <v>4</v>
      </c>
      <c r="E817" s="2">
        <v>20</v>
      </c>
      <c r="F817" s="5">
        <v>0</v>
      </c>
      <c r="G817" s="5" t="s">
        <v>32</v>
      </c>
      <c r="H817" s="5">
        <v>23.8</v>
      </c>
      <c r="I817" s="5">
        <v>7.5</v>
      </c>
      <c r="J817" s="8">
        <v>0.23877000000000001</v>
      </c>
      <c r="K817" t="str">
        <f>IF(Table1[[#This Row],[Charging]]&gt;0,"1","0")</f>
        <v>0</v>
      </c>
      <c r="L817" t="str">
        <f>IF(Table1[[#This Row],[Tag]]="1",Table1[[#This Row],[Cost (kWh)]],"")</f>
        <v/>
      </c>
      <c r="M817" s="5" t="str">
        <f>IF(Table1[[#This Row],[Tag]]="1",Table1[[#This Row],[Charging]]*Table1[[#This Row],[Cost (kWh)]],"")</f>
        <v/>
      </c>
    </row>
    <row r="818" spans="3:13" x14ac:dyDescent="0.2">
      <c r="C818" s="3" t="s">
        <v>27</v>
      </c>
      <c r="D818" s="2" t="s">
        <v>4</v>
      </c>
      <c r="E818" s="2">
        <v>21</v>
      </c>
      <c r="F818" s="5">
        <v>0</v>
      </c>
      <c r="G818" s="5" t="s">
        <v>32</v>
      </c>
      <c r="H818" s="5">
        <v>23.8</v>
      </c>
      <c r="I818" s="5">
        <v>7.5</v>
      </c>
      <c r="J818" s="8">
        <v>0.23860999999999999</v>
      </c>
      <c r="K818" t="str">
        <f>IF(Table1[[#This Row],[Charging]]&gt;0,"1","0")</f>
        <v>0</v>
      </c>
      <c r="L818" t="str">
        <f>IF(Table1[[#This Row],[Tag]]="1",Table1[[#This Row],[Cost (kWh)]],"")</f>
        <v/>
      </c>
      <c r="M818" s="5" t="str">
        <f>IF(Table1[[#This Row],[Tag]]="1",Table1[[#This Row],[Charging]]*Table1[[#This Row],[Cost (kWh)]],"")</f>
        <v/>
      </c>
    </row>
    <row r="819" spans="3:13" x14ac:dyDescent="0.2">
      <c r="C819" s="3" t="s">
        <v>27</v>
      </c>
      <c r="D819" s="2" t="s">
        <v>4</v>
      </c>
      <c r="E819" s="2">
        <v>22</v>
      </c>
      <c r="F819" s="5">
        <v>0</v>
      </c>
      <c r="G819" s="5" t="s">
        <v>32</v>
      </c>
      <c r="H819" s="5">
        <v>23.8</v>
      </c>
      <c r="I819" s="5">
        <v>7.5</v>
      </c>
      <c r="J819" s="8">
        <v>0.24395</v>
      </c>
      <c r="K819" t="str">
        <f>IF(Table1[[#This Row],[Charging]]&gt;0,"1","0")</f>
        <v>0</v>
      </c>
      <c r="L819" t="str">
        <f>IF(Table1[[#This Row],[Tag]]="1",Table1[[#This Row],[Cost (kWh)]],"")</f>
        <v/>
      </c>
      <c r="M819" s="5" t="str">
        <f>IF(Table1[[#This Row],[Tag]]="1",Table1[[#This Row],[Charging]]*Table1[[#This Row],[Cost (kWh)]],"")</f>
        <v/>
      </c>
    </row>
    <row r="820" spans="3:13" x14ac:dyDescent="0.2">
      <c r="C820" s="3" t="s">
        <v>27</v>
      </c>
      <c r="D820" s="2" t="s">
        <v>4</v>
      </c>
      <c r="E820" s="2">
        <v>23</v>
      </c>
      <c r="F820" s="5">
        <v>0</v>
      </c>
      <c r="G820" s="5" t="s">
        <v>32</v>
      </c>
      <c r="H820" s="5">
        <v>23.8</v>
      </c>
      <c r="I820" s="5">
        <v>7.5</v>
      </c>
      <c r="J820" s="8">
        <v>0.24268000000000001</v>
      </c>
      <c r="K820" t="str">
        <f>IF(Table1[[#This Row],[Charging]]&gt;0,"1","0")</f>
        <v>0</v>
      </c>
      <c r="L820" t="str">
        <f>IF(Table1[[#This Row],[Tag]]="1",Table1[[#This Row],[Cost (kWh)]],"")</f>
        <v/>
      </c>
      <c r="M820" s="5" t="str">
        <f>IF(Table1[[#This Row],[Tag]]="1",Table1[[#This Row],[Charging]]*Table1[[#This Row],[Cost (kWh)]],"")</f>
        <v/>
      </c>
    </row>
    <row r="821" spans="3:13" x14ac:dyDescent="0.2">
      <c r="C821" s="3" t="s">
        <v>27</v>
      </c>
      <c r="D821" s="2" t="s">
        <v>4</v>
      </c>
      <c r="E821" s="2">
        <v>24</v>
      </c>
      <c r="F821" s="5">
        <v>0</v>
      </c>
      <c r="G821" s="5" t="s">
        <v>32</v>
      </c>
      <c r="H821" s="5">
        <v>23.8</v>
      </c>
      <c r="I821" s="5">
        <v>7.5</v>
      </c>
      <c r="J821" s="8">
        <v>0.23896000000000001</v>
      </c>
      <c r="K821" t="str">
        <f>IF(Table1[[#This Row],[Charging]]&gt;0,"1","0")</f>
        <v>0</v>
      </c>
      <c r="L821" t="str">
        <f>IF(Table1[[#This Row],[Tag]]="1",Table1[[#This Row],[Cost (kWh)]],"")</f>
        <v/>
      </c>
      <c r="M821" s="5" t="str">
        <f>IF(Table1[[#This Row],[Tag]]="1",Table1[[#This Row],[Charging]]*Table1[[#This Row],[Cost (kWh)]],"")</f>
        <v/>
      </c>
    </row>
    <row r="822" spans="3:13" x14ac:dyDescent="0.2">
      <c r="C822" s="3" t="s">
        <v>27</v>
      </c>
      <c r="D822" s="2" t="s">
        <v>5</v>
      </c>
      <c r="E822" s="2" t="s">
        <v>2</v>
      </c>
      <c r="F822" s="5">
        <v>0</v>
      </c>
      <c r="G822" s="5" t="s">
        <v>32</v>
      </c>
      <c r="H822" s="5">
        <v>23.8</v>
      </c>
      <c r="I822" s="5">
        <v>7.5</v>
      </c>
      <c r="J822" s="8">
        <v>0.23538999999999999</v>
      </c>
      <c r="K822" t="str">
        <f>IF(Table1[[#This Row],[Charging]]&gt;0,"1","0")</f>
        <v>0</v>
      </c>
      <c r="L822" t="str">
        <f>IF(Table1[[#This Row],[Tag]]="1",Table1[[#This Row],[Cost (kWh)]],"")</f>
        <v/>
      </c>
      <c r="M822" s="5" t="str">
        <f>IF(Table1[[#This Row],[Tag]]="1",Table1[[#This Row],[Charging]]*Table1[[#This Row],[Cost (kWh)]],"")</f>
        <v/>
      </c>
    </row>
    <row r="823" spans="3:13" x14ac:dyDescent="0.2">
      <c r="C823" s="3" t="s">
        <v>27</v>
      </c>
      <c r="D823" s="2" t="s">
        <v>5</v>
      </c>
      <c r="E823" s="2" t="s">
        <v>3</v>
      </c>
      <c r="F823" s="5">
        <v>0</v>
      </c>
      <c r="G823" s="5" t="s">
        <v>32</v>
      </c>
      <c r="H823" s="5">
        <v>23.8</v>
      </c>
      <c r="I823" s="5">
        <v>7.5</v>
      </c>
      <c r="J823" s="8">
        <v>0.2326</v>
      </c>
      <c r="K823" t="str">
        <f>IF(Table1[[#This Row],[Charging]]&gt;0,"1","0")</f>
        <v>0</v>
      </c>
      <c r="L823" t="str">
        <f>IF(Table1[[#This Row],[Tag]]="1",Table1[[#This Row],[Cost (kWh)]],"")</f>
        <v/>
      </c>
      <c r="M823" s="5" t="str">
        <f>IF(Table1[[#This Row],[Tag]]="1",Table1[[#This Row],[Charging]]*Table1[[#This Row],[Cost (kWh)]],"")</f>
        <v/>
      </c>
    </row>
    <row r="824" spans="3:13" x14ac:dyDescent="0.2">
      <c r="C824" s="3" t="s">
        <v>27</v>
      </c>
      <c r="D824" s="2" t="s">
        <v>5</v>
      </c>
      <c r="E824" s="2" t="s">
        <v>4</v>
      </c>
      <c r="F824" s="5">
        <v>0</v>
      </c>
      <c r="G824" s="5" t="s">
        <v>32</v>
      </c>
      <c r="H824" s="5">
        <v>23.8</v>
      </c>
      <c r="I824" s="5">
        <v>7.5</v>
      </c>
      <c r="J824" s="8">
        <v>0.23204</v>
      </c>
      <c r="K824" t="str">
        <f>IF(Table1[[#This Row],[Charging]]&gt;0,"1","0")</f>
        <v>0</v>
      </c>
      <c r="L824" t="str">
        <f>IF(Table1[[#This Row],[Tag]]="1",Table1[[#This Row],[Cost (kWh)]],"")</f>
        <v/>
      </c>
      <c r="M824" s="5" t="str">
        <f>IF(Table1[[#This Row],[Tag]]="1",Table1[[#This Row],[Charging]]*Table1[[#This Row],[Cost (kWh)]],"")</f>
        <v/>
      </c>
    </row>
    <row r="825" spans="3:13" x14ac:dyDescent="0.2">
      <c r="C825" s="3" t="s">
        <v>27</v>
      </c>
      <c r="D825" s="2" t="s">
        <v>5</v>
      </c>
      <c r="E825" s="2" t="s">
        <v>5</v>
      </c>
      <c r="F825" s="5">
        <v>0</v>
      </c>
      <c r="G825" s="5" t="s">
        <v>32</v>
      </c>
      <c r="H825" s="5">
        <v>23.8</v>
      </c>
      <c r="I825" s="5">
        <v>7.5</v>
      </c>
      <c r="J825" s="8">
        <v>0.23175000000000001</v>
      </c>
      <c r="K825" t="str">
        <f>IF(Table1[[#This Row],[Charging]]&gt;0,"1","0")</f>
        <v>0</v>
      </c>
      <c r="L825" t="str">
        <f>IF(Table1[[#This Row],[Tag]]="1",Table1[[#This Row],[Cost (kWh)]],"")</f>
        <v/>
      </c>
      <c r="M825" s="5" t="str">
        <f>IF(Table1[[#This Row],[Tag]]="1",Table1[[#This Row],[Charging]]*Table1[[#This Row],[Cost (kWh)]],"")</f>
        <v/>
      </c>
    </row>
    <row r="826" spans="3:13" x14ac:dyDescent="0.2">
      <c r="C826" s="3" t="s">
        <v>27</v>
      </c>
      <c r="D826" s="2" t="s">
        <v>5</v>
      </c>
      <c r="E826" s="2" t="s">
        <v>6</v>
      </c>
      <c r="F826" s="5">
        <v>0</v>
      </c>
      <c r="G826" s="5" t="s">
        <v>32</v>
      </c>
      <c r="H826" s="5">
        <v>23.8</v>
      </c>
      <c r="I826" s="5">
        <v>7.5</v>
      </c>
      <c r="J826" s="8">
        <v>0.23163</v>
      </c>
      <c r="K826" t="str">
        <f>IF(Table1[[#This Row],[Charging]]&gt;0,"1","0")</f>
        <v>0</v>
      </c>
      <c r="L826" t="str">
        <f>IF(Table1[[#This Row],[Tag]]="1",Table1[[#This Row],[Cost (kWh)]],"")</f>
        <v/>
      </c>
      <c r="M826" s="5" t="str">
        <f>IF(Table1[[#This Row],[Tag]]="1",Table1[[#This Row],[Charging]]*Table1[[#This Row],[Cost (kWh)]],"")</f>
        <v/>
      </c>
    </row>
    <row r="827" spans="3:13" x14ac:dyDescent="0.2">
      <c r="C827" s="3" t="s">
        <v>27</v>
      </c>
      <c r="D827" s="2" t="s">
        <v>5</v>
      </c>
      <c r="E827" s="2" t="s">
        <v>7</v>
      </c>
      <c r="F827" s="5">
        <v>0</v>
      </c>
      <c r="G827" s="5" t="s">
        <v>32</v>
      </c>
      <c r="H827" s="5">
        <v>23.8</v>
      </c>
      <c r="I827" s="5">
        <v>7.5</v>
      </c>
      <c r="J827" s="8">
        <v>0.23283000000000001</v>
      </c>
      <c r="K827" t="str">
        <f>IF(Table1[[#This Row],[Charging]]&gt;0,"1","0")</f>
        <v>0</v>
      </c>
      <c r="L827" t="str">
        <f>IF(Table1[[#This Row],[Tag]]="1",Table1[[#This Row],[Cost (kWh)]],"")</f>
        <v/>
      </c>
      <c r="M827" s="5" t="str">
        <f>IF(Table1[[#This Row],[Tag]]="1",Table1[[#This Row],[Charging]]*Table1[[#This Row],[Cost (kWh)]],"")</f>
        <v/>
      </c>
    </row>
    <row r="828" spans="3:13" x14ac:dyDescent="0.2">
      <c r="C828" s="3" t="s">
        <v>27</v>
      </c>
      <c r="D828" s="2" t="s">
        <v>5</v>
      </c>
      <c r="E828" s="2" t="s">
        <v>8</v>
      </c>
      <c r="F828" s="5">
        <v>0</v>
      </c>
      <c r="G828" s="5" t="s">
        <v>32</v>
      </c>
      <c r="H828" s="5">
        <v>23.8</v>
      </c>
      <c r="I828" s="5">
        <v>7.5</v>
      </c>
      <c r="J828" s="8">
        <v>0.23654</v>
      </c>
      <c r="K828" t="str">
        <f>IF(Table1[[#This Row],[Charging]]&gt;0,"1","0")</f>
        <v>0</v>
      </c>
      <c r="L828" t="str">
        <f>IF(Table1[[#This Row],[Tag]]="1",Table1[[#This Row],[Cost (kWh)]],"")</f>
        <v/>
      </c>
      <c r="M828" s="5" t="str">
        <f>IF(Table1[[#This Row],[Tag]]="1",Table1[[#This Row],[Charging]]*Table1[[#This Row],[Cost (kWh)]],"")</f>
        <v/>
      </c>
    </row>
    <row r="829" spans="3:13" x14ac:dyDescent="0.2">
      <c r="C829" s="3" t="s">
        <v>27</v>
      </c>
      <c r="D829" s="2" t="s">
        <v>5</v>
      </c>
      <c r="E829" s="2" t="s">
        <v>9</v>
      </c>
      <c r="F829" s="5">
        <v>0</v>
      </c>
      <c r="G829" s="5">
        <v>5.5</v>
      </c>
      <c r="H829" s="5">
        <v>18.3</v>
      </c>
      <c r="I829" s="5">
        <v>0</v>
      </c>
      <c r="J829" s="8">
        <v>0.24237</v>
      </c>
      <c r="K829" t="str">
        <f>IF(Table1[[#This Row],[Charging]]&gt;0,"1","0")</f>
        <v>0</v>
      </c>
      <c r="L829" t="str">
        <f>IF(Table1[[#This Row],[Tag]]="1",Table1[[#This Row],[Cost (kWh)]],"")</f>
        <v/>
      </c>
      <c r="M829" s="5" t="str">
        <f>IF(Table1[[#This Row],[Tag]]="1",Table1[[#This Row],[Charging]]*Table1[[#This Row],[Cost (kWh)]],"")</f>
        <v/>
      </c>
    </row>
    <row r="830" spans="3:13" x14ac:dyDescent="0.2">
      <c r="C830" s="3" t="s">
        <v>27</v>
      </c>
      <c r="D830" s="2" t="s">
        <v>5</v>
      </c>
      <c r="E830" s="2" t="s">
        <v>10</v>
      </c>
      <c r="F830" s="5">
        <v>0</v>
      </c>
      <c r="G830" s="5" t="s">
        <v>32</v>
      </c>
      <c r="H830" s="5">
        <v>18.3</v>
      </c>
      <c r="I830" s="5">
        <v>0</v>
      </c>
      <c r="J830" s="8">
        <v>0.24747</v>
      </c>
      <c r="K830" t="str">
        <f>IF(Table1[[#This Row],[Charging]]&gt;0,"1","0")</f>
        <v>0</v>
      </c>
      <c r="L830" t="str">
        <f>IF(Table1[[#This Row],[Tag]]="1",Table1[[#This Row],[Cost (kWh)]],"")</f>
        <v/>
      </c>
      <c r="M830" s="5" t="str">
        <f>IF(Table1[[#This Row],[Tag]]="1",Table1[[#This Row],[Charging]]*Table1[[#This Row],[Cost (kWh)]],"")</f>
        <v/>
      </c>
    </row>
    <row r="831" spans="3:13" x14ac:dyDescent="0.2">
      <c r="C831" s="3" t="s">
        <v>27</v>
      </c>
      <c r="D831" s="2" t="s">
        <v>5</v>
      </c>
      <c r="E831" s="2">
        <v>10</v>
      </c>
      <c r="F831" s="5">
        <v>0</v>
      </c>
      <c r="G831" s="5" t="s">
        <v>32</v>
      </c>
      <c r="H831" s="5">
        <v>18.3</v>
      </c>
      <c r="I831" s="5">
        <v>0</v>
      </c>
      <c r="J831" s="8">
        <v>0.24992</v>
      </c>
      <c r="K831" t="str">
        <f>IF(Table1[[#This Row],[Charging]]&gt;0,"1","0")</f>
        <v>0</v>
      </c>
      <c r="L831" t="str">
        <f>IF(Table1[[#This Row],[Tag]]="1",Table1[[#This Row],[Cost (kWh)]],"")</f>
        <v/>
      </c>
      <c r="M831" s="5" t="str">
        <f>IF(Table1[[#This Row],[Tag]]="1",Table1[[#This Row],[Charging]]*Table1[[#This Row],[Cost (kWh)]],"")</f>
        <v/>
      </c>
    </row>
    <row r="832" spans="3:13" x14ac:dyDescent="0.2">
      <c r="C832" s="3" t="s">
        <v>27</v>
      </c>
      <c r="D832" s="2" t="s">
        <v>5</v>
      </c>
      <c r="E832" s="2">
        <v>11</v>
      </c>
      <c r="F832" s="5">
        <v>0</v>
      </c>
      <c r="G832" s="5" t="s">
        <v>32</v>
      </c>
      <c r="H832" s="5">
        <v>18.3</v>
      </c>
      <c r="I832" s="5">
        <v>0</v>
      </c>
      <c r="J832" s="8">
        <v>0.24995999999999999</v>
      </c>
      <c r="K832" t="str">
        <f>IF(Table1[[#This Row],[Charging]]&gt;0,"1","0")</f>
        <v>0</v>
      </c>
      <c r="L832" t="str">
        <f>IF(Table1[[#This Row],[Tag]]="1",Table1[[#This Row],[Cost (kWh)]],"")</f>
        <v/>
      </c>
      <c r="M832" s="5" t="str">
        <f>IF(Table1[[#This Row],[Tag]]="1",Table1[[#This Row],[Charging]]*Table1[[#This Row],[Cost (kWh)]],"")</f>
        <v/>
      </c>
    </row>
    <row r="833" spans="3:13" x14ac:dyDescent="0.2">
      <c r="C833" s="3" t="s">
        <v>27</v>
      </c>
      <c r="D833" s="2" t="s">
        <v>5</v>
      </c>
      <c r="E833" s="2">
        <v>12</v>
      </c>
      <c r="F833" s="5">
        <v>0</v>
      </c>
      <c r="G833" s="5" t="s">
        <v>32</v>
      </c>
      <c r="H833" s="5">
        <v>18.3</v>
      </c>
      <c r="I833" s="5">
        <v>0</v>
      </c>
      <c r="J833" s="8">
        <v>0.24993000000000001</v>
      </c>
      <c r="K833" t="str">
        <f>IF(Table1[[#This Row],[Charging]]&gt;0,"1","0")</f>
        <v>0</v>
      </c>
      <c r="L833" t="str">
        <f>IF(Table1[[#This Row],[Tag]]="1",Table1[[#This Row],[Cost (kWh)]],"")</f>
        <v/>
      </c>
      <c r="M833" s="5" t="str">
        <f>IF(Table1[[#This Row],[Tag]]="1",Table1[[#This Row],[Charging]]*Table1[[#This Row],[Cost (kWh)]],"")</f>
        <v/>
      </c>
    </row>
    <row r="834" spans="3:13" x14ac:dyDescent="0.2">
      <c r="C834" s="3" t="s">
        <v>27</v>
      </c>
      <c r="D834" s="2" t="s">
        <v>5</v>
      </c>
      <c r="E834" s="2">
        <v>13</v>
      </c>
      <c r="F834" s="5">
        <v>0</v>
      </c>
      <c r="G834" s="5" t="s">
        <v>32</v>
      </c>
      <c r="H834" s="5">
        <v>18.3</v>
      </c>
      <c r="I834" s="5">
        <v>0</v>
      </c>
      <c r="J834" s="8">
        <v>0.24007000000000001</v>
      </c>
      <c r="K834" t="str">
        <f>IF(Table1[[#This Row],[Charging]]&gt;0,"1","0")</f>
        <v>0</v>
      </c>
      <c r="L834" t="str">
        <f>IF(Table1[[#This Row],[Tag]]="1",Table1[[#This Row],[Cost (kWh)]],"")</f>
        <v/>
      </c>
      <c r="M834" s="5" t="str">
        <f>IF(Table1[[#This Row],[Tag]]="1",Table1[[#This Row],[Charging]]*Table1[[#This Row],[Cost (kWh)]],"")</f>
        <v/>
      </c>
    </row>
    <row r="835" spans="3:13" x14ac:dyDescent="0.2">
      <c r="C835" s="3" t="s">
        <v>27</v>
      </c>
      <c r="D835" s="2" t="s">
        <v>5</v>
      </c>
      <c r="E835" s="2">
        <v>14</v>
      </c>
      <c r="F835" s="5">
        <v>0</v>
      </c>
      <c r="G835" s="5" t="s">
        <v>32</v>
      </c>
      <c r="H835" s="5">
        <v>18.3</v>
      </c>
      <c r="I835" s="5">
        <v>0</v>
      </c>
      <c r="J835" s="8">
        <v>0.23577999999999999</v>
      </c>
      <c r="K835" t="str">
        <f>IF(Table1[[#This Row],[Charging]]&gt;0,"1","0")</f>
        <v>0</v>
      </c>
      <c r="L835" t="str">
        <f>IF(Table1[[#This Row],[Tag]]="1",Table1[[#This Row],[Cost (kWh)]],"")</f>
        <v/>
      </c>
      <c r="M835" s="5" t="str">
        <f>IF(Table1[[#This Row],[Tag]]="1",Table1[[#This Row],[Charging]]*Table1[[#This Row],[Cost (kWh)]],"")</f>
        <v/>
      </c>
    </row>
    <row r="836" spans="3:13" x14ac:dyDescent="0.2">
      <c r="C836" s="3" t="s">
        <v>27</v>
      </c>
      <c r="D836" s="2" t="s">
        <v>5</v>
      </c>
      <c r="E836" s="2">
        <v>15</v>
      </c>
      <c r="F836" s="5">
        <v>0</v>
      </c>
      <c r="G836" s="5" t="s">
        <v>32</v>
      </c>
      <c r="H836" s="5">
        <v>18.3</v>
      </c>
      <c r="I836" s="5">
        <v>0</v>
      </c>
      <c r="J836" s="8">
        <v>0.23344999999999999</v>
      </c>
      <c r="K836" t="str">
        <f>IF(Table1[[#This Row],[Charging]]&gt;0,"1","0")</f>
        <v>0</v>
      </c>
      <c r="L836" t="str">
        <f>IF(Table1[[#This Row],[Tag]]="1",Table1[[#This Row],[Cost (kWh)]],"")</f>
        <v/>
      </c>
      <c r="M836" s="5" t="str">
        <f>IF(Table1[[#This Row],[Tag]]="1",Table1[[#This Row],[Charging]]*Table1[[#This Row],[Cost (kWh)]],"")</f>
        <v/>
      </c>
    </row>
    <row r="837" spans="3:13" x14ac:dyDescent="0.2">
      <c r="C837" s="3" t="s">
        <v>27</v>
      </c>
      <c r="D837" s="2" t="s">
        <v>5</v>
      </c>
      <c r="E837" s="2">
        <v>16</v>
      </c>
      <c r="F837" s="5">
        <v>0</v>
      </c>
      <c r="G837" s="5" t="s">
        <v>32</v>
      </c>
      <c r="H837" s="5">
        <v>18.3</v>
      </c>
      <c r="I837" s="5">
        <v>0</v>
      </c>
      <c r="J837" s="8">
        <v>0.23951</v>
      </c>
      <c r="K837" t="str">
        <f>IF(Table1[[#This Row],[Charging]]&gt;0,"1","0")</f>
        <v>0</v>
      </c>
      <c r="L837" t="str">
        <f>IF(Table1[[#This Row],[Tag]]="1",Table1[[#This Row],[Cost (kWh)]],"")</f>
        <v/>
      </c>
      <c r="M837" s="5" t="str">
        <f>IF(Table1[[#This Row],[Tag]]="1",Table1[[#This Row],[Charging]]*Table1[[#This Row],[Cost (kWh)]],"")</f>
        <v/>
      </c>
    </row>
    <row r="838" spans="3:13" x14ac:dyDescent="0.2">
      <c r="C838" s="3" t="s">
        <v>27</v>
      </c>
      <c r="D838" s="2" t="s">
        <v>5</v>
      </c>
      <c r="E838" s="2">
        <v>17</v>
      </c>
      <c r="F838" s="5">
        <v>0</v>
      </c>
      <c r="G838" s="5">
        <v>5.5</v>
      </c>
      <c r="H838" s="5">
        <v>12.8</v>
      </c>
      <c r="I838" s="5">
        <v>0</v>
      </c>
      <c r="J838" s="8">
        <v>0.24995000000000001</v>
      </c>
      <c r="K838" t="str">
        <f>IF(Table1[[#This Row],[Charging]]&gt;0,"1","0")</f>
        <v>0</v>
      </c>
      <c r="L838" t="str">
        <f>IF(Table1[[#This Row],[Tag]]="1",Table1[[#This Row],[Cost (kWh)]],"")</f>
        <v/>
      </c>
      <c r="M838" s="5" t="str">
        <f>IF(Table1[[#This Row],[Tag]]="1",Table1[[#This Row],[Charging]]*Table1[[#This Row],[Cost (kWh)]],"")</f>
        <v/>
      </c>
    </row>
    <row r="839" spans="3:13" x14ac:dyDescent="0.2">
      <c r="C839" s="3" t="s">
        <v>27</v>
      </c>
      <c r="D839" s="2" t="s">
        <v>5</v>
      </c>
      <c r="E839" s="2">
        <v>18</v>
      </c>
      <c r="F839" s="5">
        <v>0</v>
      </c>
      <c r="G839" s="5" t="s">
        <v>32</v>
      </c>
      <c r="H839" s="5">
        <v>12.8</v>
      </c>
      <c r="I839" s="5">
        <v>7.5</v>
      </c>
      <c r="J839" s="8">
        <v>0.24998999999999999</v>
      </c>
      <c r="K839" t="str">
        <f>IF(Table1[[#This Row],[Charging]]&gt;0,"1","0")</f>
        <v>0</v>
      </c>
      <c r="L839" t="str">
        <f>IF(Table1[[#This Row],[Tag]]="1",Table1[[#This Row],[Cost (kWh)]],"")</f>
        <v/>
      </c>
      <c r="M839" s="5" t="str">
        <f>IF(Table1[[#This Row],[Tag]]="1",Table1[[#This Row],[Charging]]*Table1[[#This Row],[Cost (kWh)]],"")</f>
        <v/>
      </c>
    </row>
    <row r="840" spans="3:13" x14ac:dyDescent="0.2">
      <c r="C840" s="3" t="s">
        <v>27</v>
      </c>
      <c r="D840" s="2" t="s">
        <v>5</v>
      </c>
      <c r="E840" s="2">
        <v>19</v>
      </c>
      <c r="F840" s="5">
        <v>0</v>
      </c>
      <c r="G840" s="5" t="s">
        <v>32</v>
      </c>
      <c r="H840" s="5">
        <v>12.8</v>
      </c>
      <c r="I840" s="5">
        <v>7.5</v>
      </c>
      <c r="J840" s="8">
        <v>0.24995999999999999</v>
      </c>
      <c r="K840" t="str">
        <f>IF(Table1[[#This Row],[Charging]]&gt;0,"1","0")</f>
        <v>0</v>
      </c>
      <c r="L840" t="str">
        <f>IF(Table1[[#This Row],[Tag]]="1",Table1[[#This Row],[Cost (kWh)]],"")</f>
        <v/>
      </c>
      <c r="M840" s="5" t="str">
        <f>IF(Table1[[#This Row],[Tag]]="1",Table1[[#This Row],[Charging]]*Table1[[#This Row],[Cost (kWh)]],"")</f>
        <v/>
      </c>
    </row>
    <row r="841" spans="3:13" x14ac:dyDescent="0.2">
      <c r="C841" s="3" t="s">
        <v>27</v>
      </c>
      <c r="D841" s="2" t="s">
        <v>5</v>
      </c>
      <c r="E841" s="2">
        <v>20</v>
      </c>
      <c r="F841" s="5">
        <v>3.5</v>
      </c>
      <c r="G841" s="5" t="s">
        <v>32</v>
      </c>
      <c r="H841" s="5">
        <v>16.3</v>
      </c>
      <c r="I841" s="5">
        <v>7.5</v>
      </c>
      <c r="J841" s="8">
        <v>0.25024999999999997</v>
      </c>
      <c r="K841" t="str">
        <f>IF(Table1[[#This Row],[Charging]]&gt;0,"1","0")</f>
        <v>1</v>
      </c>
      <c r="L841">
        <f>IF(Table1[[#This Row],[Tag]]="1",Table1[[#This Row],[Cost (kWh)]],"")</f>
        <v>0.25024999999999997</v>
      </c>
      <c r="M841" s="5">
        <f>IF(Table1[[#This Row],[Tag]]="1",Table1[[#This Row],[Charging]]*Table1[[#This Row],[Cost (kWh)]],"")</f>
        <v>0.87587499999999996</v>
      </c>
    </row>
    <row r="842" spans="3:13" x14ac:dyDescent="0.2">
      <c r="C842" s="3" t="s">
        <v>27</v>
      </c>
      <c r="D842" s="2" t="s">
        <v>5</v>
      </c>
      <c r="E842" s="2">
        <v>21</v>
      </c>
      <c r="F842" s="5">
        <v>7.5</v>
      </c>
      <c r="G842" s="5" t="s">
        <v>32</v>
      </c>
      <c r="H842" s="5">
        <v>23.8</v>
      </c>
      <c r="I842" s="5">
        <v>7.5</v>
      </c>
      <c r="J842" s="8">
        <v>0.25042999999999999</v>
      </c>
      <c r="K842" t="str">
        <f>IF(Table1[[#This Row],[Charging]]&gt;0,"1","0")</f>
        <v>1</v>
      </c>
      <c r="L842">
        <f>IF(Table1[[#This Row],[Tag]]="1",Table1[[#This Row],[Cost (kWh)]],"")</f>
        <v>0.25042999999999999</v>
      </c>
      <c r="M842" s="5">
        <f>IF(Table1[[#This Row],[Tag]]="1",Table1[[#This Row],[Charging]]*Table1[[#This Row],[Cost (kWh)]],"")</f>
        <v>1.8782249999999998</v>
      </c>
    </row>
    <row r="843" spans="3:13" x14ac:dyDescent="0.2">
      <c r="C843" s="3" t="s">
        <v>27</v>
      </c>
      <c r="D843" s="2" t="s">
        <v>5</v>
      </c>
      <c r="E843" s="2">
        <v>22</v>
      </c>
      <c r="F843" s="5">
        <v>0</v>
      </c>
      <c r="G843" s="5" t="s">
        <v>32</v>
      </c>
      <c r="H843" s="5">
        <v>23.8</v>
      </c>
      <c r="I843" s="5">
        <v>7.5</v>
      </c>
      <c r="J843" s="8">
        <v>0.24998000000000001</v>
      </c>
      <c r="K843" t="str">
        <f>IF(Table1[[#This Row],[Charging]]&gt;0,"1","0")</f>
        <v>0</v>
      </c>
      <c r="L843" t="str">
        <f>IF(Table1[[#This Row],[Tag]]="1",Table1[[#This Row],[Cost (kWh)]],"")</f>
        <v/>
      </c>
      <c r="M843" s="5" t="str">
        <f>IF(Table1[[#This Row],[Tag]]="1",Table1[[#This Row],[Charging]]*Table1[[#This Row],[Cost (kWh)]],"")</f>
        <v/>
      </c>
    </row>
    <row r="844" spans="3:13" x14ac:dyDescent="0.2">
      <c r="C844" s="3" t="s">
        <v>27</v>
      </c>
      <c r="D844" s="2" t="s">
        <v>5</v>
      </c>
      <c r="E844" s="2">
        <v>23</v>
      </c>
      <c r="F844" s="5">
        <v>0</v>
      </c>
      <c r="G844" s="5" t="s">
        <v>32</v>
      </c>
      <c r="H844" s="5">
        <v>23.8</v>
      </c>
      <c r="I844" s="5">
        <v>7.5</v>
      </c>
      <c r="J844" s="8">
        <v>0.24612000000000001</v>
      </c>
      <c r="K844" t="str">
        <f>IF(Table1[[#This Row],[Charging]]&gt;0,"1","0")</f>
        <v>0</v>
      </c>
      <c r="L844" t="str">
        <f>IF(Table1[[#This Row],[Tag]]="1",Table1[[#This Row],[Cost (kWh)]],"")</f>
        <v/>
      </c>
      <c r="M844" s="5" t="str">
        <f>IF(Table1[[#This Row],[Tag]]="1",Table1[[#This Row],[Charging]]*Table1[[#This Row],[Cost (kWh)]],"")</f>
        <v/>
      </c>
    </row>
    <row r="845" spans="3:13" x14ac:dyDescent="0.2">
      <c r="C845" s="3" t="s">
        <v>27</v>
      </c>
      <c r="D845" s="2" t="s">
        <v>5</v>
      </c>
      <c r="E845" s="2">
        <v>24</v>
      </c>
      <c r="F845" s="5">
        <v>0</v>
      </c>
      <c r="G845" s="5" t="s">
        <v>32</v>
      </c>
      <c r="H845" s="5">
        <v>23.8</v>
      </c>
      <c r="I845" s="5">
        <v>7.5</v>
      </c>
      <c r="J845" s="8">
        <v>0.23746999999999999</v>
      </c>
      <c r="K845" t="str">
        <f>IF(Table1[[#This Row],[Charging]]&gt;0,"1","0")</f>
        <v>0</v>
      </c>
      <c r="L845" t="str">
        <f>IF(Table1[[#This Row],[Tag]]="1",Table1[[#This Row],[Cost (kWh)]],"")</f>
        <v/>
      </c>
      <c r="M845" s="5" t="str">
        <f>IF(Table1[[#This Row],[Tag]]="1",Table1[[#This Row],[Charging]]*Table1[[#This Row],[Cost (kWh)]],"")</f>
        <v/>
      </c>
    </row>
    <row r="846" spans="3:13" x14ac:dyDescent="0.2">
      <c r="C846" s="3" t="s">
        <v>27</v>
      </c>
      <c r="D846" s="2" t="s">
        <v>6</v>
      </c>
      <c r="E846" s="2" t="s">
        <v>2</v>
      </c>
      <c r="F846" s="5">
        <v>0</v>
      </c>
      <c r="G846" s="5" t="s">
        <v>32</v>
      </c>
      <c r="H846" s="5">
        <v>23.8</v>
      </c>
      <c r="I846" s="5">
        <v>7.5</v>
      </c>
      <c r="J846" s="8">
        <v>0.2339</v>
      </c>
      <c r="K846" t="str">
        <f>IF(Table1[[#This Row],[Charging]]&gt;0,"1","0")</f>
        <v>0</v>
      </c>
      <c r="L846" t="str">
        <f>IF(Table1[[#This Row],[Tag]]="1",Table1[[#This Row],[Cost (kWh)]],"")</f>
        <v/>
      </c>
      <c r="M846" s="5" t="str">
        <f>IF(Table1[[#This Row],[Tag]]="1",Table1[[#This Row],[Charging]]*Table1[[#This Row],[Cost (kWh)]],"")</f>
        <v/>
      </c>
    </row>
    <row r="847" spans="3:13" x14ac:dyDescent="0.2">
      <c r="C847" s="3" t="s">
        <v>27</v>
      </c>
      <c r="D847" s="2" t="s">
        <v>6</v>
      </c>
      <c r="E847" s="2" t="s">
        <v>3</v>
      </c>
      <c r="F847" s="5">
        <v>0</v>
      </c>
      <c r="G847" s="5" t="s">
        <v>32</v>
      </c>
      <c r="H847" s="5">
        <v>23.8</v>
      </c>
      <c r="I847" s="5">
        <v>7.5</v>
      </c>
      <c r="J847" s="8">
        <v>0.22999</v>
      </c>
      <c r="K847" t="str">
        <f>IF(Table1[[#This Row],[Charging]]&gt;0,"1","0")</f>
        <v>0</v>
      </c>
      <c r="L847" t="str">
        <f>IF(Table1[[#This Row],[Tag]]="1",Table1[[#This Row],[Cost (kWh)]],"")</f>
        <v/>
      </c>
      <c r="M847" s="5" t="str">
        <f>IF(Table1[[#This Row],[Tag]]="1",Table1[[#This Row],[Charging]]*Table1[[#This Row],[Cost (kWh)]],"")</f>
        <v/>
      </c>
    </row>
    <row r="848" spans="3:13" x14ac:dyDescent="0.2">
      <c r="C848" s="3" t="s">
        <v>27</v>
      </c>
      <c r="D848" s="2" t="s">
        <v>6</v>
      </c>
      <c r="E848" s="2" t="s">
        <v>4</v>
      </c>
      <c r="F848" s="5">
        <v>0</v>
      </c>
      <c r="G848" s="5" t="s">
        <v>32</v>
      </c>
      <c r="H848" s="5">
        <v>23.8</v>
      </c>
      <c r="I848" s="5">
        <v>7.5</v>
      </c>
      <c r="J848" s="8">
        <v>0.22972000000000001</v>
      </c>
      <c r="K848" t="str">
        <f>IF(Table1[[#This Row],[Charging]]&gt;0,"1","0")</f>
        <v>0</v>
      </c>
      <c r="L848" t="str">
        <f>IF(Table1[[#This Row],[Tag]]="1",Table1[[#This Row],[Cost (kWh)]],"")</f>
        <v/>
      </c>
      <c r="M848" s="5" t="str">
        <f>IF(Table1[[#This Row],[Tag]]="1",Table1[[#This Row],[Charging]]*Table1[[#This Row],[Cost (kWh)]],"")</f>
        <v/>
      </c>
    </row>
    <row r="849" spans="3:13" x14ac:dyDescent="0.2">
      <c r="C849" s="3" t="s">
        <v>27</v>
      </c>
      <c r="D849" s="2" t="s">
        <v>6</v>
      </c>
      <c r="E849" s="2" t="s">
        <v>5</v>
      </c>
      <c r="F849" s="5">
        <v>0</v>
      </c>
      <c r="G849" s="5" t="s">
        <v>32</v>
      </c>
      <c r="H849" s="5">
        <v>23.8</v>
      </c>
      <c r="I849" s="5">
        <v>7.5</v>
      </c>
      <c r="J849" s="8">
        <v>0.22964000000000001</v>
      </c>
      <c r="K849" t="str">
        <f>IF(Table1[[#This Row],[Charging]]&gt;0,"1","0")</f>
        <v>0</v>
      </c>
      <c r="L849" t="str">
        <f>IF(Table1[[#This Row],[Tag]]="1",Table1[[#This Row],[Cost (kWh)]],"")</f>
        <v/>
      </c>
      <c r="M849" s="5" t="str">
        <f>IF(Table1[[#This Row],[Tag]]="1",Table1[[#This Row],[Charging]]*Table1[[#This Row],[Cost (kWh)]],"")</f>
        <v/>
      </c>
    </row>
    <row r="850" spans="3:13" x14ac:dyDescent="0.2">
      <c r="C850" s="3" t="s">
        <v>27</v>
      </c>
      <c r="D850" s="2" t="s">
        <v>6</v>
      </c>
      <c r="E850" s="2" t="s">
        <v>6</v>
      </c>
      <c r="F850" s="5">
        <v>0</v>
      </c>
      <c r="G850" s="5" t="s">
        <v>32</v>
      </c>
      <c r="H850" s="5">
        <v>23.8</v>
      </c>
      <c r="I850" s="5">
        <v>7.5</v>
      </c>
      <c r="J850" s="8">
        <v>0.22968</v>
      </c>
      <c r="K850" t="str">
        <f>IF(Table1[[#This Row],[Charging]]&gt;0,"1","0")</f>
        <v>0</v>
      </c>
      <c r="L850" t="str">
        <f>IF(Table1[[#This Row],[Tag]]="1",Table1[[#This Row],[Cost (kWh)]],"")</f>
        <v/>
      </c>
      <c r="M850" s="5" t="str">
        <f>IF(Table1[[#This Row],[Tag]]="1",Table1[[#This Row],[Charging]]*Table1[[#This Row],[Cost (kWh)]],"")</f>
        <v/>
      </c>
    </row>
    <row r="851" spans="3:13" x14ac:dyDescent="0.2">
      <c r="C851" s="3" t="s">
        <v>27</v>
      </c>
      <c r="D851" s="2" t="s">
        <v>6</v>
      </c>
      <c r="E851" s="2" t="s">
        <v>7</v>
      </c>
      <c r="F851" s="5">
        <v>0</v>
      </c>
      <c r="G851" s="5" t="s">
        <v>32</v>
      </c>
      <c r="H851" s="5">
        <v>23.8</v>
      </c>
      <c r="I851" s="5">
        <v>7.5</v>
      </c>
      <c r="J851" s="8">
        <v>0.23121</v>
      </c>
      <c r="K851" t="str">
        <f>IF(Table1[[#This Row],[Charging]]&gt;0,"1","0")</f>
        <v>0</v>
      </c>
      <c r="L851" t="str">
        <f>IF(Table1[[#This Row],[Tag]]="1",Table1[[#This Row],[Cost (kWh)]],"")</f>
        <v/>
      </c>
      <c r="M851" s="5" t="str">
        <f>IF(Table1[[#This Row],[Tag]]="1",Table1[[#This Row],[Charging]]*Table1[[#This Row],[Cost (kWh)]],"")</f>
        <v/>
      </c>
    </row>
    <row r="852" spans="3:13" x14ac:dyDescent="0.2">
      <c r="C852" s="3" t="s">
        <v>27</v>
      </c>
      <c r="D852" s="2" t="s">
        <v>6</v>
      </c>
      <c r="E852" s="2" t="s">
        <v>8</v>
      </c>
      <c r="F852" s="5">
        <v>0</v>
      </c>
      <c r="G852" s="5" t="s">
        <v>32</v>
      </c>
      <c r="H852" s="5">
        <v>23.8</v>
      </c>
      <c r="I852" s="5">
        <v>7.5</v>
      </c>
      <c r="J852" s="8">
        <v>0.23624999999999999</v>
      </c>
      <c r="K852" t="str">
        <f>IF(Table1[[#This Row],[Charging]]&gt;0,"1","0")</f>
        <v>0</v>
      </c>
      <c r="L852" t="str">
        <f>IF(Table1[[#This Row],[Tag]]="1",Table1[[#This Row],[Cost (kWh)]],"")</f>
        <v/>
      </c>
      <c r="M852" s="5" t="str">
        <f>IF(Table1[[#This Row],[Tag]]="1",Table1[[#This Row],[Charging]]*Table1[[#This Row],[Cost (kWh)]],"")</f>
        <v/>
      </c>
    </row>
    <row r="853" spans="3:13" x14ac:dyDescent="0.2">
      <c r="C853" s="3" t="s">
        <v>27</v>
      </c>
      <c r="D853" s="2" t="s">
        <v>6</v>
      </c>
      <c r="E853" s="2" t="s">
        <v>9</v>
      </c>
      <c r="F853" s="5">
        <v>0</v>
      </c>
      <c r="G853" s="5">
        <v>5.5</v>
      </c>
      <c r="H853" s="5">
        <v>18.3</v>
      </c>
      <c r="I853" s="5">
        <v>0</v>
      </c>
      <c r="J853" s="8">
        <v>0.23763000000000001</v>
      </c>
      <c r="K853" t="str">
        <f>IF(Table1[[#This Row],[Charging]]&gt;0,"1","0")</f>
        <v>0</v>
      </c>
      <c r="L853" t="str">
        <f>IF(Table1[[#This Row],[Tag]]="1",Table1[[#This Row],[Cost (kWh)]],"")</f>
        <v/>
      </c>
      <c r="M853" s="5" t="str">
        <f>IF(Table1[[#This Row],[Tag]]="1",Table1[[#This Row],[Charging]]*Table1[[#This Row],[Cost (kWh)]],"")</f>
        <v/>
      </c>
    </row>
    <row r="854" spans="3:13" x14ac:dyDescent="0.2">
      <c r="C854" s="3" t="s">
        <v>27</v>
      </c>
      <c r="D854" s="2" t="s">
        <v>6</v>
      </c>
      <c r="E854" s="2" t="s">
        <v>10</v>
      </c>
      <c r="F854" s="5">
        <v>0</v>
      </c>
      <c r="G854" s="5" t="s">
        <v>32</v>
      </c>
      <c r="H854" s="5">
        <v>18.3</v>
      </c>
      <c r="I854" s="5">
        <v>0</v>
      </c>
      <c r="J854" s="8">
        <v>0.23885000000000001</v>
      </c>
      <c r="K854" t="str">
        <f>IF(Table1[[#This Row],[Charging]]&gt;0,"1","0")</f>
        <v>0</v>
      </c>
      <c r="L854" t="str">
        <f>IF(Table1[[#This Row],[Tag]]="1",Table1[[#This Row],[Cost (kWh)]],"")</f>
        <v/>
      </c>
      <c r="M854" s="5" t="str">
        <f>IF(Table1[[#This Row],[Tag]]="1",Table1[[#This Row],[Charging]]*Table1[[#This Row],[Cost (kWh)]],"")</f>
        <v/>
      </c>
    </row>
    <row r="855" spans="3:13" x14ac:dyDescent="0.2">
      <c r="C855" s="3" t="s">
        <v>27</v>
      </c>
      <c r="D855" s="2" t="s">
        <v>6</v>
      </c>
      <c r="E855" s="2">
        <v>10</v>
      </c>
      <c r="F855" s="5">
        <v>0</v>
      </c>
      <c r="G855" s="5" t="s">
        <v>32</v>
      </c>
      <c r="H855" s="5">
        <v>18.3</v>
      </c>
      <c r="I855" s="5">
        <v>0</v>
      </c>
      <c r="J855" s="8">
        <v>0.23960999999999999</v>
      </c>
      <c r="K855" t="str">
        <f>IF(Table1[[#This Row],[Charging]]&gt;0,"1","0")</f>
        <v>0</v>
      </c>
      <c r="L855" t="str">
        <f>IF(Table1[[#This Row],[Tag]]="1",Table1[[#This Row],[Cost (kWh)]],"")</f>
        <v/>
      </c>
      <c r="M855" s="5" t="str">
        <f>IF(Table1[[#This Row],[Tag]]="1",Table1[[#This Row],[Charging]]*Table1[[#This Row],[Cost (kWh)]],"")</f>
        <v/>
      </c>
    </row>
    <row r="856" spans="3:13" x14ac:dyDescent="0.2">
      <c r="C856" s="3" t="s">
        <v>27</v>
      </c>
      <c r="D856" s="2" t="s">
        <v>6</v>
      </c>
      <c r="E856" s="2">
        <v>11</v>
      </c>
      <c r="F856" s="5">
        <v>0</v>
      </c>
      <c r="G856" s="5" t="s">
        <v>32</v>
      </c>
      <c r="H856" s="5">
        <v>18.3</v>
      </c>
      <c r="I856" s="5">
        <v>0</v>
      </c>
      <c r="J856" s="8">
        <v>0.24160999999999999</v>
      </c>
      <c r="K856" t="str">
        <f>IF(Table1[[#This Row],[Charging]]&gt;0,"1","0")</f>
        <v>0</v>
      </c>
      <c r="L856" t="str">
        <f>IF(Table1[[#This Row],[Tag]]="1",Table1[[#This Row],[Cost (kWh)]],"")</f>
        <v/>
      </c>
      <c r="M856" s="5" t="str">
        <f>IF(Table1[[#This Row],[Tag]]="1",Table1[[#This Row],[Charging]]*Table1[[#This Row],[Cost (kWh)]],"")</f>
        <v/>
      </c>
    </row>
    <row r="857" spans="3:13" x14ac:dyDescent="0.2">
      <c r="C857" s="3" t="s">
        <v>27</v>
      </c>
      <c r="D857" s="2" t="s">
        <v>6</v>
      </c>
      <c r="E857" s="2">
        <v>12</v>
      </c>
      <c r="F857" s="5">
        <v>0</v>
      </c>
      <c r="G857" s="5" t="s">
        <v>32</v>
      </c>
      <c r="H857" s="5">
        <v>18.3</v>
      </c>
      <c r="I857" s="5">
        <v>0</v>
      </c>
      <c r="J857" s="8">
        <v>0.23907</v>
      </c>
      <c r="K857" t="str">
        <f>IF(Table1[[#This Row],[Charging]]&gt;0,"1","0")</f>
        <v>0</v>
      </c>
      <c r="L857" t="str">
        <f>IF(Table1[[#This Row],[Tag]]="1",Table1[[#This Row],[Cost (kWh)]],"")</f>
        <v/>
      </c>
      <c r="M857" s="5" t="str">
        <f>IF(Table1[[#This Row],[Tag]]="1",Table1[[#This Row],[Charging]]*Table1[[#This Row],[Cost (kWh)]],"")</f>
        <v/>
      </c>
    </row>
    <row r="858" spans="3:13" x14ac:dyDescent="0.2">
      <c r="C858" s="3" t="s">
        <v>27</v>
      </c>
      <c r="D858" s="2" t="s">
        <v>6</v>
      </c>
      <c r="E858" s="2">
        <v>13</v>
      </c>
      <c r="F858" s="5">
        <v>0</v>
      </c>
      <c r="G858" s="5" t="s">
        <v>32</v>
      </c>
      <c r="H858" s="5">
        <v>18.3</v>
      </c>
      <c r="I858" s="5">
        <v>0</v>
      </c>
      <c r="J858" s="8">
        <v>0.23935999999999999</v>
      </c>
      <c r="K858" t="str">
        <f>IF(Table1[[#This Row],[Charging]]&gt;0,"1","0")</f>
        <v>0</v>
      </c>
      <c r="L858" t="str">
        <f>IF(Table1[[#This Row],[Tag]]="1",Table1[[#This Row],[Cost (kWh)]],"")</f>
        <v/>
      </c>
      <c r="M858" s="5" t="str">
        <f>IF(Table1[[#This Row],[Tag]]="1",Table1[[#This Row],[Charging]]*Table1[[#This Row],[Cost (kWh)]],"")</f>
        <v/>
      </c>
    </row>
    <row r="859" spans="3:13" x14ac:dyDescent="0.2">
      <c r="C859" s="3" t="s">
        <v>27</v>
      </c>
      <c r="D859" s="2" t="s">
        <v>6</v>
      </c>
      <c r="E859" s="2">
        <v>14</v>
      </c>
      <c r="F859" s="5">
        <v>0</v>
      </c>
      <c r="G859" s="5" t="s">
        <v>32</v>
      </c>
      <c r="H859" s="5">
        <v>18.3</v>
      </c>
      <c r="I859" s="5">
        <v>0</v>
      </c>
      <c r="J859" s="8">
        <v>0.23916000000000001</v>
      </c>
      <c r="K859" t="str">
        <f>IF(Table1[[#This Row],[Charging]]&gt;0,"1","0")</f>
        <v>0</v>
      </c>
      <c r="L859" t="str">
        <f>IF(Table1[[#This Row],[Tag]]="1",Table1[[#This Row],[Cost (kWh)]],"")</f>
        <v/>
      </c>
      <c r="M859" s="5" t="str">
        <f>IF(Table1[[#This Row],[Tag]]="1",Table1[[#This Row],[Charging]]*Table1[[#This Row],[Cost (kWh)]],"")</f>
        <v/>
      </c>
    </row>
    <row r="860" spans="3:13" x14ac:dyDescent="0.2">
      <c r="C860" s="3" t="s">
        <v>27</v>
      </c>
      <c r="D860" s="2" t="s">
        <v>6</v>
      </c>
      <c r="E860" s="2">
        <v>15</v>
      </c>
      <c r="F860" s="5">
        <v>0</v>
      </c>
      <c r="G860" s="5" t="s">
        <v>32</v>
      </c>
      <c r="H860" s="5">
        <v>18.3</v>
      </c>
      <c r="I860" s="5">
        <v>0</v>
      </c>
      <c r="J860" s="8">
        <v>0.23899000000000001</v>
      </c>
      <c r="K860" t="str">
        <f>IF(Table1[[#This Row],[Charging]]&gt;0,"1","0")</f>
        <v>0</v>
      </c>
      <c r="L860" t="str">
        <f>IF(Table1[[#This Row],[Tag]]="1",Table1[[#This Row],[Cost (kWh)]],"")</f>
        <v/>
      </c>
      <c r="M860" s="5" t="str">
        <f>IF(Table1[[#This Row],[Tag]]="1",Table1[[#This Row],[Charging]]*Table1[[#This Row],[Cost (kWh)]],"")</f>
        <v/>
      </c>
    </row>
    <row r="861" spans="3:13" x14ac:dyDescent="0.2">
      <c r="C861" s="3" t="s">
        <v>27</v>
      </c>
      <c r="D861" s="2" t="s">
        <v>6</v>
      </c>
      <c r="E861" s="2">
        <v>16</v>
      </c>
      <c r="F861" s="5">
        <v>0</v>
      </c>
      <c r="G861" s="5" t="s">
        <v>32</v>
      </c>
      <c r="H861" s="5">
        <v>18.3</v>
      </c>
      <c r="I861" s="5">
        <v>0</v>
      </c>
      <c r="J861" s="8">
        <v>0.23674000000000001</v>
      </c>
      <c r="K861" t="str">
        <f>IF(Table1[[#This Row],[Charging]]&gt;0,"1","0")</f>
        <v>0</v>
      </c>
      <c r="L861" t="str">
        <f>IF(Table1[[#This Row],[Tag]]="1",Table1[[#This Row],[Cost (kWh)]],"")</f>
        <v/>
      </c>
      <c r="M861" s="5" t="str">
        <f>IF(Table1[[#This Row],[Tag]]="1",Table1[[#This Row],[Charging]]*Table1[[#This Row],[Cost (kWh)]],"")</f>
        <v/>
      </c>
    </row>
    <row r="862" spans="3:13" x14ac:dyDescent="0.2">
      <c r="C862" s="3" t="s">
        <v>27</v>
      </c>
      <c r="D862" s="2" t="s">
        <v>6</v>
      </c>
      <c r="E862" s="2">
        <v>17</v>
      </c>
      <c r="F862" s="5">
        <v>0</v>
      </c>
      <c r="G862" s="5">
        <v>5.5</v>
      </c>
      <c r="H862" s="5">
        <v>12.8</v>
      </c>
      <c r="I862" s="5">
        <v>0</v>
      </c>
      <c r="J862" s="8">
        <v>0.23752000000000001</v>
      </c>
      <c r="K862" t="str">
        <f>IF(Table1[[#This Row],[Charging]]&gt;0,"1","0")</f>
        <v>0</v>
      </c>
      <c r="L862" t="str">
        <f>IF(Table1[[#This Row],[Tag]]="1",Table1[[#This Row],[Cost (kWh)]],"")</f>
        <v/>
      </c>
      <c r="M862" s="5" t="str">
        <f>IF(Table1[[#This Row],[Tag]]="1",Table1[[#This Row],[Charging]]*Table1[[#This Row],[Cost (kWh)]],"")</f>
        <v/>
      </c>
    </row>
    <row r="863" spans="3:13" x14ac:dyDescent="0.2">
      <c r="C863" s="3" t="s">
        <v>27</v>
      </c>
      <c r="D863" s="2" t="s">
        <v>6</v>
      </c>
      <c r="E863" s="2">
        <v>18</v>
      </c>
      <c r="F863" s="5">
        <v>0</v>
      </c>
      <c r="G863" s="5" t="s">
        <v>32</v>
      </c>
      <c r="H863" s="5">
        <v>12.8</v>
      </c>
      <c r="I863" s="5">
        <v>7.5</v>
      </c>
      <c r="J863" s="8">
        <v>0.23798</v>
      </c>
      <c r="K863" t="str">
        <f>IF(Table1[[#This Row],[Charging]]&gt;0,"1","0")</f>
        <v>0</v>
      </c>
      <c r="L863" t="str">
        <f>IF(Table1[[#This Row],[Tag]]="1",Table1[[#This Row],[Cost (kWh)]],"")</f>
        <v/>
      </c>
      <c r="M863" s="5" t="str">
        <f>IF(Table1[[#This Row],[Tag]]="1",Table1[[#This Row],[Charging]]*Table1[[#This Row],[Cost (kWh)]],"")</f>
        <v/>
      </c>
    </row>
    <row r="864" spans="3:13" x14ac:dyDescent="0.2">
      <c r="C864" s="3" t="s">
        <v>27</v>
      </c>
      <c r="D864" s="2" t="s">
        <v>6</v>
      </c>
      <c r="E864" s="2">
        <v>19</v>
      </c>
      <c r="F864" s="5">
        <v>0</v>
      </c>
      <c r="G864" s="5" t="s">
        <v>32</v>
      </c>
      <c r="H864" s="5">
        <v>12.8</v>
      </c>
      <c r="I864" s="5">
        <v>7.5</v>
      </c>
      <c r="J864" s="8">
        <v>0.23776</v>
      </c>
      <c r="K864" t="str">
        <f>IF(Table1[[#This Row],[Charging]]&gt;0,"1","0")</f>
        <v>0</v>
      </c>
      <c r="L864" t="str">
        <f>IF(Table1[[#This Row],[Tag]]="1",Table1[[#This Row],[Cost (kWh)]],"")</f>
        <v/>
      </c>
      <c r="M864" s="5" t="str">
        <f>IF(Table1[[#This Row],[Tag]]="1",Table1[[#This Row],[Charging]]*Table1[[#This Row],[Cost (kWh)]],"")</f>
        <v/>
      </c>
    </row>
    <row r="865" spans="3:13" x14ac:dyDescent="0.2">
      <c r="C865" s="3" t="s">
        <v>27</v>
      </c>
      <c r="D865" s="2" t="s">
        <v>6</v>
      </c>
      <c r="E865" s="2">
        <v>20</v>
      </c>
      <c r="F865" s="5">
        <v>0</v>
      </c>
      <c r="G865" s="5" t="s">
        <v>32</v>
      </c>
      <c r="H865" s="5">
        <v>12.8</v>
      </c>
      <c r="I865" s="5">
        <v>7.5</v>
      </c>
      <c r="J865" s="8">
        <v>0.23796999999999999</v>
      </c>
      <c r="K865" t="str">
        <f>IF(Table1[[#This Row],[Charging]]&gt;0,"1","0")</f>
        <v>0</v>
      </c>
      <c r="L865" t="str">
        <f>IF(Table1[[#This Row],[Tag]]="1",Table1[[#This Row],[Cost (kWh)]],"")</f>
        <v/>
      </c>
      <c r="M865" s="5" t="str">
        <f>IF(Table1[[#This Row],[Tag]]="1",Table1[[#This Row],[Charging]]*Table1[[#This Row],[Cost (kWh)]],"")</f>
        <v/>
      </c>
    </row>
    <row r="866" spans="3:13" x14ac:dyDescent="0.2">
      <c r="C866" s="3" t="s">
        <v>27</v>
      </c>
      <c r="D866" s="2" t="s">
        <v>6</v>
      </c>
      <c r="E866" s="2">
        <v>21</v>
      </c>
      <c r="F866" s="5">
        <v>0</v>
      </c>
      <c r="G866" s="5" t="s">
        <v>32</v>
      </c>
      <c r="H866" s="5">
        <v>12.8</v>
      </c>
      <c r="I866" s="5">
        <v>7.5</v>
      </c>
      <c r="J866" s="8">
        <v>0.23765</v>
      </c>
      <c r="K866" t="str">
        <f>IF(Table1[[#This Row],[Charging]]&gt;0,"1","0")</f>
        <v>0</v>
      </c>
      <c r="L866" t="str">
        <f>IF(Table1[[#This Row],[Tag]]="1",Table1[[#This Row],[Cost (kWh)]],"")</f>
        <v/>
      </c>
      <c r="M866" s="5" t="str">
        <f>IF(Table1[[#This Row],[Tag]]="1",Table1[[#This Row],[Charging]]*Table1[[#This Row],[Cost (kWh)]],"")</f>
        <v/>
      </c>
    </row>
    <row r="867" spans="3:13" x14ac:dyDescent="0.2">
      <c r="C867" s="3" t="s">
        <v>27</v>
      </c>
      <c r="D867" s="2" t="s">
        <v>6</v>
      </c>
      <c r="E867" s="2">
        <v>22</v>
      </c>
      <c r="F867" s="5">
        <v>0</v>
      </c>
      <c r="G867" s="5" t="s">
        <v>32</v>
      </c>
      <c r="H867" s="5">
        <v>12.8</v>
      </c>
      <c r="I867" s="5">
        <v>7.5</v>
      </c>
      <c r="J867" s="8">
        <v>0.23841000000000001</v>
      </c>
      <c r="K867" t="str">
        <f>IF(Table1[[#This Row],[Charging]]&gt;0,"1","0")</f>
        <v>0</v>
      </c>
      <c r="L867" t="str">
        <f>IF(Table1[[#This Row],[Tag]]="1",Table1[[#This Row],[Cost (kWh)]],"")</f>
        <v/>
      </c>
      <c r="M867" s="5" t="str">
        <f>IF(Table1[[#This Row],[Tag]]="1",Table1[[#This Row],[Charging]]*Table1[[#This Row],[Cost (kWh)]],"")</f>
        <v/>
      </c>
    </row>
    <row r="868" spans="3:13" x14ac:dyDescent="0.2">
      <c r="C868" s="3" t="s">
        <v>27</v>
      </c>
      <c r="D868" s="2" t="s">
        <v>6</v>
      </c>
      <c r="E868" s="2">
        <v>23</v>
      </c>
      <c r="F868" s="5">
        <v>0</v>
      </c>
      <c r="G868" s="5" t="s">
        <v>32</v>
      </c>
      <c r="H868" s="5">
        <v>12.8</v>
      </c>
      <c r="I868" s="5">
        <v>7.5</v>
      </c>
      <c r="J868" s="8">
        <v>0.23830999999999999</v>
      </c>
      <c r="K868" t="str">
        <f>IF(Table1[[#This Row],[Charging]]&gt;0,"1","0")</f>
        <v>0</v>
      </c>
      <c r="L868" t="str">
        <f>IF(Table1[[#This Row],[Tag]]="1",Table1[[#This Row],[Cost (kWh)]],"")</f>
        <v/>
      </c>
      <c r="M868" s="5" t="str">
        <f>IF(Table1[[#This Row],[Tag]]="1",Table1[[#This Row],[Charging]]*Table1[[#This Row],[Cost (kWh)]],"")</f>
        <v/>
      </c>
    </row>
    <row r="869" spans="3:13" x14ac:dyDescent="0.2">
      <c r="C869" s="3" t="s">
        <v>27</v>
      </c>
      <c r="D869" s="2" t="s">
        <v>6</v>
      </c>
      <c r="E869" s="2">
        <v>24</v>
      </c>
      <c r="F869" s="5">
        <v>0</v>
      </c>
      <c r="G869" s="5" t="s">
        <v>32</v>
      </c>
      <c r="H869" s="5">
        <v>12.8</v>
      </c>
      <c r="I869" s="5">
        <v>7.5</v>
      </c>
      <c r="J869" s="8">
        <v>0.23672000000000001</v>
      </c>
      <c r="K869" t="str">
        <f>IF(Table1[[#This Row],[Charging]]&gt;0,"1","0")</f>
        <v>0</v>
      </c>
      <c r="L869" t="str">
        <f>IF(Table1[[#This Row],[Tag]]="1",Table1[[#This Row],[Cost (kWh)]],"")</f>
        <v/>
      </c>
      <c r="M869" s="5" t="str">
        <f>IF(Table1[[#This Row],[Tag]]="1",Table1[[#This Row],[Charging]]*Table1[[#This Row],[Cost (kWh)]],"")</f>
        <v/>
      </c>
    </row>
    <row r="870" spans="3:13" x14ac:dyDescent="0.2">
      <c r="C870" s="3" t="s">
        <v>27</v>
      </c>
      <c r="D870" s="2" t="s">
        <v>7</v>
      </c>
      <c r="E870" s="2" t="s">
        <v>2</v>
      </c>
      <c r="F870" s="5">
        <v>0</v>
      </c>
      <c r="G870" s="5" t="s">
        <v>32</v>
      </c>
      <c r="H870" s="5">
        <v>12.8</v>
      </c>
      <c r="I870" s="5">
        <v>7.5</v>
      </c>
      <c r="J870" s="8">
        <v>0.22869</v>
      </c>
      <c r="K870" t="str">
        <f>IF(Table1[[#This Row],[Charging]]&gt;0,"1","0")</f>
        <v>0</v>
      </c>
      <c r="L870" t="str">
        <f>IF(Table1[[#This Row],[Tag]]="1",Table1[[#This Row],[Cost (kWh)]],"")</f>
        <v/>
      </c>
      <c r="M870" s="5" t="str">
        <f>IF(Table1[[#This Row],[Tag]]="1",Table1[[#This Row],[Charging]]*Table1[[#This Row],[Cost (kWh)]],"")</f>
        <v/>
      </c>
    </row>
    <row r="871" spans="3:13" x14ac:dyDescent="0.2">
      <c r="C871" s="3" t="s">
        <v>27</v>
      </c>
      <c r="D871" s="2" t="s">
        <v>7</v>
      </c>
      <c r="E871" s="2" t="s">
        <v>3</v>
      </c>
      <c r="F871" s="5">
        <v>0</v>
      </c>
      <c r="G871" s="5" t="s">
        <v>32</v>
      </c>
      <c r="H871" s="5">
        <v>12.8</v>
      </c>
      <c r="I871" s="5">
        <v>7.5</v>
      </c>
      <c r="J871" s="8">
        <v>0.22928999999999999</v>
      </c>
      <c r="K871" t="str">
        <f>IF(Table1[[#This Row],[Charging]]&gt;0,"1","0")</f>
        <v>0</v>
      </c>
      <c r="L871" t="str">
        <f>IF(Table1[[#This Row],[Tag]]="1",Table1[[#This Row],[Cost (kWh)]],"")</f>
        <v/>
      </c>
      <c r="M871" s="5" t="str">
        <f>IF(Table1[[#This Row],[Tag]]="1",Table1[[#This Row],[Charging]]*Table1[[#This Row],[Cost (kWh)]],"")</f>
        <v/>
      </c>
    </row>
    <row r="872" spans="3:13" x14ac:dyDescent="0.2">
      <c r="C872" s="3" t="s">
        <v>27</v>
      </c>
      <c r="D872" s="2" t="s">
        <v>7</v>
      </c>
      <c r="E872" s="2" t="s">
        <v>4</v>
      </c>
      <c r="F872" s="5">
        <v>0</v>
      </c>
      <c r="G872" s="5" t="s">
        <v>32</v>
      </c>
      <c r="H872" s="5">
        <v>12.8</v>
      </c>
      <c r="I872" s="5">
        <v>7.5</v>
      </c>
      <c r="J872" s="8">
        <v>0.22699</v>
      </c>
      <c r="K872" t="str">
        <f>IF(Table1[[#This Row],[Charging]]&gt;0,"1","0")</f>
        <v>0</v>
      </c>
      <c r="L872" t="str">
        <f>IF(Table1[[#This Row],[Tag]]="1",Table1[[#This Row],[Cost (kWh)]],"")</f>
        <v/>
      </c>
      <c r="M872" s="5" t="str">
        <f>IF(Table1[[#This Row],[Tag]]="1",Table1[[#This Row],[Charging]]*Table1[[#This Row],[Cost (kWh)]],"")</f>
        <v/>
      </c>
    </row>
    <row r="873" spans="3:13" x14ac:dyDescent="0.2">
      <c r="C873" s="3" t="s">
        <v>27</v>
      </c>
      <c r="D873" s="2" t="s">
        <v>7</v>
      </c>
      <c r="E873" s="2" t="s">
        <v>5</v>
      </c>
      <c r="F873" s="5">
        <v>0</v>
      </c>
      <c r="G873" s="5" t="s">
        <v>32</v>
      </c>
      <c r="H873" s="5">
        <v>12.8</v>
      </c>
      <c r="I873" s="5">
        <v>7.5</v>
      </c>
      <c r="J873" s="8">
        <v>0.22567000000000001</v>
      </c>
      <c r="K873" t="str">
        <f>IF(Table1[[#This Row],[Charging]]&gt;0,"1","0")</f>
        <v>0</v>
      </c>
      <c r="L873" t="str">
        <f>IF(Table1[[#This Row],[Tag]]="1",Table1[[#This Row],[Cost (kWh)]],"")</f>
        <v/>
      </c>
      <c r="M873" s="5" t="str">
        <f>IF(Table1[[#This Row],[Tag]]="1",Table1[[#This Row],[Charging]]*Table1[[#This Row],[Cost (kWh)]],"")</f>
        <v/>
      </c>
    </row>
    <row r="874" spans="3:13" x14ac:dyDescent="0.2">
      <c r="C874" s="3" t="s">
        <v>27</v>
      </c>
      <c r="D874" s="2" t="s">
        <v>7</v>
      </c>
      <c r="E874" s="2" t="s">
        <v>6</v>
      </c>
      <c r="F874" s="5">
        <v>0</v>
      </c>
      <c r="G874" s="5" t="s">
        <v>32</v>
      </c>
      <c r="H874" s="5">
        <v>12.8</v>
      </c>
      <c r="I874" s="5">
        <v>7.5</v>
      </c>
      <c r="J874" s="8">
        <v>0.2248</v>
      </c>
      <c r="K874" t="str">
        <f>IF(Table1[[#This Row],[Charging]]&gt;0,"1","0")</f>
        <v>0</v>
      </c>
      <c r="L874" t="str">
        <f>IF(Table1[[#This Row],[Tag]]="1",Table1[[#This Row],[Cost (kWh)]],"")</f>
        <v/>
      </c>
      <c r="M874" s="5" t="str">
        <f>IF(Table1[[#This Row],[Tag]]="1",Table1[[#This Row],[Charging]]*Table1[[#This Row],[Cost (kWh)]],"")</f>
        <v/>
      </c>
    </row>
    <row r="875" spans="3:13" x14ac:dyDescent="0.2">
      <c r="C875" s="3" t="s">
        <v>27</v>
      </c>
      <c r="D875" s="2" t="s">
        <v>7</v>
      </c>
      <c r="E875" s="2" t="s">
        <v>7</v>
      </c>
      <c r="F875" s="5">
        <v>0</v>
      </c>
      <c r="G875" s="5" t="s">
        <v>32</v>
      </c>
      <c r="H875" s="5">
        <v>12.8</v>
      </c>
      <c r="I875" s="5">
        <v>7.5</v>
      </c>
      <c r="J875" s="8">
        <v>0.22458</v>
      </c>
      <c r="K875" t="str">
        <f>IF(Table1[[#This Row],[Charging]]&gt;0,"1","0")</f>
        <v>0</v>
      </c>
      <c r="L875" t="str">
        <f>IF(Table1[[#This Row],[Tag]]="1",Table1[[#This Row],[Cost (kWh)]],"")</f>
        <v/>
      </c>
      <c r="M875" s="5" t="str">
        <f>IF(Table1[[#This Row],[Tag]]="1",Table1[[#This Row],[Charging]]*Table1[[#This Row],[Cost (kWh)]],"")</f>
        <v/>
      </c>
    </row>
    <row r="876" spans="3:13" x14ac:dyDescent="0.2">
      <c r="C876" s="3" t="s">
        <v>27</v>
      </c>
      <c r="D876" s="2" t="s">
        <v>7</v>
      </c>
      <c r="E876" s="2" t="s">
        <v>8</v>
      </c>
      <c r="F876" s="5">
        <v>0</v>
      </c>
      <c r="G876" s="5" t="s">
        <v>32</v>
      </c>
      <c r="H876" s="5">
        <v>12.8</v>
      </c>
      <c r="I876" s="5">
        <v>7.5</v>
      </c>
      <c r="J876" s="8">
        <v>0.22714000000000001</v>
      </c>
      <c r="K876" t="str">
        <f>IF(Table1[[#This Row],[Charging]]&gt;0,"1","0")</f>
        <v>0</v>
      </c>
      <c r="L876" t="str">
        <f>IF(Table1[[#This Row],[Tag]]="1",Table1[[#This Row],[Cost (kWh)]],"")</f>
        <v/>
      </c>
      <c r="M876" s="5" t="str">
        <f>IF(Table1[[#This Row],[Tag]]="1",Table1[[#This Row],[Charging]]*Table1[[#This Row],[Cost (kWh)]],"")</f>
        <v/>
      </c>
    </row>
    <row r="877" spans="3:13" x14ac:dyDescent="0.2">
      <c r="C877" s="3" t="s">
        <v>27</v>
      </c>
      <c r="D877" s="2" t="s">
        <v>7</v>
      </c>
      <c r="E877" s="2" t="s">
        <v>9</v>
      </c>
      <c r="F877" s="5">
        <v>0</v>
      </c>
      <c r="G877" s="5" t="s">
        <v>32</v>
      </c>
      <c r="H877" s="5">
        <v>12.8</v>
      </c>
      <c r="I877" s="5">
        <v>7.5</v>
      </c>
      <c r="J877" s="8">
        <v>0.22733999999999999</v>
      </c>
      <c r="K877" t="str">
        <f>IF(Table1[[#This Row],[Charging]]&gt;0,"1","0")</f>
        <v>0</v>
      </c>
      <c r="L877" t="str">
        <f>IF(Table1[[#This Row],[Tag]]="1",Table1[[#This Row],[Cost (kWh)]],"")</f>
        <v/>
      </c>
      <c r="M877" s="5" t="str">
        <f>IF(Table1[[#This Row],[Tag]]="1",Table1[[#This Row],[Charging]]*Table1[[#This Row],[Cost (kWh)]],"")</f>
        <v/>
      </c>
    </row>
    <row r="878" spans="3:13" x14ac:dyDescent="0.2">
      <c r="C878" s="3" t="s">
        <v>27</v>
      </c>
      <c r="D878" s="2" t="s">
        <v>7</v>
      </c>
      <c r="E878" s="2" t="s">
        <v>10</v>
      </c>
      <c r="F878" s="5">
        <v>0</v>
      </c>
      <c r="G878" s="5" t="s">
        <v>32</v>
      </c>
      <c r="H878" s="5">
        <v>12.8</v>
      </c>
      <c r="I878" s="5">
        <v>7.5</v>
      </c>
      <c r="J878" s="8">
        <v>0.23008999999999999</v>
      </c>
      <c r="K878" t="str">
        <f>IF(Table1[[#This Row],[Charging]]&gt;0,"1","0")</f>
        <v>0</v>
      </c>
      <c r="L878" t="str">
        <f>IF(Table1[[#This Row],[Tag]]="1",Table1[[#This Row],[Cost (kWh)]],"")</f>
        <v/>
      </c>
      <c r="M878" s="5" t="str">
        <f>IF(Table1[[#This Row],[Tag]]="1",Table1[[#This Row],[Charging]]*Table1[[#This Row],[Cost (kWh)]],"")</f>
        <v/>
      </c>
    </row>
    <row r="879" spans="3:13" x14ac:dyDescent="0.2">
      <c r="C879" s="3" t="s">
        <v>27</v>
      </c>
      <c r="D879" s="2" t="s">
        <v>7</v>
      </c>
      <c r="E879" s="2">
        <v>10</v>
      </c>
      <c r="F879" s="5">
        <v>0</v>
      </c>
      <c r="G879" s="5" t="s">
        <v>32</v>
      </c>
      <c r="H879" s="5">
        <v>12.8</v>
      </c>
      <c r="I879" s="5">
        <v>7.5</v>
      </c>
      <c r="J879" s="8">
        <v>0.22808</v>
      </c>
      <c r="K879" t="str">
        <f>IF(Table1[[#This Row],[Charging]]&gt;0,"1","0")</f>
        <v>0</v>
      </c>
      <c r="L879" t="str">
        <f>IF(Table1[[#This Row],[Tag]]="1",Table1[[#This Row],[Cost (kWh)]],"")</f>
        <v/>
      </c>
      <c r="M879" s="5" t="str">
        <f>IF(Table1[[#This Row],[Tag]]="1",Table1[[#This Row],[Charging]]*Table1[[#This Row],[Cost (kWh)]],"")</f>
        <v/>
      </c>
    </row>
    <row r="880" spans="3:13" x14ac:dyDescent="0.2">
      <c r="C880" s="3" t="s">
        <v>27</v>
      </c>
      <c r="D880" s="2" t="s">
        <v>7</v>
      </c>
      <c r="E880" s="2">
        <v>11</v>
      </c>
      <c r="F880" s="5">
        <v>0</v>
      </c>
      <c r="G880" s="5" t="s">
        <v>32</v>
      </c>
      <c r="H880" s="5">
        <v>12.8</v>
      </c>
      <c r="I880" s="5">
        <v>7.5</v>
      </c>
      <c r="J880" s="8">
        <v>0.22128</v>
      </c>
      <c r="K880" t="str">
        <f>IF(Table1[[#This Row],[Charging]]&gt;0,"1","0")</f>
        <v>0</v>
      </c>
      <c r="L880" t="str">
        <f>IF(Table1[[#This Row],[Tag]]="1",Table1[[#This Row],[Cost (kWh)]],"")</f>
        <v/>
      </c>
      <c r="M880" s="5" t="str">
        <f>IF(Table1[[#This Row],[Tag]]="1",Table1[[#This Row],[Charging]]*Table1[[#This Row],[Cost (kWh)]],"")</f>
        <v/>
      </c>
    </row>
    <row r="881" spans="3:13" x14ac:dyDescent="0.2">
      <c r="C881" s="3" t="s">
        <v>27</v>
      </c>
      <c r="D881" s="2" t="s">
        <v>7</v>
      </c>
      <c r="E881" s="2">
        <v>12</v>
      </c>
      <c r="F881" s="5">
        <v>0</v>
      </c>
      <c r="G881" s="5" t="s">
        <v>32</v>
      </c>
      <c r="H881" s="5">
        <v>12.8</v>
      </c>
      <c r="I881" s="5">
        <v>7.5</v>
      </c>
      <c r="J881" s="8">
        <v>0.18618000000000001</v>
      </c>
      <c r="K881" t="str">
        <f>IF(Table1[[#This Row],[Charging]]&gt;0,"1","0")</f>
        <v>0</v>
      </c>
      <c r="L881" t="str">
        <f>IF(Table1[[#This Row],[Tag]]="1",Table1[[#This Row],[Cost (kWh)]],"")</f>
        <v/>
      </c>
      <c r="M881" s="5" t="str">
        <f>IF(Table1[[#This Row],[Tag]]="1",Table1[[#This Row],[Charging]]*Table1[[#This Row],[Cost (kWh)]],"")</f>
        <v/>
      </c>
    </row>
    <row r="882" spans="3:13" x14ac:dyDescent="0.2">
      <c r="C882" s="3" t="s">
        <v>27</v>
      </c>
      <c r="D882" s="2" t="s">
        <v>7</v>
      </c>
      <c r="E882" s="2">
        <v>13</v>
      </c>
      <c r="F882" s="5">
        <v>0</v>
      </c>
      <c r="G882" s="5" t="s">
        <v>32</v>
      </c>
      <c r="H882" s="5">
        <v>12.8</v>
      </c>
      <c r="I882" s="5">
        <v>7.5</v>
      </c>
      <c r="J882" s="8">
        <v>0.14232</v>
      </c>
      <c r="K882" t="str">
        <f>IF(Table1[[#This Row],[Charging]]&gt;0,"1","0")</f>
        <v>0</v>
      </c>
      <c r="L882" t="str">
        <f>IF(Table1[[#This Row],[Tag]]="1",Table1[[#This Row],[Cost (kWh)]],"")</f>
        <v/>
      </c>
      <c r="M882" s="5" t="str">
        <f>IF(Table1[[#This Row],[Tag]]="1",Table1[[#This Row],[Charging]]*Table1[[#This Row],[Cost (kWh)]],"")</f>
        <v/>
      </c>
    </row>
    <row r="883" spans="3:13" x14ac:dyDescent="0.2">
      <c r="C883" s="3" t="s">
        <v>27</v>
      </c>
      <c r="D883" s="2" t="s">
        <v>7</v>
      </c>
      <c r="E883" s="2">
        <v>14</v>
      </c>
      <c r="F883" s="5">
        <v>0</v>
      </c>
      <c r="G883" s="5" t="s">
        <v>32</v>
      </c>
      <c r="H883" s="5">
        <v>12.8</v>
      </c>
      <c r="I883" s="5">
        <v>7.5</v>
      </c>
      <c r="J883" s="8">
        <v>0.14237</v>
      </c>
      <c r="K883" t="str">
        <f>IF(Table1[[#This Row],[Charging]]&gt;0,"1","0")</f>
        <v>0</v>
      </c>
      <c r="L883" t="str">
        <f>IF(Table1[[#This Row],[Tag]]="1",Table1[[#This Row],[Cost (kWh)]],"")</f>
        <v/>
      </c>
      <c r="M883" s="5" t="str">
        <f>IF(Table1[[#This Row],[Tag]]="1",Table1[[#This Row],[Charging]]*Table1[[#This Row],[Cost (kWh)]],"")</f>
        <v/>
      </c>
    </row>
    <row r="884" spans="3:13" x14ac:dyDescent="0.2">
      <c r="C884" s="3" t="s">
        <v>27</v>
      </c>
      <c r="D884" s="2" t="s">
        <v>7</v>
      </c>
      <c r="E884" s="2">
        <v>15</v>
      </c>
      <c r="F884" s="5">
        <v>0</v>
      </c>
      <c r="G884" s="5" t="s">
        <v>32</v>
      </c>
      <c r="H884" s="5">
        <v>12.8</v>
      </c>
      <c r="I884" s="5">
        <v>7.5</v>
      </c>
      <c r="J884" s="8">
        <v>0.13069</v>
      </c>
      <c r="K884" t="str">
        <f>IF(Table1[[#This Row],[Charging]]&gt;0,"1","0")</f>
        <v>0</v>
      </c>
      <c r="L884" t="str">
        <f>IF(Table1[[#This Row],[Tag]]="1",Table1[[#This Row],[Cost (kWh)]],"")</f>
        <v/>
      </c>
      <c r="M884" s="5" t="str">
        <f>IF(Table1[[#This Row],[Tag]]="1",Table1[[#This Row],[Charging]]*Table1[[#This Row],[Cost (kWh)]],"")</f>
        <v/>
      </c>
    </row>
    <row r="885" spans="3:13" x14ac:dyDescent="0.2">
      <c r="C885" s="3" t="s">
        <v>27</v>
      </c>
      <c r="D885" s="2" t="s">
        <v>7</v>
      </c>
      <c r="E885" s="2">
        <v>16</v>
      </c>
      <c r="F885" s="5">
        <v>0</v>
      </c>
      <c r="G885" s="5" t="s">
        <v>32</v>
      </c>
      <c r="H885" s="5">
        <v>12.8</v>
      </c>
      <c r="I885" s="5">
        <v>7.5</v>
      </c>
      <c r="J885" s="8">
        <v>0.13977000000000001</v>
      </c>
      <c r="K885" t="str">
        <f>IF(Table1[[#This Row],[Charging]]&gt;0,"1","0")</f>
        <v>0</v>
      </c>
      <c r="L885" t="str">
        <f>IF(Table1[[#This Row],[Tag]]="1",Table1[[#This Row],[Cost (kWh)]],"")</f>
        <v/>
      </c>
      <c r="M885" s="5" t="str">
        <f>IF(Table1[[#This Row],[Tag]]="1",Table1[[#This Row],[Charging]]*Table1[[#This Row],[Cost (kWh)]],"")</f>
        <v/>
      </c>
    </row>
    <row r="886" spans="3:13" x14ac:dyDescent="0.2">
      <c r="C886" s="3" t="s">
        <v>27</v>
      </c>
      <c r="D886" s="2" t="s">
        <v>7</v>
      </c>
      <c r="E886" s="2">
        <v>17</v>
      </c>
      <c r="F886" s="5">
        <v>0</v>
      </c>
      <c r="G886" s="5" t="s">
        <v>32</v>
      </c>
      <c r="H886" s="5">
        <v>12.8</v>
      </c>
      <c r="I886" s="5">
        <v>7.5</v>
      </c>
      <c r="J886" s="8">
        <v>0.18673000000000001</v>
      </c>
      <c r="K886" t="str">
        <f>IF(Table1[[#This Row],[Charging]]&gt;0,"1","0")</f>
        <v>0</v>
      </c>
      <c r="L886" t="str">
        <f>IF(Table1[[#This Row],[Tag]]="1",Table1[[#This Row],[Cost (kWh)]],"")</f>
        <v/>
      </c>
      <c r="M886" s="5" t="str">
        <f>IF(Table1[[#This Row],[Tag]]="1",Table1[[#This Row],[Charging]]*Table1[[#This Row],[Cost (kWh)]],"")</f>
        <v/>
      </c>
    </row>
    <row r="887" spans="3:13" x14ac:dyDescent="0.2">
      <c r="C887" s="3" t="s">
        <v>27</v>
      </c>
      <c r="D887" s="2" t="s">
        <v>7</v>
      </c>
      <c r="E887" s="2">
        <v>18</v>
      </c>
      <c r="F887" s="5">
        <v>0</v>
      </c>
      <c r="G887" s="5" t="s">
        <v>32</v>
      </c>
      <c r="H887" s="5">
        <v>12.8</v>
      </c>
      <c r="I887" s="5">
        <v>7.5</v>
      </c>
      <c r="J887" s="8">
        <v>0.23002</v>
      </c>
      <c r="K887" t="str">
        <f>IF(Table1[[#This Row],[Charging]]&gt;0,"1","0")</f>
        <v>0</v>
      </c>
      <c r="L887" t="str">
        <f>IF(Table1[[#This Row],[Tag]]="1",Table1[[#This Row],[Cost (kWh)]],"")</f>
        <v/>
      </c>
      <c r="M887" s="5" t="str">
        <f>IF(Table1[[#This Row],[Tag]]="1",Table1[[#This Row],[Charging]]*Table1[[#This Row],[Cost (kWh)]],"")</f>
        <v/>
      </c>
    </row>
    <row r="888" spans="3:13" x14ac:dyDescent="0.2">
      <c r="C888" s="3" t="s">
        <v>27</v>
      </c>
      <c r="D888" s="2" t="s">
        <v>7</v>
      </c>
      <c r="E888" s="2">
        <v>19</v>
      </c>
      <c r="F888" s="5">
        <v>0</v>
      </c>
      <c r="G888" s="5" t="s">
        <v>32</v>
      </c>
      <c r="H888" s="5">
        <v>12.8</v>
      </c>
      <c r="I888" s="5">
        <v>7.5</v>
      </c>
      <c r="J888" s="8">
        <v>0.23637</v>
      </c>
      <c r="K888" t="str">
        <f>IF(Table1[[#This Row],[Charging]]&gt;0,"1","0")</f>
        <v>0</v>
      </c>
      <c r="L888" t="str">
        <f>IF(Table1[[#This Row],[Tag]]="1",Table1[[#This Row],[Cost (kWh)]],"")</f>
        <v/>
      </c>
      <c r="M888" s="5" t="str">
        <f>IF(Table1[[#This Row],[Tag]]="1",Table1[[#This Row],[Charging]]*Table1[[#This Row],[Cost (kWh)]],"")</f>
        <v/>
      </c>
    </row>
    <row r="889" spans="3:13" x14ac:dyDescent="0.2">
      <c r="C889" s="3" t="s">
        <v>27</v>
      </c>
      <c r="D889" s="2" t="s">
        <v>7</v>
      </c>
      <c r="E889" s="2">
        <v>20</v>
      </c>
      <c r="F889" s="5">
        <v>0</v>
      </c>
      <c r="G889" s="5" t="s">
        <v>32</v>
      </c>
      <c r="H889" s="5">
        <v>12.8</v>
      </c>
      <c r="I889" s="5">
        <v>7.5</v>
      </c>
      <c r="J889" s="8">
        <v>0.23629</v>
      </c>
      <c r="K889" t="str">
        <f>IF(Table1[[#This Row],[Charging]]&gt;0,"1","0")</f>
        <v>0</v>
      </c>
      <c r="L889" t="str">
        <f>IF(Table1[[#This Row],[Tag]]="1",Table1[[#This Row],[Cost (kWh)]],"")</f>
        <v/>
      </c>
      <c r="M889" s="5" t="str">
        <f>IF(Table1[[#This Row],[Tag]]="1",Table1[[#This Row],[Charging]]*Table1[[#This Row],[Cost (kWh)]],"")</f>
        <v/>
      </c>
    </row>
    <row r="890" spans="3:13" x14ac:dyDescent="0.2">
      <c r="C890" s="3" t="s">
        <v>27</v>
      </c>
      <c r="D890" s="2" t="s">
        <v>7</v>
      </c>
      <c r="E890" s="2">
        <v>21</v>
      </c>
      <c r="F890" s="5">
        <v>0</v>
      </c>
      <c r="G890" s="5" t="s">
        <v>32</v>
      </c>
      <c r="H890" s="5">
        <v>12.8</v>
      </c>
      <c r="I890" s="5">
        <v>7.5</v>
      </c>
      <c r="J890" s="8">
        <v>0.23588999999999999</v>
      </c>
      <c r="K890" t="str">
        <f>IF(Table1[[#This Row],[Charging]]&gt;0,"1","0")</f>
        <v>0</v>
      </c>
      <c r="L890" t="str">
        <f>IF(Table1[[#This Row],[Tag]]="1",Table1[[#This Row],[Cost (kWh)]],"")</f>
        <v/>
      </c>
      <c r="M890" s="5" t="str">
        <f>IF(Table1[[#This Row],[Tag]]="1",Table1[[#This Row],[Charging]]*Table1[[#This Row],[Cost (kWh)]],"")</f>
        <v/>
      </c>
    </row>
    <row r="891" spans="3:13" x14ac:dyDescent="0.2">
      <c r="C891" s="3" t="s">
        <v>27</v>
      </c>
      <c r="D891" s="2" t="s">
        <v>7</v>
      </c>
      <c r="E891" s="2">
        <v>22</v>
      </c>
      <c r="F891" s="5">
        <v>0</v>
      </c>
      <c r="G891" s="5" t="s">
        <v>32</v>
      </c>
      <c r="H891" s="5">
        <v>12.8</v>
      </c>
      <c r="I891" s="5">
        <v>7.5</v>
      </c>
      <c r="J891" s="8">
        <v>0.23516000000000001</v>
      </c>
      <c r="K891" t="str">
        <f>IF(Table1[[#This Row],[Charging]]&gt;0,"1","0")</f>
        <v>0</v>
      </c>
      <c r="L891" t="str">
        <f>IF(Table1[[#This Row],[Tag]]="1",Table1[[#This Row],[Cost (kWh)]],"")</f>
        <v/>
      </c>
      <c r="M891" s="5" t="str">
        <f>IF(Table1[[#This Row],[Tag]]="1",Table1[[#This Row],[Charging]]*Table1[[#This Row],[Cost (kWh)]],"")</f>
        <v/>
      </c>
    </row>
    <row r="892" spans="3:13" x14ac:dyDescent="0.2">
      <c r="C892" s="3" t="s">
        <v>27</v>
      </c>
      <c r="D892" s="2" t="s">
        <v>7</v>
      </c>
      <c r="E892" s="2">
        <v>23</v>
      </c>
      <c r="F892" s="5">
        <v>0</v>
      </c>
      <c r="G892" s="5" t="s">
        <v>32</v>
      </c>
      <c r="H892" s="5">
        <v>12.8</v>
      </c>
      <c r="I892" s="5">
        <v>7.5</v>
      </c>
      <c r="J892" s="8">
        <v>0.23544999999999999</v>
      </c>
      <c r="K892" t="str">
        <f>IF(Table1[[#This Row],[Charging]]&gt;0,"1","0")</f>
        <v>0</v>
      </c>
      <c r="L892" t="str">
        <f>IF(Table1[[#This Row],[Tag]]="1",Table1[[#This Row],[Cost (kWh)]],"")</f>
        <v/>
      </c>
      <c r="M892" s="5" t="str">
        <f>IF(Table1[[#This Row],[Tag]]="1",Table1[[#This Row],[Charging]]*Table1[[#This Row],[Cost (kWh)]],"")</f>
        <v/>
      </c>
    </row>
    <row r="893" spans="3:13" x14ac:dyDescent="0.2">
      <c r="C893" s="3" t="s">
        <v>27</v>
      </c>
      <c r="D893" s="2" t="s">
        <v>7</v>
      </c>
      <c r="E893" s="2">
        <v>24</v>
      </c>
      <c r="F893" s="5">
        <v>0</v>
      </c>
      <c r="G893" s="5" t="s">
        <v>32</v>
      </c>
      <c r="H893" s="5">
        <v>12.8</v>
      </c>
      <c r="I893" s="5">
        <v>7.5</v>
      </c>
      <c r="J893" s="8">
        <v>0.23405999999999999</v>
      </c>
      <c r="K893" t="str">
        <f>IF(Table1[[#This Row],[Charging]]&gt;0,"1","0")</f>
        <v>0</v>
      </c>
      <c r="L893" t="str">
        <f>IF(Table1[[#This Row],[Tag]]="1",Table1[[#This Row],[Cost (kWh)]],"")</f>
        <v/>
      </c>
      <c r="M893" s="5" t="str">
        <f>IF(Table1[[#This Row],[Tag]]="1",Table1[[#This Row],[Charging]]*Table1[[#This Row],[Cost (kWh)]],"")</f>
        <v/>
      </c>
    </row>
    <row r="894" spans="3:13" x14ac:dyDescent="0.2">
      <c r="C894" s="3" t="s">
        <v>27</v>
      </c>
      <c r="D894" s="2" t="s">
        <v>8</v>
      </c>
      <c r="E894" s="2" t="s">
        <v>2</v>
      </c>
      <c r="F894" s="5">
        <v>0</v>
      </c>
      <c r="G894" s="5" t="s">
        <v>32</v>
      </c>
      <c r="H894" s="5">
        <v>12.8</v>
      </c>
      <c r="I894" s="5">
        <v>7.5</v>
      </c>
      <c r="J894" s="8">
        <v>0.24514</v>
      </c>
      <c r="K894" t="str">
        <f>IF(Table1[[#This Row],[Charging]]&gt;0,"1","0")</f>
        <v>0</v>
      </c>
      <c r="L894" t="str">
        <f>IF(Table1[[#This Row],[Tag]]="1",Table1[[#This Row],[Cost (kWh)]],"")</f>
        <v/>
      </c>
      <c r="M894" s="5" t="str">
        <f>IF(Table1[[#This Row],[Tag]]="1",Table1[[#This Row],[Charging]]*Table1[[#This Row],[Cost (kWh)]],"")</f>
        <v/>
      </c>
    </row>
    <row r="895" spans="3:13" x14ac:dyDescent="0.2">
      <c r="C895" s="3" t="s">
        <v>27</v>
      </c>
      <c r="D895" s="2" t="s">
        <v>8</v>
      </c>
      <c r="E895" s="2" t="s">
        <v>3</v>
      </c>
      <c r="F895" s="5">
        <v>0</v>
      </c>
      <c r="G895" s="5" t="s">
        <v>32</v>
      </c>
      <c r="H895" s="5">
        <v>12.8</v>
      </c>
      <c r="I895" s="5">
        <v>7.5</v>
      </c>
      <c r="J895" s="8">
        <v>0.23393</v>
      </c>
      <c r="K895" t="str">
        <f>IF(Table1[[#This Row],[Charging]]&gt;0,"1","0")</f>
        <v>0</v>
      </c>
      <c r="L895" t="str">
        <f>IF(Table1[[#This Row],[Tag]]="1",Table1[[#This Row],[Cost (kWh)]],"")</f>
        <v/>
      </c>
      <c r="M895" s="5" t="str">
        <f>IF(Table1[[#This Row],[Tag]]="1",Table1[[#This Row],[Charging]]*Table1[[#This Row],[Cost (kWh)]],"")</f>
        <v/>
      </c>
    </row>
    <row r="896" spans="3:13" x14ac:dyDescent="0.2">
      <c r="C896" s="3" t="s">
        <v>27</v>
      </c>
      <c r="D896" s="2" t="s">
        <v>8</v>
      </c>
      <c r="E896" s="2" t="s">
        <v>4</v>
      </c>
      <c r="F896" s="5">
        <v>0</v>
      </c>
      <c r="G896" s="5" t="s">
        <v>32</v>
      </c>
      <c r="H896" s="5">
        <v>12.8</v>
      </c>
      <c r="I896" s="5">
        <v>7.5</v>
      </c>
      <c r="J896" s="8">
        <v>0.22525999999999999</v>
      </c>
      <c r="K896" t="str">
        <f>IF(Table1[[#This Row],[Charging]]&gt;0,"1","0")</f>
        <v>0</v>
      </c>
      <c r="L896" t="str">
        <f>IF(Table1[[#This Row],[Tag]]="1",Table1[[#This Row],[Cost (kWh)]],"")</f>
        <v/>
      </c>
      <c r="M896" s="5" t="str">
        <f>IF(Table1[[#This Row],[Tag]]="1",Table1[[#This Row],[Charging]]*Table1[[#This Row],[Cost (kWh)]],"")</f>
        <v/>
      </c>
    </row>
    <row r="897" spans="3:13" x14ac:dyDescent="0.2">
      <c r="C897" s="3" t="s">
        <v>27</v>
      </c>
      <c r="D897" s="2" t="s">
        <v>8</v>
      </c>
      <c r="E897" s="2" t="s">
        <v>5</v>
      </c>
      <c r="F897" s="5">
        <v>0</v>
      </c>
      <c r="G897" s="5" t="s">
        <v>32</v>
      </c>
      <c r="H897" s="5">
        <v>12.8</v>
      </c>
      <c r="I897" s="5">
        <v>7.5</v>
      </c>
      <c r="J897" s="8">
        <v>0.2064</v>
      </c>
      <c r="K897" t="str">
        <f>IF(Table1[[#This Row],[Charging]]&gt;0,"1","0")</f>
        <v>0</v>
      </c>
      <c r="L897" t="str">
        <f>IF(Table1[[#This Row],[Tag]]="1",Table1[[#This Row],[Cost (kWh)]],"")</f>
        <v/>
      </c>
      <c r="M897" s="5" t="str">
        <f>IF(Table1[[#This Row],[Tag]]="1",Table1[[#This Row],[Charging]]*Table1[[#This Row],[Cost (kWh)]],"")</f>
        <v/>
      </c>
    </row>
    <row r="898" spans="3:13" x14ac:dyDescent="0.2">
      <c r="C898" s="3" t="s">
        <v>27</v>
      </c>
      <c r="D898" s="2" t="s">
        <v>8</v>
      </c>
      <c r="E898" s="2" t="s">
        <v>6</v>
      </c>
      <c r="F898" s="5">
        <v>0</v>
      </c>
      <c r="G898" s="5" t="s">
        <v>32</v>
      </c>
      <c r="H898" s="5">
        <v>12.8</v>
      </c>
      <c r="I898" s="5">
        <v>7.5</v>
      </c>
      <c r="J898" s="8">
        <v>0.20047000000000001</v>
      </c>
      <c r="K898" t="str">
        <f>IF(Table1[[#This Row],[Charging]]&gt;0,"1","0")</f>
        <v>0</v>
      </c>
      <c r="L898" t="str">
        <f>IF(Table1[[#This Row],[Tag]]="1",Table1[[#This Row],[Cost (kWh)]],"")</f>
        <v/>
      </c>
      <c r="M898" s="5" t="str">
        <f>IF(Table1[[#This Row],[Tag]]="1",Table1[[#This Row],[Charging]]*Table1[[#This Row],[Cost (kWh)]],"")</f>
        <v/>
      </c>
    </row>
    <row r="899" spans="3:13" x14ac:dyDescent="0.2">
      <c r="C899" s="3" t="s">
        <v>27</v>
      </c>
      <c r="D899" s="2" t="s">
        <v>8</v>
      </c>
      <c r="E899" s="2" t="s">
        <v>7</v>
      </c>
      <c r="F899" s="5">
        <v>0</v>
      </c>
      <c r="G899" s="5" t="s">
        <v>32</v>
      </c>
      <c r="H899" s="5">
        <v>12.8</v>
      </c>
      <c r="I899" s="5">
        <v>7.5</v>
      </c>
      <c r="J899" s="8">
        <v>0.20523</v>
      </c>
      <c r="K899" t="str">
        <f>IF(Table1[[#This Row],[Charging]]&gt;0,"1","0")</f>
        <v>0</v>
      </c>
      <c r="L899" t="str">
        <f>IF(Table1[[#This Row],[Tag]]="1",Table1[[#This Row],[Cost (kWh)]],"")</f>
        <v/>
      </c>
      <c r="M899" s="5" t="str">
        <f>IF(Table1[[#This Row],[Tag]]="1",Table1[[#This Row],[Charging]]*Table1[[#This Row],[Cost (kWh)]],"")</f>
        <v/>
      </c>
    </row>
    <row r="900" spans="3:13" x14ac:dyDescent="0.2">
      <c r="C900" s="3" t="s">
        <v>27</v>
      </c>
      <c r="D900" s="2" t="s">
        <v>8</v>
      </c>
      <c r="E900" s="2" t="s">
        <v>8</v>
      </c>
      <c r="F900" s="5">
        <v>0</v>
      </c>
      <c r="G900" s="5" t="s">
        <v>32</v>
      </c>
      <c r="H900" s="5">
        <v>12.8</v>
      </c>
      <c r="I900" s="5">
        <v>7.5</v>
      </c>
      <c r="J900" s="8">
        <v>0.20499999999999999</v>
      </c>
      <c r="K900" t="str">
        <f>IF(Table1[[#This Row],[Charging]]&gt;0,"1","0")</f>
        <v>0</v>
      </c>
      <c r="L900" t="str">
        <f>IF(Table1[[#This Row],[Tag]]="1",Table1[[#This Row],[Cost (kWh)]],"")</f>
        <v/>
      </c>
      <c r="M900" s="5" t="str">
        <f>IF(Table1[[#This Row],[Tag]]="1",Table1[[#This Row],[Charging]]*Table1[[#This Row],[Cost (kWh)]],"")</f>
        <v/>
      </c>
    </row>
    <row r="901" spans="3:13" x14ac:dyDescent="0.2">
      <c r="C901" s="3" t="s">
        <v>27</v>
      </c>
      <c r="D901" s="2" t="s">
        <v>8</v>
      </c>
      <c r="E901" s="2" t="s">
        <v>9</v>
      </c>
      <c r="F901" s="5">
        <v>0</v>
      </c>
      <c r="G901" s="5" t="s">
        <v>32</v>
      </c>
      <c r="H901" s="5">
        <v>12.8</v>
      </c>
      <c r="I901" s="5">
        <v>7.5</v>
      </c>
      <c r="J901" s="8">
        <v>0.20629</v>
      </c>
      <c r="K901" t="str">
        <f>IF(Table1[[#This Row],[Charging]]&gt;0,"1","0")</f>
        <v>0</v>
      </c>
      <c r="L901" t="str">
        <f>IF(Table1[[#This Row],[Tag]]="1",Table1[[#This Row],[Cost (kWh)]],"")</f>
        <v/>
      </c>
      <c r="M901" s="5" t="str">
        <f>IF(Table1[[#This Row],[Tag]]="1",Table1[[#This Row],[Charging]]*Table1[[#This Row],[Cost (kWh)]],"")</f>
        <v/>
      </c>
    </row>
    <row r="902" spans="3:13" x14ac:dyDescent="0.2">
      <c r="C902" s="3" t="s">
        <v>27</v>
      </c>
      <c r="D902" s="2" t="s">
        <v>8</v>
      </c>
      <c r="E902" s="2" t="s">
        <v>10</v>
      </c>
      <c r="F902" s="5">
        <v>0</v>
      </c>
      <c r="G902" s="5" t="s">
        <v>32</v>
      </c>
      <c r="H902" s="5">
        <v>12.8</v>
      </c>
      <c r="I902" s="5">
        <v>7.5</v>
      </c>
      <c r="J902" s="8">
        <v>0.16227</v>
      </c>
      <c r="K902" t="str">
        <f>IF(Table1[[#This Row],[Charging]]&gt;0,"1","0")</f>
        <v>0</v>
      </c>
      <c r="L902" t="str">
        <f>IF(Table1[[#This Row],[Tag]]="1",Table1[[#This Row],[Cost (kWh)]],"")</f>
        <v/>
      </c>
      <c r="M902" s="5" t="str">
        <f>IF(Table1[[#This Row],[Tag]]="1",Table1[[#This Row],[Charging]]*Table1[[#This Row],[Cost (kWh)]],"")</f>
        <v/>
      </c>
    </row>
    <row r="903" spans="3:13" x14ac:dyDescent="0.2">
      <c r="C903" s="3" t="s">
        <v>27</v>
      </c>
      <c r="D903" s="2" t="s">
        <v>8</v>
      </c>
      <c r="E903" s="2">
        <v>10</v>
      </c>
      <c r="F903" s="5">
        <v>0</v>
      </c>
      <c r="G903" s="5" t="s">
        <v>32</v>
      </c>
      <c r="H903" s="5">
        <v>12.8</v>
      </c>
      <c r="I903" s="5">
        <v>7.5</v>
      </c>
      <c r="J903" s="8">
        <v>0.14557</v>
      </c>
      <c r="K903" t="str">
        <f>IF(Table1[[#This Row],[Charging]]&gt;0,"1","0")</f>
        <v>0</v>
      </c>
      <c r="L903" t="str">
        <f>IF(Table1[[#This Row],[Tag]]="1",Table1[[#This Row],[Cost (kWh)]],"")</f>
        <v/>
      </c>
      <c r="M903" s="5" t="str">
        <f>IF(Table1[[#This Row],[Tag]]="1",Table1[[#This Row],[Charging]]*Table1[[#This Row],[Cost (kWh)]],"")</f>
        <v/>
      </c>
    </row>
    <row r="904" spans="3:13" x14ac:dyDescent="0.2">
      <c r="C904" s="3" t="s">
        <v>27</v>
      </c>
      <c r="D904" s="2" t="s">
        <v>8</v>
      </c>
      <c r="E904" s="2">
        <v>11</v>
      </c>
      <c r="F904" s="5">
        <v>0</v>
      </c>
      <c r="G904" s="5" t="s">
        <v>32</v>
      </c>
      <c r="H904" s="5">
        <v>12.8</v>
      </c>
      <c r="I904" s="5">
        <v>7.5</v>
      </c>
      <c r="J904" s="8">
        <v>0.10438</v>
      </c>
      <c r="K904" t="str">
        <f>IF(Table1[[#This Row],[Charging]]&gt;0,"1","0")</f>
        <v>0</v>
      </c>
      <c r="L904" t="str">
        <f>IF(Table1[[#This Row],[Tag]]="1",Table1[[#This Row],[Cost (kWh)]],"")</f>
        <v/>
      </c>
      <c r="M904" s="5" t="str">
        <f>IF(Table1[[#This Row],[Tag]]="1",Table1[[#This Row],[Charging]]*Table1[[#This Row],[Cost (kWh)]],"")</f>
        <v/>
      </c>
    </row>
    <row r="905" spans="3:13" x14ac:dyDescent="0.2">
      <c r="C905" s="3" t="s">
        <v>27</v>
      </c>
      <c r="D905" s="2" t="s">
        <v>8</v>
      </c>
      <c r="E905" s="2">
        <v>12</v>
      </c>
      <c r="F905" s="5">
        <v>0</v>
      </c>
      <c r="G905" s="5" t="s">
        <v>32</v>
      </c>
      <c r="H905" s="5">
        <v>12.8</v>
      </c>
      <c r="I905" s="5">
        <v>7.5</v>
      </c>
      <c r="J905" s="8">
        <v>0.13444999999999999</v>
      </c>
      <c r="K905" t="str">
        <f>IF(Table1[[#This Row],[Charging]]&gt;0,"1","0")</f>
        <v>0</v>
      </c>
      <c r="L905" t="str">
        <f>IF(Table1[[#This Row],[Tag]]="1",Table1[[#This Row],[Cost (kWh)]],"")</f>
        <v/>
      </c>
      <c r="M905" s="5" t="str">
        <f>IF(Table1[[#This Row],[Tag]]="1",Table1[[#This Row],[Charging]]*Table1[[#This Row],[Cost (kWh)]],"")</f>
        <v/>
      </c>
    </row>
    <row r="906" spans="3:13" x14ac:dyDescent="0.2">
      <c r="C906" s="3" t="s">
        <v>27</v>
      </c>
      <c r="D906" s="2" t="s">
        <v>8</v>
      </c>
      <c r="E906" s="2">
        <v>13</v>
      </c>
      <c r="F906" s="5">
        <v>0</v>
      </c>
      <c r="G906" s="5" t="s">
        <v>32</v>
      </c>
      <c r="H906" s="5">
        <v>12.8</v>
      </c>
      <c r="I906" s="5">
        <v>7.5</v>
      </c>
      <c r="J906" s="8">
        <v>0.19358</v>
      </c>
      <c r="K906" t="str">
        <f>IF(Table1[[#This Row],[Charging]]&gt;0,"1","0")</f>
        <v>0</v>
      </c>
      <c r="L906" t="str">
        <f>IF(Table1[[#This Row],[Tag]]="1",Table1[[#This Row],[Cost (kWh)]],"")</f>
        <v/>
      </c>
      <c r="M906" s="5" t="str">
        <f>IF(Table1[[#This Row],[Tag]]="1",Table1[[#This Row],[Charging]]*Table1[[#This Row],[Cost (kWh)]],"")</f>
        <v/>
      </c>
    </row>
    <row r="907" spans="3:13" x14ac:dyDescent="0.2">
      <c r="C907" s="3" t="s">
        <v>27</v>
      </c>
      <c r="D907" s="2" t="s">
        <v>8</v>
      </c>
      <c r="E907" s="2">
        <v>14</v>
      </c>
      <c r="F907" s="5">
        <v>0</v>
      </c>
      <c r="G907" s="5" t="s">
        <v>32</v>
      </c>
      <c r="H907" s="5">
        <v>12.8</v>
      </c>
      <c r="I907" s="5">
        <v>7.5</v>
      </c>
      <c r="J907" s="8">
        <v>0.22208</v>
      </c>
      <c r="K907" t="str">
        <f>IF(Table1[[#This Row],[Charging]]&gt;0,"1","0")</f>
        <v>0</v>
      </c>
      <c r="L907" t="str">
        <f>IF(Table1[[#This Row],[Tag]]="1",Table1[[#This Row],[Cost (kWh)]],"")</f>
        <v/>
      </c>
      <c r="M907" s="5" t="str">
        <f>IF(Table1[[#This Row],[Tag]]="1",Table1[[#This Row],[Charging]]*Table1[[#This Row],[Cost (kWh)]],"")</f>
        <v/>
      </c>
    </row>
    <row r="908" spans="3:13" x14ac:dyDescent="0.2">
      <c r="C908" s="3" t="s">
        <v>27</v>
      </c>
      <c r="D908" s="2" t="s">
        <v>8</v>
      </c>
      <c r="E908" s="2">
        <v>15</v>
      </c>
      <c r="F908" s="5">
        <v>0</v>
      </c>
      <c r="G908" s="5" t="s">
        <v>32</v>
      </c>
      <c r="H908" s="5">
        <v>12.8</v>
      </c>
      <c r="I908" s="5">
        <v>7.5</v>
      </c>
      <c r="J908" s="8">
        <v>0.21876999999999999</v>
      </c>
      <c r="K908" t="str">
        <f>IF(Table1[[#This Row],[Charging]]&gt;0,"1","0")</f>
        <v>0</v>
      </c>
      <c r="L908" t="str">
        <f>IF(Table1[[#This Row],[Tag]]="1",Table1[[#This Row],[Cost (kWh)]],"")</f>
        <v/>
      </c>
      <c r="M908" s="5" t="str">
        <f>IF(Table1[[#This Row],[Tag]]="1",Table1[[#This Row],[Charging]]*Table1[[#This Row],[Cost (kWh)]],"")</f>
        <v/>
      </c>
    </row>
    <row r="909" spans="3:13" x14ac:dyDescent="0.2">
      <c r="C909" s="3" t="s">
        <v>27</v>
      </c>
      <c r="D909" s="2" t="s">
        <v>8</v>
      </c>
      <c r="E909" s="2">
        <v>16</v>
      </c>
      <c r="F909" s="5">
        <v>0</v>
      </c>
      <c r="G909" s="5" t="s">
        <v>32</v>
      </c>
      <c r="H909" s="5">
        <v>12.8</v>
      </c>
      <c r="I909" s="5">
        <v>7.5</v>
      </c>
      <c r="J909" s="8">
        <v>0.18139</v>
      </c>
      <c r="K909" t="str">
        <f>IF(Table1[[#This Row],[Charging]]&gt;0,"1","0")</f>
        <v>0</v>
      </c>
      <c r="L909" t="str">
        <f>IF(Table1[[#This Row],[Tag]]="1",Table1[[#This Row],[Cost (kWh)]],"")</f>
        <v/>
      </c>
      <c r="M909" s="5" t="str">
        <f>IF(Table1[[#This Row],[Tag]]="1",Table1[[#This Row],[Charging]]*Table1[[#This Row],[Cost (kWh)]],"")</f>
        <v/>
      </c>
    </row>
    <row r="910" spans="3:13" x14ac:dyDescent="0.2">
      <c r="C910" s="3" t="s">
        <v>27</v>
      </c>
      <c r="D910" s="2" t="s">
        <v>8</v>
      </c>
      <c r="E910" s="2">
        <v>17</v>
      </c>
      <c r="F910" s="5">
        <v>0</v>
      </c>
      <c r="G910" s="5" t="s">
        <v>32</v>
      </c>
      <c r="H910" s="5">
        <v>12.8</v>
      </c>
      <c r="I910" s="5">
        <v>7.5</v>
      </c>
      <c r="J910" s="8">
        <v>0.17254</v>
      </c>
      <c r="K910" t="str">
        <f>IF(Table1[[#This Row],[Charging]]&gt;0,"1","0")</f>
        <v>0</v>
      </c>
      <c r="L910" t="str">
        <f>IF(Table1[[#This Row],[Tag]]="1",Table1[[#This Row],[Cost (kWh)]],"")</f>
        <v/>
      </c>
      <c r="M910" s="5" t="str">
        <f>IF(Table1[[#This Row],[Tag]]="1",Table1[[#This Row],[Charging]]*Table1[[#This Row],[Cost (kWh)]],"")</f>
        <v/>
      </c>
    </row>
    <row r="911" spans="3:13" x14ac:dyDescent="0.2">
      <c r="C911" s="3" t="s">
        <v>27</v>
      </c>
      <c r="D911" s="2" t="s">
        <v>8</v>
      </c>
      <c r="E911" s="2">
        <v>18</v>
      </c>
      <c r="F911" s="5">
        <v>0</v>
      </c>
      <c r="G911" s="5" t="s">
        <v>32</v>
      </c>
      <c r="H911" s="5">
        <v>12.8</v>
      </c>
      <c r="I911" s="5">
        <v>7.5</v>
      </c>
      <c r="J911" s="8">
        <v>0.22619</v>
      </c>
      <c r="K911" t="str">
        <f>IF(Table1[[#This Row],[Charging]]&gt;0,"1","0")</f>
        <v>0</v>
      </c>
      <c r="L911" t="str">
        <f>IF(Table1[[#This Row],[Tag]]="1",Table1[[#This Row],[Cost (kWh)]],"")</f>
        <v/>
      </c>
      <c r="M911" s="5" t="str">
        <f>IF(Table1[[#This Row],[Tag]]="1",Table1[[#This Row],[Charging]]*Table1[[#This Row],[Cost (kWh)]],"")</f>
        <v/>
      </c>
    </row>
    <row r="912" spans="3:13" x14ac:dyDescent="0.2">
      <c r="C912" s="3" t="s">
        <v>27</v>
      </c>
      <c r="D912" s="2" t="s">
        <v>8</v>
      </c>
      <c r="E912" s="2">
        <v>19</v>
      </c>
      <c r="F912" s="5">
        <v>0</v>
      </c>
      <c r="G912" s="5" t="s">
        <v>32</v>
      </c>
      <c r="H912" s="5">
        <v>12.8</v>
      </c>
      <c r="I912" s="5">
        <v>7.5</v>
      </c>
      <c r="J912" s="8">
        <v>0.24906</v>
      </c>
      <c r="K912" t="str">
        <f>IF(Table1[[#This Row],[Charging]]&gt;0,"1","0")</f>
        <v>0</v>
      </c>
      <c r="L912" t="str">
        <f>IF(Table1[[#This Row],[Tag]]="1",Table1[[#This Row],[Cost (kWh)]],"")</f>
        <v/>
      </c>
      <c r="M912" s="5" t="str">
        <f>IF(Table1[[#This Row],[Tag]]="1",Table1[[#This Row],[Charging]]*Table1[[#This Row],[Cost (kWh)]],"")</f>
        <v/>
      </c>
    </row>
    <row r="913" spans="3:13" x14ac:dyDescent="0.2">
      <c r="C913" s="3" t="s">
        <v>27</v>
      </c>
      <c r="D913" s="2" t="s">
        <v>8</v>
      </c>
      <c r="E913" s="2">
        <v>20</v>
      </c>
      <c r="F913" s="5">
        <v>0</v>
      </c>
      <c r="G913" s="5" t="s">
        <v>32</v>
      </c>
      <c r="H913" s="5">
        <v>12.8</v>
      </c>
      <c r="I913" s="5">
        <v>7.5</v>
      </c>
      <c r="J913" s="8">
        <v>0.26445000000000002</v>
      </c>
      <c r="K913" t="str">
        <f>IF(Table1[[#This Row],[Charging]]&gt;0,"1","0")</f>
        <v>0</v>
      </c>
      <c r="L913" t="str">
        <f>IF(Table1[[#This Row],[Tag]]="1",Table1[[#This Row],[Cost (kWh)]],"")</f>
        <v/>
      </c>
      <c r="M913" s="5" t="str">
        <f>IF(Table1[[#This Row],[Tag]]="1",Table1[[#This Row],[Charging]]*Table1[[#This Row],[Cost (kWh)]],"")</f>
        <v/>
      </c>
    </row>
    <row r="914" spans="3:13" x14ac:dyDescent="0.2">
      <c r="C914" s="3" t="s">
        <v>27</v>
      </c>
      <c r="D914" s="2" t="s">
        <v>8</v>
      </c>
      <c r="E914" s="2">
        <v>21</v>
      </c>
      <c r="F914" s="5">
        <v>7.5</v>
      </c>
      <c r="G914" s="5" t="s">
        <v>32</v>
      </c>
      <c r="H914" s="5">
        <v>20.3</v>
      </c>
      <c r="I914" s="5">
        <v>7.5</v>
      </c>
      <c r="J914" s="8">
        <v>0.27989999999999998</v>
      </c>
      <c r="K914" t="str">
        <f>IF(Table1[[#This Row],[Charging]]&gt;0,"1","0")</f>
        <v>1</v>
      </c>
      <c r="L914">
        <f>IF(Table1[[#This Row],[Tag]]="1",Table1[[#This Row],[Cost (kWh)]],"")</f>
        <v>0.27989999999999998</v>
      </c>
      <c r="M914" s="5">
        <f>IF(Table1[[#This Row],[Tag]]="1",Table1[[#This Row],[Charging]]*Table1[[#This Row],[Cost (kWh)]],"")</f>
        <v>2.0992500000000001</v>
      </c>
    </row>
    <row r="915" spans="3:13" x14ac:dyDescent="0.2">
      <c r="C915" s="3" t="s">
        <v>27</v>
      </c>
      <c r="D915" s="2" t="s">
        <v>8</v>
      </c>
      <c r="E915" s="2">
        <v>22</v>
      </c>
      <c r="F915" s="5">
        <v>7.5</v>
      </c>
      <c r="G915" s="5" t="s">
        <v>32</v>
      </c>
      <c r="H915" s="5">
        <v>27.8</v>
      </c>
      <c r="I915" s="5">
        <v>7.5</v>
      </c>
      <c r="J915" s="8">
        <v>0.27778000000000003</v>
      </c>
      <c r="K915" t="str">
        <f>IF(Table1[[#This Row],[Charging]]&gt;0,"1","0")</f>
        <v>1</v>
      </c>
      <c r="L915">
        <f>IF(Table1[[#This Row],[Tag]]="1",Table1[[#This Row],[Cost (kWh)]],"")</f>
        <v>0.27778000000000003</v>
      </c>
      <c r="M915" s="5">
        <f>IF(Table1[[#This Row],[Tag]]="1",Table1[[#This Row],[Charging]]*Table1[[#This Row],[Cost (kWh)]],"")</f>
        <v>2.0833500000000003</v>
      </c>
    </row>
    <row r="916" spans="3:13" x14ac:dyDescent="0.2">
      <c r="C916" s="3" t="s">
        <v>27</v>
      </c>
      <c r="D916" s="2" t="s">
        <v>8</v>
      </c>
      <c r="E916" s="2">
        <v>23</v>
      </c>
      <c r="F916" s="5">
        <v>7.5</v>
      </c>
      <c r="G916" s="5" t="s">
        <v>32</v>
      </c>
      <c r="H916" s="5">
        <v>35.299999999999997</v>
      </c>
      <c r="I916" s="5">
        <v>7.5</v>
      </c>
      <c r="J916" s="8">
        <v>0.27573999999999999</v>
      </c>
      <c r="K916" t="str">
        <f>IF(Table1[[#This Row],[Charging]]&gt;0,"1","0")</f>
        <v>1</v>
      </c>
      <c r="L916">
        <f>IF(Table1[[#This Row],[Tag]]="1",Table1[[#This Row],[Cost (kWh)]],"")</f>
        <v>0.27573999999999999</v>
      </c>
      <c r="M916" s="5">
        <f>IF(Table1[[#This Row],[Tag]]="1",Table1[[#This Row],[Charging]]*Table1[[#This Row],[Cost (kWh)]],"")</f>
        <v>2.0680499999999999</v>
      </c>
    </row>
    <row r="917" spans="3:13" x14ac:dyDescent="0.2">
      <c r="C917" s="3" t="s">
        <v>27</v>
      </c>
      <c r="D917" s="2" t="s">
        <v>8</v>
      </c>
      <c r="E917" s="2">
        <v>24</v>
      </c>
      <c r="F917" s="5">
        <v>0</v>
      </c>
      <c r="G917" s="5" t="s">
        <v>32</v>
      </c>
      <c r="H917" s="5">
        <v>35.299999999999997</v>
      </c>
      <c r="I917" s="5">
        <v>7.5</v>
      </c>
      <c r="J917" s="8">
        <v>0.25320999999999999</v>
      </c>
      <c r="K917" t="str">
        <f>IF(Table1[[#This Row],[Charging]]&gt;0,"1","0")</f>
        <v>0</v>
      </c>
      <c r="L917" t="str">
        <f>IF(Table1[[#This Row],[Tag]]="1",Table1[[#This Row],[Cost (kWh)]],"")</f>
        <v/>
      </c>
      <c r="M917" s="5" t="str">
        <f>IF(Table1[[#This Row],[Tag]]="1",Table1[[#This Row],[Charging]]*Table1[[#This Row],[Cost (kWh)]],"")</f>
        <v/>
      </c>
    </row>
    <row r="918" spans="3:13" x14ac:dyDescent="0.2">
      <c r="C918" s="3" t="s">
        <v>27</v>
      </c>
      <c r="D918" s="2" t="s">
        <v>9</v>
      </c>
      <c r="E918" s="2" t="s">
        <v>2</v>
      </c>
      <c r="F918" s="5">
        <v>0</v>
      </c>
      <c r="G918" s="5" t="s">
        <v>32</v>
      </c>
      <c r="H918" s="5">
        <v>35.299999999999997</v>
      </c>
      <c r="I918" s="5">
        <v>7.5</v>
      </c>
      <c r="J918" s="8">
        <v>0.24512</v>
      </c>
      <c r="K918" t="str">
        <f>IF(Table1[[#This Row],[Charging]]&gt;0,"1","0")</f>
        <v>0</v>
      </c>
      <c r="L918" t="str">
        <f>IF(Table1[[#This Row],[Tag]]="1",Table1[[#This Row],[Cost (kWh)]],"")</f>
        <v/>
      </c>
      <c r="M918" s="5" t="str">
        <f>IF(Table1[[#This Row],[Tag]]="1",Table1[[#This Row],[Charging]]*Table1[[#This Row],[Cost (kWh)]],"")</f>
        <v/>
      </c>
    </row>
    <row r="919" spans="3:13" x14ac:dyDescent="0.2">
      <c r="C919" s="3" t="s">
        <v>27</v>
      </c>
      <c r="D919" s="2" t="s">
        <v>9</v>
      </c>
      <c r="E919" s="2" t="s">
        <v>3</v>
      </c>
      <c r="F919" s="5">
        <v>0</v>
      </c>
      <c r="G919" s="5" t="s">
        <v>32</v>
      </c>
      <c r="H919" s="5">
        <v>35.299999999999997</v>
      </c>
      <c r="I919" s="5">
        <v>7.5</v>
      </c>
      <c r="J919" s="8">
        <v>0.23902000000000001</v>
      </c>
      <c r="K919" t="str">
        <f>IF(Table1[[#This Row],[Charging]]&gt;0,"1","0")</f>
        <v>0</v>
      </c>
      <c r="L919" t="str">
        <f>IF(Table1[[#This Row],[Tag]]="1",Table1[[#This Row],[Cost (kWh)]],"")</f>
        <v/>
      </c>
      <c r="M919" s="5" t="str">
        <f>IF(Table1[[#This Row],[Tag]]="1",Table1[[#This Row],[Charging]]*Table1[[#This Row],[Cost (kWh)]],"")</f>
        <v/>
      </c>
    </row>
    <row r="920" spans="3:13" x14ac:dyDescent="0.2">
      <c r="C920" s="3" t="s">
        <v>27</v>
      </c>
      <c r="D920" s="2" t="s">
        <v>9</v>
      </c>
      <c r="E920" s="2" t="s">
        <v>4</v>
      </c>
      <c r="F920" s="5">
        <v>0</v>
      </c>
      <c r="G920" s="5" t="s">
        <v>32</v>
      </c>
      <c r="H920" s="5">
        <v>35.299999999999997</v>
      </c>
      <c r="I920" s="5">
        <v>7.5</v>
      </c>
      <c r="J920" s="8">
        <v>0.23782</v>
      </c>
      <c r="K920" t="str">
        <f>IF(Table1[[#This Row],[Charging]]&gt;0,"1","0")</f>
        <v>0</v>
      </c>
      <c r="L920" t="str">
        <f>IF(Table1[[#This Row],[Tag]]="1",Table1[[#This Row],[Cost (kWh)]],"")</f>
        <v/>
      </c>
      <c r="M920" s="5" t="str">
        <f>IF(Table1[[#This Row],[Tag]]="1",Table1[[#This Row],[Charging]]*Table1[[#This Row],[Cost (kWh)]],"")</f>
        <v/>
      </c>
    </row>
    <row r="921" spans="3:13" x14ac:dyDescent="0.2">
      <c r="C921" s="3" t="s">
        <v>27</v>
      </c>
      <c r="D921" s="2" t="s">
        <v>9</v>
      </c>
      <c r="E921" s="2" t="s">
        <v>5</v>
      </c>
      <c r="F921" s="5">
        <v>0</v>
      </c>
      <c r="G921" s="5" t="s">
        <v>32</v>
      </c>
      <c r="H921" s="5">
        <v>35.299999999999997</v>
      </c>
      <c r="I921" s="5">
        <v>7.5</v>
      </c>
      <c r="J921" s="8">
        <v>0.23637</v>
      </c>
      <c r="K921" t="str">
        <f>IF(Table1[[#This Row],[Charging]]&gt;0,"1","0")</f>
        <v>0</v>
      </c>
      <c r="L921" t="str">
        <f>IF(Table1[[#This Row],[Tag]]="1",Table1[[#This Row],[Cost (kWh)]],"")</f>
        <v/>
      </c>
      <c r="M921" s="5" t="str">
        <f>IF(Table1[[#This Row],[Tag]]="1",Table1[[#This Row],[Charging]]*Table1[[#This Row],[Cost (kWh)]],"")</f>
        <v/>
      </c>
    </row>
    <row r="922" spans="3:13" x14ac:dyDescent="0.2">
      <c r="C922" s="3" t="s">
        <v>27</v>
      </c>
      <c r="D922" s="2" t="s">
        <v>9</v>
      </c>
      <c r="E922" s="2" t="s">
        <v>6</v>
      </c>
      <c r="F922" s="5">
        <v>0</v>
      </c>
      <c r="G922" s="5" t="s">
        <v>32</v>
      </c>
      <c r="H922" s="5">
        <v>35.299999999999997</v>
      </c>
      <c r="I922" s="5">
        <v>7.5</v>
      </c>
      <c r="J922" s="8">
        <v>0.23734</v>
      </c>
      <c r="K922" t="str">
        <f>IF(Table1[[#This Row],[Charging]]&gt;0,"1","0")</f>
        <v>0</v>
      </c>
      <c r="L922" t="str">
        <f>IF(Table1[[#This Row],[Tag]]="1",Table1[[#This Row],[Cost (kWh)]],"")</f>
        <v/>
      </c>
      <c r="M922" s="5" t="str">
        <f>IF(Table1[[#This Row],[Tag]]="1",Table1[[#This Row],[Charging]]*Table1[[#This Row],[Cost (kWh)]],"")</f>
        <v/>
      </c>
    </row>
    <row r="923" spans="3:13" x14ac:dyDescent="0.2">
      <c r="C923" s="3" t="s">
        <v>27</v>
      </c>
      <c r="D923" s="2" t="s">
        <v>9</v>
      </c>
      <c r="E923" s="2" t="s">
        <v>7</v>
      </c>
      <c r="F923" s="5">
        <v>0</v>
      </c>
      <c r="G923" s="5" t="s">
        <v>32</v>
      </c>
      <c r="H923" s="5">
        <v>35.299999999999997</v>
      </c>
      <c r="I923" s="5">
        <v>7.5</v>
      </c>
      <c r="J923" s="8">
        <v>0.23930999999999999</v>
      </c>
      <c r="K923" t="str">
        <f>IF(Table1[[#This Row],[Charging]]&gt;0,"1","0")</f>
        <v>0</v>
      </c>
      <c r="L923" t="str">
        <f>IF(Table1[[#This Row],[Tag]]="1",Table1[[#This Row],[Cost (kWh)]],"")</f>
        <v/>
      </c>
      <c r="M923" s="5" t="str">
        <f>IF(Table1[[#This Row],[Tag]]="1",Table1[[#This Row],[Charging]]*Table1[[#This Row],[Cost (kWh)]],"")</f>
        <v/>
      </c>
    </row>
    <row r="924" spans="3:13" x14ac:dyDescent="0.2">
      <c r="C924" s="3" t="s">
        <v>27</v>
      </c>
      <c r="D924" s="2" t="s">
        <v>9</v>
      </c>
      <c r="E924" s="2" t="s">
        <v>8</v>
      </c>
      <c r="F924" s="5">
        <v>0</v>
      </c>
      <c r="G924" s="5" t="s">
        <v>32</v>
      </c>
      <c r="H924" s="5">
        <v>35.299999999999997</v>
      </c>
      <c r="I924" s="5">
        <v>7.5</v>
      </c>
      <c r="J924" s="8">
        <v>0.26778000000000002</v>
      </c>
      <c r="K924" t="str">
        <f>IF(Table1[[#This Row],[Charging]]&gt;0,"1","0")</f>
        <v>0</v>
      </c>
      <c r="L924" t="str">
        <f>IF(Table1[[#This Row],[Tag]]="1",Table1[[#This Row],[Cost (kWh)]],"")</f>
        <v/>
      </c>
      <c r="M924" s="5" t="str">
        <f>IF(Table1[[#This Row],[Tag]]="1",Table1[[#This Row],[Charging]]*Table1[[#This Row],[Cost (kWh)]],"")</f>
        <v/>
      </c>
    </row>
    <row r="925" spans="3:13" x14ac:dyDescent="0.2">
      <c r="C925" s="3" t="s">
        <v>27</v>
      </c>
      <c r="D925" s="2" t="s">
        <v>9</v>
      </c>
      <c r="E925" s="2" t="s">
        <v>9</v>
      </c>
      <c r="F925" s="5">
        <v>0</v>
      </c>
      <c r="G925" s="5">
        <v>5.5</v>
      </c>
      <c r="H925" s="5">
        <v>29.8</v>
      </c>
      <c r="I925" s="5">
        <v>0</v>
      </c>
      <c r="J925" s="8">
        <v>0.29243000000000002</v>
      </c>
      <c r="K925" t="str">
        <f>IF(Table1[[#This Row],[Charging]]&gt;0,"1","0")</f>
        <v>0</v>
      </c>
      <c r="L925" t="str">
        <f>IF(Table1[[#This Row],[Tag]]="1",Table1[[#This Row],[Cost (kWh)]],"")</f>
        <v/>
      </c>
      <c r="M925" s="5" t="str">
        <f>IF(Table1[[#This Row],[Tag]]="1",Table1[[#This Row],[Charging]]*Table1[[#This Row],[Cost (kWh)]],"")</f>
        <v/>
      </c>
    </row>
    <row r="926" spans="3:13" x14ac:dyDescent="0.2">
      <c r="C926" s="3" t="s">
        <v>27</v>
      </c>
      <c r="D926" s="2" t="s">
        <v>9</v>
      </c>
      <c r="E926" s="2" t="s">
        <v>10</v>
      </c>
      <c r="F926" s="5">
        <v>0</v>
      </c>
      <c r="G926" s="5" t="s">
        <v>32</v>
      </c>
      <c r="H926" s="5">
        <v>29.8</v>
      </c>
      <c r="I926" s="5">
        <v>0</v>
      </c>
      <c r="J926" s="8">
        <v>0.33495000000000003</v>
      </c>
      <c r="K926" t="str">
        <f>IF(Table1[[#This Row],[Charging]]&gt;0,"1","0")</f>
        <v>0</v>
      </c>
      <c r="L926" t="str">
        <f>IF(Table1[[#This Row],[Tag]]="1",Table1[[#This Row],[Cost (kWh)]],"")</f>
        <v/>
      </c>
      <c r="M926" s="5" t="str">
        <f>IF(Table1[[#This Row],[Tag]]="1",Table1[[#This Row],[Charging]]*Table1[[#This Row],[Cost (kWh)]],"")</f>
        <v/>
      </c>
    </row>
    <row r="927" spans="3:13" x14ac:dyDescent="0.2">
      <c r="C927" s="3" t="s">
        <v>27</v>
      </c>
      <c r="D927" s="2" t="s">
        <v>9</v>
      </c>
      <c r="E927" s="2">
        <v>10</v>
      </c>
      <c r="F927" s="5">
        <v>0</v>
      </c>
      <c r="G927" s="5" t="s">
        <v>32</v>
      </c>
      <c r="H927" s="5">
        <v>29.8</v>
      </c>
      <c r="I927" s="5">
        <v>0</v>
      </c>
      <c r="J927" s="8">
        <v>0.31002000000000002</v>
      </c>
      <c r="K927" t="str">
        <f>IF(Table1[[#This Row],[Charging]]&gt;0,"1","0")</f>
        <v>0</v>
      </c>
      <c r="L927" t="str">
        <f>IF(Table1[[#This Row],[Tag]]="1",Table1[[#This Row],[Cost (kWh)]],"")</f>
        <v/>
      </c>
      <c r="M927" s="5" t="str">
        <f>IF(Table1[[#This Row],[Tag]]="1",Table1[[#This Row],[Charging]]*Table1[[#This Row],[Cost (kWh)]],"")</f>
        <v/>
      </c>
    </row>
    <row r="928" spans="3:13" x14ac:dyDescent="0.2">
      <c r="C928" s="3" t="s">
        <v>27</v>
      </c>
      <c r="D928" s="2" t="s">
        <v>9</v>
      </c>
      <c r="E928" s="2">
        <v>11</v>
      </c>
      <c r="F928" s="5">
        <v>0</v>
      </c>
      <c r="G928" s="5" t="s">
        <v>32</v>
      </c>
      <c r="H928" s="5">
        <v>29.8</v>
      </c>
      <c r="I928" s="5">
        <v>0</v>
      </c>
      <c r="J928" s="8">
        <v>0.30041000000000001</v>
      </c>
      <c r="K928" t="str">
        <f>IF(Table1[[#This Row],[Charging]]&gt;0,"1","0")</f>
        <v>0</v>
      </c>
      <c r="L928" t="str">
        <f>IF(Table1[[#This Row],[Tag]]="1",Table1[[#This Row],[Cost (kWh)]],"")</f>
        <v/>
      </c>
      <c r="M928" s="5" t="str">
        <f>IF(Table1[[#This Row],[Tag]]="1",Table1[[#This Row],[Charging]]*Table1[[#This Row],[Cost (kWh)]],"")</f>
        <v/>
      </c>
    </row>
    <row r="929" spans="3:13" x14ac:dyDescent="0.2">
      <c r="C929" s="3" t="s">
        <v>27</v>
      </c>
      <c r="D929" s="2" t="s">
        <v>9</v>
      </c>
      <c r="E929" s="2">
        <v>12</v>
      </c>
      <c r="F929" s="5">
        <v>0</v>
      </c>
      <c r="G929" s="5" t="s">
        <v>32</v>
      </c>
      <c r="H929" s="5">
        <v>29.8</v>
      </c>
      <c r="I929" s="5">
        <v>0</v>
      </c>
      <c r="J929" s="8">
        <v>0.29754999999999998</v>
      </c>
      <c r="K929" t="str">
        <f>IF(Table1[[#This Row],[Charging]]&gt;0,"1","0")</f>
        <v>0</v>
      </c>
      <c r="L929" t="str">
        <f>IF(Table1[[#This Row],[Tag]]="1",Table1[[#This Row],[Cost (kWh)]],"")</f>
        <v/>
      </c>
      <c r="M929" s="5" t="str">
        <f>IF(Table1[[#This Row],[Tag]]="1",Table1[[#This Row],[Charging]]*Table1[[#This Row],[Cost (kWh)]],"")</f>
        <v/>
      </c>
    </row>
    <row r="930" spans="3:13" x14ac:dyDescent="0.2">
      <c r="C930" s="3" t="s">
        <v>27</v>
      </c>
      <c r="D930" s="2" t="s">
        <v>9</v>
      </c>
      <c r="E930" s="2">
        <v>13</v>
      </c>
      <c r="F930" s="5">
        <v>0</v>
      </c>
      <c r="G930" s="5" t="s">
        <v>32</v>
      </c>
      <c r="H930" s="5">
        <v>29.8</v>
      </c>
      <c r="I930" s="5">
        <v>0</v>
      </c>
      <c r="J930" s="8">
        <v>0.28478999999999999</v>
      </c>
      <c r="K930" t="str">
        <f>IF(Table1[[#This Row],[Charging]]&gt;0,"1","0")</f>
        <v>0</v>
      </c>
      <c r="L930" t="str">
        <f>IF(Table1[[#This Row],[Tag]]="1",Table1[[#This Row],[Cost (kWh)]],"")</f>
        <v/>
      </c>
      <c r="M930" s="5" t="str">
        <f>IF(Table1[[#This Row],[Tag]]="1",Table1[[#This Row],[Charging]]*Table1[[#This Row],[Cost (kWh)]],"")</f>
        <v/>
      </c>
    </row>
    <row r="931" spans="3:13" x14ac:dyDescent="0.2">
      <c r="C931" s="3" t="s">
        <v>27</v>
      </c>
      <c r="D931" s="2" t="s">
        <v>9</v>
      </c>
      <c r="E931" s="2">
        <v>14</v>
      </c>
      <c r="F931" s="5">
        <v>0</v>
      </c>
      <c r="G931" s="5" t="s">
        <v>32</v>
      </c>
      <c r="H931" s="5">
        <v>29.8</v>
      </c>
      <c r="I931" s="5">
        <v>0</v>
      </c>
      <c r="J931" s="8">
        <v>0.28199000000000002</v>
      </c>
      <c r="K931" t="str">
        <f>IF(Table1[[#This Row],[Charging]]&gt;0,"1","0")</f>
        <v>0</v>
      </c>
      <c r="L931" t="str">
        <f>IF(Table1[[#This Row],[Tag]]="1",Table1[[#This Row],[Cost (kWh)]],"")</f>
        <v/>
      </c>
      <c r="M931" s="5" t="str">
        <f>IF(Table1[[#This Row],[Tag]]="1",Table1[[#This Row],[Charging]]*Table1[[#This Row],[Cost (kWh)]],"")</f>
        <v/>
      </c>
    </row>
    <row r="932" spans="3:13" x14ac:dyDescent="0.2">
      <c r="C932" s="3" t="s">
        <v>27</v>
      </c>
      <c r="D932" s="2" t="s">
        <v>9</v>
      </c>
      <c r="E932" s="2">
        <v>15</v>
      </c>
      <c r="F932" s="5">
        <v>0</v>
      </c>
      <c r="G932" s="5" t="s">
        <v>32</v>
      </c>
      <c r="H932" s="5">
        <v>29.8</v>
      </c>
      <c r="I932" s="5">
        <v>0</v>
      </c>
      <c r="J932" s="8">
        <v>0.28097</v>
      </c>
      <c r="K932" t="str">
        <f>IF(Table1[[#This Row],[Charging]]&gt;0,"1","0")</f>
        <v>0</v>
      </c>
      <c r="L932" t="str">
        <f>IF(Table1[[#This Row],[Tag]]="1",Table1[[#This Row],[Cost (kWh)]],"")</f>
        <v/>
      </c>
      <c r="M932" s="5" t="str">
        <f>IF(Table1[[#This Row],[Tag]]="1",Table1[[#This Row],[Charging]]*Table1[[#This Row],[Cost (kWh)]],"")</f>
        <v/>
      </c>
    </row>
    <row r="933" spans="3:13" x14ac:dyDescent="0.2">
      <c r="C933" s="3" t="s">
        <v>27</v>
      </c>
      <c r="D933" s="2" t="s">
        <v>9</v>
      </c>
      <c r="E933" s="2">
        <v>16</v>
      </c>
      <c r="F933" s="5">
        <v>0</v>
      </c>
      <c r="G933" s="5" t="s">
        <v>32</v>
      </c>
      <c r="H933" s="5">
        <v>29.8</v>
      </c>
      <c r="I933" s="5">
        <v>0</v>
      </c>
      <c r="J933" s="8">
        <v>0.28292</v>
      </c>
      <c r="K933" t="str">
        <f>IF(Table1[[#This Row],[Charging]]&gt;0,"1","0")</f>
        <v>0</v>
      </c>
      <c r="L933" t="str">
        <f>IF(Table1[[#This Row],[Tag]]="1",Table1[[#This Row],[Cost (kWh)]],"")</f>
        <v/>
      </c>
      <c r="M933" s="5" t="str">
        <f>IF(Table1[[#This Row],[Tag]]="1",Table1[[#This Row],[Charging]]*Table1[[#This Row],[Cost (kWh)]],"")</f>
        <v/>
      </c>
    </row>
    <row r="934" spans="3:13" x14ac:dyDescent="0.2">
      <c r="C934" s="3" t="s">
        <v>27</v>
      </c>
      <c r="D934" s="2" t="s">
        <v>9</v>
      </c>
      <c r="E934" s="2">
        <v>17</v>
      </c>
      <c r="F934" s="5">
        <v>0</v>
      </c>
      <c r="G934" s="5">
        <v>5.5</v>
      </c>
      <c r="H934" s="5">
        <v>24.3</v>
      </c>
      <c r="I934" s="5">
        <v>0</v>
      </c>
      <c r="J934" s="8">
        <v>0.28778999999999999</v>
      </c>
      <c r="K934" t="str">
        <f>IF(Table1[[#This Row],[Charging]]&gt;0,"1","0")</f>
        <v>0</v>
      </c>
      <c r="L934" t="str">
        <f>IF(Table1[[#This Row],[Tag]]="1",Table1[[#This Row],[Cost (kWh)]],"")</f>
        <v/>
      </c>
      <c r="M934" s="5" t="str">
        <f>IF(Table1[[#This Row],[Tag]]="1",Table1[[#This Row],[Charging]]*Table1[[#This Row],[Cost (kWh)]],"")</f>
        <v/>
      </c>
    </row>
    <row r="935" spans="3:13" x14ac:dyDescent="0.2">
      <c r="C935" s="3" t="s">
        <v>27</v>
      </c>
      <c r="D935" s="2" t="s">
        <v>9</v>
      </c>
      <c r="E935" s="2">
        <v>18</v>
      </c>
      <c r="F935" s="5">
        <v>7.5</v>
      </c>
      <c r="G935" s="5" t="s">
        <v>32</v>
      </c>
      <c r="H935" s="5">
        <v>31.8</v>
      </c>
      <c r="I935" s="5">
        <v>7.5</v>
      </c>
      <c r="J935" s="8">
        <v>0.28783999999999998</v>
      </c>
      <c r="K935" t="str">
        <f>IF(Table1[[#This Row],[Charging]]&gt;0,"1","0")</f>
        <v>1</v>
      </c>
      <c r="L935">
        <f>IF(Table1[[#This Row],[Tag]]="1",Table1[[#This Row],[Cost (kWh)]],"")</f>
        <v>0.28783999999999998</v>
      </c>
      <c r="M935" s="5">
        <f>IF(Table1[[#This Row],[Tag]]="1",Table1[[#This Row],[Charging]]*Table1[[#This Row],[Cost (kWh)]],"")</f>
        <v>2.1587999999999998</v>
      </c>
    </row>
    <row r="936" spans="3:13" x14ac:dyDescent="0.2">
      <c r="C936" s="3" t="s">
        <v>27</v>
      </c>
      <c r="D936" s="2" t="s">
        <v>9</v>
      </c>
      <c r="E936" s="2">
        <v>19</v>
      </c>
      <c r="F936" s="5">
        <v>7.5</v>
      </c>
      <c r="G936" s="5" t="s">
        <v>32</v>
      </c>
      <c r="H936" s="5">
        <v>39.299999999999997</v>
      </c>
      <c r="I936" s="5">
        <v>7.5</v>
      </c>
      <c r="J936" s="8">
        <v>0.27717999999999998</v>
      </c>
      <c r="K936" t="str">
        <f>IF(Table1[[#This Row],[Charging]]&gt;0,"1","0")</f>
        <v>1</v>
      </c>
      <c r="L936">
        <f>IF(Table1[[#This Row],[Tag]]="1",Table1[[#This Row],[Cost (kWh)]],"")</f>
        <v>0.27717999999999998</v>
      </c>
      <c r="M936" s="5">
        <f>IF(Table1[[#This Row],[Tag]]="1",Table1[[#This Row],[Charging]]*Table1[[#This Row],[Cost (kWh)]],"")</f>
        <v>2.0788500000000001</v>
      </c>
    </row>
    <row r="937" spans="3:13" x14ac:dyDescent="0.2">
      <c r="C937" s="3" t="s">
        <v>27</v>
      </c>
      <c r="D937" s="2" t="s">
        <v>9</v>
      </c>
      <c r="E937" s="2">
        <v>20</v>
      </c>
      <c r="F937" s="5">
        <v>7.5</v>
      </c>
      <c r="G937" s="5" t="s">
        <v>32</v>
      </c>
      <c r="H937" s="5">
        <v>46.8</v>
      </c>
      <c r="I937" s="5">
        <v>7.5</v>
      </c>
      <c r="J937" s="8">
        <v>0.27501999999999999</v>
      </c>
      <c r="K937" t="str">
        <f>IF(Table1[[#This Row],[Charging]]&gt;0,"1","0")</f>
        <v>1</v>
      </c>
      <c r="L937">
        <f>IF(Table1[[#This Row],[Tag]]="1",Table1[[#This Row],[Cost (kWh)]],"")</f>
        <v>0.27501999999999999</v>
      </c>
      <c r="M937" s="5">
        <f>IF(Table1[[#This Row],[Tag]]="1",Table1[[#This Row],[Charging]]*Table1[[#This Row],[Cost (kWh)]],"")</f>
        <v>2.0626500000000001</v>
      </c>
    </row>
    <row r="938" spans="3:13" x14ac:dyDescent="0.2">
      <c r="C938" s="3" t="s">
        <v>27</v>
      </c>
      <c r="D938" s="2" t="s">
        <v>9</v>
      </c>
      <c r="E938" s="2">
        <v>21</v>
      </c>
      <c r="F938" s="5">
        <v>2.5</v>
      </c>
      <c r="G938" s="5" t="s">
        <v>32</v>
      </c>
      <c r="H938" s="5">
        <v>49.3</v>
      </c>
      <c r="I938" s="5">
        <v>7.5</v>
      </c>
      <c r="J938" s="8">
        <v>0.27500000000000002</v>
      </c>
      <c r="K938" t="str">
        <f>IF(Table1[[#This Row],[Charging]]&gt;0,"1","0")</f>
        <v>1</v>
      </c>
      <c r="L938">
        <f>IF(Table1[[#This Row],[Tag]]="1",Table1[[#This Row],[Cost (kWh)]],"")</f>
        <v>0.27500000000000002</v>
      </c>
      <c r="M938" s="5">
        <f>IF(Table1[[#This Row],[Tag]]="1",Table1[[#This Row],[Charging]]*Table1[[#This Row],[Cost (kWh)]],"")</f>
        <v>0.6875</v>
      </c>
    </row>
    <row r="939" spans="3:13" x14ac:dyDescent="0.2">
      <c r="C939" s="3" t="s">
        <v>27</v>
      </c>
      <c r="D939" s="2" t="s">
        <v>9</v>
      </c>
      <c r="E939" s="2">
        <v>22</v>
      </c>
      <c r="F939" s="5">
        <v>7.5</v>
      </c>
      <c r="G939" s="5" t="s">
        <v>32</v>
      </c>
      <c r="H939" s="5">
        <v>56.8</v>
      </c>
      <c r="I939" s="5">
        <v>7.5</v>
      </c>
      <c r="J939" s="8">
        <v>0.28871000000000002</v>
      </c>
      <c r="K939" t="str">
        <f>IF(Table1[[#This Row],[Charging]]&gt;0,"1","0")</f>
        <v>1</v>
      </c>
      <c r="L939">
        <f>IF(Table1[[#This Row],[Tag]]="1",Table1[[#This Row],[Cost (kWh)]],"")</f>
        <v>0.28871000000000002</v>
      </c>
      <c r="M939" s="5">
        <f>IF(Table1[[#This Row],[Tag]]="1",Table1[[#This Row],[Charging]]*Table1[[#This Row],[Cost (kWh)]],"")</f>
        <v>2.1653250000000002</v>
      </c>
    </row>
    <row r="940" spans="3:13" x14ac:dyDescent="0.2">
      <c r="C940" s="3" t="s">
        <v>27</v>
      </c>
      <c r="D940" s="2" t="s">
        <v>9</v>
      </c>
      <c r="E940" s="2">
        <v>23</v>
      </c>
      <c r="F940" s="5">
        <v>0</v>
      </c>
      <c r="G940" s="5" t="s">
        <v>32</v>
      </c>
      <c r="H940" s="5">
        <v>56.8</v>
      </c>
      <c r="I940" s="5">
        <v>7.5</v>
      </c>
      <c r="J940" s="8">
        <v>0.27260000000000001</v>
      </c>
      <c r="K940" t="str">
        <f>IF(Table1[[#This Row],[Charging]]&gt;0,"1","0")</f>
        <v>0</v>
      </c>
      <c r="L940" t="str">
        <f>IF(Table1[[#This Row],[Tag]]="1",Table1[[#This Row],[Cost (kWh)]],"")</f>
        <v/>
      </c>
      <c r="M940" s="5" t="str">
        <f>IF(Table1[[#This Row],[Tag]]="1",Table1[[#This Row],[Charging]]*Table1[[#This Row],[Cost (kWh)]],"")</f>
        <v/>
      </c>
    </row>
    <row r="941" spans="3:13" x14ac:dyDescent="0.2">
      <c r="C941" s="3" t="s">
        <v>27</v>
      </c>
      <c r="D941" s="2" t="s">
        <v>9</v>
      </c>
      <c r="E941" s="2">
        <v>24</v>
      </c>
      <c r="F941" s="5">
        <v>0</v>
      </c>
      <c r="G941" s="5" t="s">
        <v>32</v>
      </c>
      <c r="H941" s="5">
        <v>56.8</v>
      </c>
      <c r="I941" s="5">
        <v>7.5</v>
      </c>
      <c r="J941" s="8">
        <v>0.24560999999999999</v>
      </c>
      <c r="K941" t="str">
        <f>IF(Table1[[#This Row],[Charging]]&gt;0,"1","0")</f>
        <v>0</v>
      </c>
      <c r="L941" t="str">
        <f>IF(Table1[[#This Row],[Tag]]="1",Table1[[#This Row],[Cost (kWh)]],"")</f>
        <v/>
      </c>
      <c r="M941" s="5" t="str">
        <f>IF(Table1[[#This Row],[Tag]]="1",Table1[[#This Row],[Charging]]*Table1[[#This Row],[Cost (kWh)]],"")</f>
        <v/>
      </c>
    </row>
    <row r="942" spans="3:13" x14ac:dyDescent="0.2">
      <c r="C942" s="3" t="s">
        <v>27</v>
      </c>
      <c r="D942" s="2" t="s">
        <v>10</v>
      </c>
      <c r="E942" s="2" t="s">
        <v>2</v>
      </c>
      <c r="F942" s="5">
        <v>0</v>
      </c>
      <c r="G942" s="5" t="s">
        <v>32</v>
      </c>
      <c r="H942" s="5">
        <v>56.8</v>
      </c>
      <c r="I942" s="5">
        <v>7.5</v>
      </c>
      <c r="J942" s="8">
        <v>0.26494000000000001</v>
      </c>
      <c r="K942" t="str">
        <f>IF(Table1[[#This Row],[Charging]]&gt;0,"1","0")</f>
        <v>0</v>
      </c>
      <c r="L942" t="str">
        <f>IF(Table1[[#This Row],[Tag]]="1",Table1[[#This Row],[Cost (kWh)]],"")</f>
        <v/>
      </c>
      <c r="M942" s="5" t="str">
        <f>IF(Table1[[#This Row],[Tag]]="1",Table1[[#This Row],[Charging]]*Table1[[#This Row],[Cost (kWh)]],"")</f>
        <v/>
      </c>
    </row>
    <row r="943" spans="3:13" x14ac:dyDescent="0.2">
      <c r="C943" s="3" t="s">
        <v>27</v>
      </c>
      <c r="D943" s="2" t="s">
        <v>10</v>
      </c>
      <c r="E943" s="2" t="s">
        <v>3</v>
      </c>
      <c r="F943" s="5">
        <v>0</v>
      </c>
      <c r="G943" s="5" t="s">
        <v>32</v>
      </c>
      <c r="H943" s="5">
        <v>56.8</v>
      </c>
      <c r="I943" s="5">
        <v>7.5</v>
      </c>
      <c r="J943" s="8">
        <v>0.26062000000000002</v>
      </c>
      <c r="K943" t="str">
        <f>IF(Table1[[#This Row],[Charging]]&gt;0,"1","0")</f>
        <v>0</v>
      </c>
      <c r="L943" t="str">
        <f>IF(Table1[[#This Row],[Tag]]="1",Table1[[#This Row],[Cost (kWh)]],"")</f>
        <v/>
      </c>
      <c r="M943" s="5" t="str">
        <f>IF(Table1[[#This Row],[Tag]]="1",Table1[[#This Row],[Charging]]*Table1[[#This Row],[Cost (kWh)]],"")</f>
        <v/>
      </c>
    </row>
    <row r="944" spans="3:13" x14ac:dyDescent="0.2">
      <c r="C944" s="3" t="s">
        <v>27</v>
      </c>
      <c r="D944" s="2" t="s">
        <v>10</v>
      </c>
      <c r="E944" s="2" t="s">
        <v>4</v>
      </c>
      <c r="F944" s="5">
        <v>0</v>
      </c>
      <c r="G944" s="5" t="s">
        <v>32</v>
      </c>
      <c r="H944" s="5">
        <v>56.8</v>
      </c>
      <c r="I944" s="5">
        <v>7.5</v>
      </c>
      <c r="J944" s="8">
        <v>0.25952999999999998</v>
      </c>
      <c r="K944" t="str">
        <f>IF(Table1[[#This Row],[Charging]]&gt;0,"1","0")</f>
        <v>0</v>
      </c>
      <c r="L944" t="str">
        <f>IF(Table1[[#This Row],[Tag]]="1",Table1[[#This Row],[Cost (kWh)]],"")</f>
        <v/>
      </c>
      <c r="M944" s="5" t="str">
        <f>IF(Table1[[#This Row],[Tag]]="1",Table1[[#This Row],[Charging]]*Table1[[#This Row],[Cost (kWh)]],"")</f>
        <v/>
      </c>
    </row>
    <row r="945" spans="3:13" x14ac:dyDescent="0.2">
      <c r="C945" s="3" t="s">
        <v>27</v>
      </c>
      <c r="D945" s="2" t="s">
        <v>10</v>
      </c>
      <c r="E945" s="2" t="s">
        <v>5</v>
      </c>
      <c r="F945" s="5">
        <v>0</v>
      </c>
      <c r="G945" s="5" t="s">
        <v>32</v>
      </c>
      <c r="H945" s="5">
        <v>56.8</v>
      </c>
      <c r="I945" s="5">
        <v>7.5</v>
      </c>
      <c r="J945" s="8">
        <v>0.25391000000000002</v>
      </c>
      <c r="K945" t="str">
        <f>IF(Table1[[#This Row],[Charging]]&gt;0,"1","0")</f>
        <v>0</v>
      </c>
      <c r="L945" t="str">
        <f>IF(Table1[[#This Row],[Tag]]="1",Table1[[#This Row],[Cost (kWh)]],"")</f>
        <v/>
      </c>
      <c r="M945" s="5" t="str">
        <f>IF(Table1[[#This Row],[Tag]]="1",Table1[[#This Row],[Charging]]*Table1[[#This Row],[Cost (kWh)]],"")</f>
        <v/>
      </c>
    </row>
    <row r="946" spans="3:13" x14ac:dyDescent="0.2">
      <c r="C946" s="3" t="s">
        <v>27</v>
      </c>
      <c r="D946" s="2" t="s">
        <v>10</v>
      </c>
      <c r="E946" s="2" t="s">
        <v>6</v>
      </c>
      <c r="F946" s="5">
        <v>0</v>
      </c>
      <c r="G946" s="5" t="s">
        <v>32</v>
      </c>
      <c r="H946" s="5">
        <v>56.8</v>
      </c>
      <c r="I946" s="5">
        <v>7.5</v>
      </c>
      <c r="J946" s="8">
        <v>0.25503999999999999</v>
      </c>
      <c r="K946" t="str">
        <f>IF(Table1[[#This Row],[Charging]]&gt;0,"1","0")</f>
        <v>0</v>
      </c>
      <c r="L946" t="str">
        <f>IF(Table1[[#This Row],[Tag]]="1",Table1[[#This Row],[Cost (kWh)]],"")</f>
        <v/>
      </c>
      <c r="M946" s="5" t="str">
        <f>IF(Table1[[#This Row],[Tag]]="1",Table1[[#This Row],[Charging]]*Table1[[#This Row],[Cost (kWh)]],"")</f>
        <v/>
      </c>
    </row>
    <row r="947" spans="3:13" x14ac:dyDescent="0.2">
      <c r="C947" s="3" t="s">
        <v>27</v>
      </c>
      <c r="D947" s="2" t="s">
        <v>10</v>
      </c>
      <c r="E947" s="2" t="s">
        <v>7</v>
      </c>
      <c r="F947" s="5">
        <v>0</v>
      </c>
      <c r="G947" s="5" t="s">
        <v>32</v>
      </c>
      <c r="H947" s="5">
        <v>56.8</v>
      </c>
      <c r="I947" s="5">
        <v>7.5</v>
      </c>
      <c r="J947" s="8">
        <v>0.26012000000000002</v>
      </c>
      <c r="K947" t="str">
        <f>IF(Table1[[#This Row],[Charging]]&gt;0,"1","0")</f>
        <v>0</v>
      </c>
      <c r="L947" t="str">
        <f>IF(Table1[[#This Row],[Tag]]="1",Table1[[#This Row],[Cost (kWh)]],"")</f>
        <v/>
      </c>
      <c r="M947" s="5" t="str">
        <f>IF(Table1[[#This Row],[Tag]]="1",Table1[[#This Row],[Charging]]*Table1[[#This Row],[Cost (kWh)]],"")</f>
        <v/>
      </c>
    </row>
    <row r="948" spans="3:13" x14ac:dyDescent="0.2">
      <c r="C948" s="3" t="s">
        <v>27</v>
      </c>
      <c r="D948" s="2" t="s">
        <v>10</v>
      </c>
      <c r="E948" s="2" t="s">
        <v>8</v>
      </c>
      <c r="F948" s="5">
        <v>0</v>
      </c>
      <c r="G948" s="5" t="s">
        <v>32</v>
      </c>
      <c r="H948" s="5">
        <v>56.8</v>
      </c>
      <c r="I948" s="5">
        <v>7.5</v>
      </c>
      <c r="J948" s="8">
        <v>0.26055</v>
      </c>
      <c r="K948" t="str">
        <f>IF(Table1[[#This Row],[Charging]]&gt;0,"1","0")</f>
        <v>0</v>
      </c>
      <c r="L948" t="str">
        <f>IF(Table1[[#This Row],[Tag]]="1",Table1[[#This Row],[Cost (kWh)]],"")</f>
        <v/>
      </c>
      <c r="M948" s="5" t="str">
        <f>IF(Table1[[#This Row],[Tag]]="1",Table1[[#This Row],[Charging]]*Table1[[#This Row],[Cost (kWh)]],"")</f>
        <v/>
      </c>
    </row>
    <row r="949" spans="3:13" x14ac:dyDescent="0.2">
      <c r="C949" s="3" t="s">
        <v>27</v>
      </c>
      <c r="D949" s="2" t="s">
        <v>10</v>
      </c>
      <c r="E949" s="2" t="s">
        <v>9</v>
      </c>
      <c r="F949" s="5">
        <v>0</v>
      </c>
      <c r="G949" s="5">
        <v>5.5</v>
      </c>
      <c r="H949" s="5">
        <v>51.3</v>
      </c>
      <c r="I949" s="5">
        <v>0</v>
      </c>
      <c r="J949" s="8">
        <v>0.27449000000000001</v>
      </c>
      <c r="K949" t="str">
        <f>IF(Table1[[#This Row],[Charging]]&gt;0,"1","0")</f>
        <v>0</v>
      </c>
      <c r="L949" t="str">
        <f>IF(Table1[[#This Row],[Tag]]="1",Table1[[#This Row],[Cost (kWh)]],"")</f>
        <v/>
      </c>
      <c r="M949" s="5" t="str">
        <f>IF(Table1[[#This Row],[Tag]]="1",Table1[[#This Row],[Charging]]*Table1[[#This Row],[Cost (kWh)]],"")</f>
        <v/>
      </c>
    </row>
    <row r="950" spans="3:13" x14ac:dyDescent="0.2">
      <c r="C950" s="3" t="s">
        <v>27</v>
      </c>
      <c r="D950" s="2" t="s">
        <v>10</v>
      </c>
      <c r="E950" s="2" t="s">
        <v>10</v>
      </c>
      <c r="F950" s="5">
        <v>0</v>
      </c>
      <c r="G950" s="5" t="s">
        <v>32</v>
      </c>
      <c r="H950" s="5">
        <v>51.3</v>
      </c>
      <c r="I950" s="5">
        <v>0</v>
      </c>
      <c r="J950" s="8">
        <v>0.29508000000000001</v>
      </c>
      <c r="K950" t="str">
        <f>IF(Table1[[#This Row],[Charging]]&gt;0,"1","0")</f>
        <v>0</v>
      </c>
      <c r="L950" t="str">
        <f>IF(Table1[[#This Row],[Tag]]="1",Table1[[#This Row],[Cost (kWh)]],"")</f>
        <v/>
      </c>
      <c r="M950" s="5" t="str">
        <f>IF(Table1[[#This Row],[Tag]]="1",Table1[[#This Row],[Charging]]*Table1[[#This Row],[Cost (kWh)]],"")</f>
        <v/>
      </c>
    </row>
    <row r="951" spans="3:13" x14ac:dyDescent="0.2">
      <c r="C951" s="3" t="s">
        <v>27</v>
      </c>
      <c r="D951" s="2" t="s">
        <v>10</v>
      </c>
      <c r="E951" s="2">
        <v>10</v>
      </c>
      <c r="F951" s="5">
        <v>0</v>
      </c>
      <c r="G951" s="5" t="s">
        <v>32</v>
      </c>
      <c r="H951" s="5">
        <v>51.3</v>
      </c>
      <c r="I951" s="5">
        <v>0</v>
      </c>
      <c r="J951" s="8">
        <v>0.30686999999999998</v>
      </c>
      <c r="K951" t="str">
        <f>IF(Table1[[#This Row],[Charging]]&gt;0,"1","0")</f>
        <v>0</v>
      </c>
      <c r="L951" t="str">
        <f>IF(Table1[[#This Row],[Tag]]="1",Table1[[#This Row],[Cost (kWh)]],"")</f>
        <v/>
      </c>
      <c r="M951" s="5" t="str">
        <f>IF(Table1[[#This Row],[Tag]]="1",Table1[[#This Row],[Charging]]*Table1[[#This Row],[Cost (kWh)]],"")</f>
        <v/>
      </c>
    </row>
    <row r="952" spans="3:13" x14ac:dyDescent="0.2">
      <c r="C952" s="3" t="s">
        <v>27</v>
      </c>
      <c r="D952" s="2" t="s">
        <v>10</v>
      </c>
      <c r="E952" s="2">
        <v>11</v>
      </c>
      <c r="F952" s="5">
        <v>0</v>
      </c>
      <c r="G952" s="5" t="s">
        <v>32</v>
      </c>
      <c r="H952" s="5">
        <v>51.3</v>
      </c>
      <c r="I952" s="5">
        <v>0</v>
      </c>
      <c r="J952" s="8">
        <v>0.30264999999999997</v>
      </c>
      <c r="K952" t="str">
        <f>IF(Table1[[#This Row],[Charging]]&gt;0,"1","0")</f>
        <v>0</v>
      </c>
      <c r="L952" t="str">
        <f>IF(Table1[[#This Row],[Tag]]="1",Table1[[#This Row],[Cost (kWh)]],"")</f>
        <v/>
      </c>
      <c r="M952" s="5" t="str">
        <f>IF(Table1[[#This Row],[Tag]]="1",Table1[[#This Row],[Charging]]*Table1[[#This Row],[Cost (kWh)]],"")</f>
        <v/>
      </c>
    </row>
    <row r="953" spans="3:13" x14ac:dyDescent="0.2">
      <c r="C953" s="3" t="s">
        <v>27</v>
      </c>
      <c r="D953" s="2" t="s">
        <v>10</v>
      </c>
      <c r="E953" s="2">
        <v>12</v>
      </c>
      <c r="F953" s="5">
        <v>0</v>
      </c>
      <c r="G953" s="5" t="s">
        <v>32</v>
      </c>
      <c r="H953" s="5">
        <v>51.3</v>
      </c>
      <c r="I953" s="5">
        <v>0</v>
      </c>
      <c r="J953" s="8">
        <v>0.27566000000000002</v>
      </c>
      <c r="K953" t="str">
        <f>IF(Table1[[#This Row],[Charging]]&gt;0,"1","0")</f>
        <v>0</v>
      </c>
      <c r="L953" t="str">
        <f>IF(Table1[[#This Row],[Tag]]="1",Table1[[#This Row],[Cost (kWh)]],"")</f>
        <v/>
      </c>
      <c r="M953" s="5" t="str">
        <f>IF(Table1[[#This Row],[Tag]]="1",Table1[[#This Row],[Charging]]*Table1[[#This Row],[Cost (kWh)]],"")</f>
        <v/>
      </c>
    </row>
    <row r="954" spans="3:13" x14ac:dyDescent="0.2">
      <c r="C954" s="3" t="s">
        <v>27</v>
      </c>
      <c r="D954" s="2" t="s">
        <v>10</v>
      </c>
      <c r="E954" s="2">
        <v>13</v>
      </c>
      <c r="F954" s="5">
        <v>0</v>
      </c>
      <c r="G954" s="5" t="s">
        <v>32</v>
      </c>
      <c r="H954" s="5">
        <v>51.3</v>
      </c>
      <c r="I954" s="5">
        <v>0</v>
      </c>
      <c r="J954" s="8">
        <v>0.27090999999999998</v>
      </c>
      <c r="K954" t="str">
        <f>IF(Table1[[#This Row],[Charging]]&gt;0,"1","0")</f>
        <v>0</v>
      </c>
      <c r="L954" t="str">
        <f>IF(Table1[[#This Row],[Tag]]="1",Table1[[#This Row],[Cost (kWh)]],"")</f>
        <v/>
      </c>
      <c r="M954" s="5" t="str">
        <f>IF(Table1[[#This Row],[Tag]]="1",Table1[[#This Row],[Charging]]*Table1[[#This Row],[Cost (kWh)]],"")</f>
        <v/>
      </c>
    </row>
    <row r="955" spans="3:13" x14ac:dyDescent="0.2">
      <c r="C955" s="3" t="s">
        <v>27</v>
      </c>
      <c r="D955" s="2" t="s">
        <v>10</v>
      </c>
      <c r="E955" s="2">
        <v>14</v>
      </c>
      <c r="F955" s="5">
        <v>0</v>
      </c>
      <c r="G955" s="5" t="s">
        <v>32</v>
      </c>
      <c r="H955" s="5">
        <v>51.3</v>
      </c>
      <c r="I955" s="5">
        <v>0</v>
      </c>
      <c r="J955" s="8">
        <v>0.25894</v>
      </c>
      <c r="K955" t="str">
        <f>IF(Table1[[#This Row],[Charging]]&gt;0,"1","0")</f>
        <v>0</v>
      </c>
      <c r="L955" t="str">
        <f>IF(Table1[[#This Row],[Tag]]="1",Table1[[#This Row],[Cost (kWh)]],"")</f>
        <v/>
      </c>
      <c r="M955" s="5" t="str">
        <f>IF(Table1[[#This Row],[Tag]]="1",Table1[[#This Row],[Charging]]*Table1[[#This Row],[Cost (kWh)]],"")</f>
        <v/>
      </c>
    </row>
    <row r="956" spans="3:13" x14ac:dyDescent="0.2">
      <c r="C956" s="3" t="s">
        <v>27</v>
      </c>
      <c r="D956" s="2" t="s">
        <v>10</v>
      </c>
      <c r="E956" s="2">
        <v>15</v>
      </c>
      <c r="F956" s="5">
        <v>0</v>
      </c>
      <c r="G956" s="5" t="s">
        <v>32</v>
      </c>
      <c r="H956" s="5">
        <v>51.3</v>
      </c>
      <c r="I956" s="5">
        <v>0</v>
      </c>
      <c r="J956" s="8">
        <v>0.26063999999999998</v>
      </c>
      <c r="K956" t="str">
        <f>IF(Table1[[#This Row],[Charging]]&gt;0,"1","0")</f>
        <v>0</v>
      </c>
      <c r="L956" t="str">
        <f>IF(Table1[[#This Row],[Tag]]="1",Table1[[#This Row],[Cost (kWh)]],"")</f>
        <v/>
      </c>
      <c r="M956" s="5" t="str">
        <f>IF(Table1[[#This Row],[Tag]]="1",Table1[[#This Row],[Charging]]*Table1[[#This Row],[Cost (kWh)]],"")</f>
        <v/>
      </c>
    </row>
    <row r="957" spans="3:13" x14ac:dyDescent="0.2">
      <c r="C957" s="3" t="s">
        <v>27</v>
      </c>
      <c r="D957" s="2" t="s">
        <v>10</v>
      </c>
      <c r="E957" s="2">
        <v>16</v>
      </c>
      <c r="F957" s="5">
        <v>0</v>
      </c>
      <c r="G957" s="5" t="s">
        <v>32</v>
      </c>
      <c r="H957" s="5">
        <v>51.3</v>
      </c>
      <c r="I957" s="5">
        <v>0</v>
      </c>
      <c r="J957" s="8">
        <v>0.26049</v>
      </c>
      <c r="K957" t="str">
        <f>IF(Table1[[#This Row],[Charging]]&gt;0,"1","0")</f>
        <v>0</v>
      </c>
      <c r="L957" t="str">
        <f>IF(Table1[[#This Row],[Tag]]="1",Table1[[#This Row],[Cost (kWh)]],"")</f>
        <v/>
      </c>
      <c r="M957" s="5" t="str">
        <f>IF(Table1[[#This Row],[Tag]]="1",Table1[[#This Row],[Charging]]*Table1[[#This Row],[Cost (kWh)]],"")</f>
        <v/>
      </c>
    </row>
    <row r="958" spans="3:13" x14ac:dyDescent="0.2">
      <c r="C958" s="3" t="s">
        <v>27</v>
      </c>
      <c r="D958" s="2" t="s">
        <v>10</v>
      </c>
      <c r="E958" s="2">
        <v>17</v>
      </c>
      <c r="F958" s="5">
        <v>0</v>
      </c>
      <c r="G958" s="5">
        <v>5.5</v>
      </c>
      <c r="H958" s="5">
        <v>45.8</v>
      </c>
      <c r="I958" s="5">
        <v>0</v>
      </c>
      <c r="J958" s="8">
        <v>0.27294000000000002</v>
      </c>
      <c r="K958" t="str">
        <f>IF(Table1[[#This Row],[Charging]]&gt;0,"1","0")</f>
        <v>0</v>
      </c>
      <c r="L958" t="str">
        <f>IF(Table1[[#This Row],[Tag]]="1",Table1[[#This Row],[Cost (kWh)]],"")</f>
        <v/>
      </c>
      <c r="M958" s="5" t="str">
        <f>IF(Table1[[#This Row],[Tag]]="1",Table1[[#This Row],[Charging]]*Table1[[#This Row],[Cost (kWh)]],"")</f>
        <v/>
      </c>
    </row>
    <row r="959" spans="3:13" x14ac:dyDescent="0.2">
      <c r="C959" s="3" t="s">
        <v>27</v>
      </c>
      <c r="D959" s="2" t="s">
        <v>10</v>
      </c>
      <c r="E959" s="2">
        <v>18</v>
      </c>
      <c r="F959" s="5">
        <v>0</v>
      </c>
      <c r="G959" s="5" t="s">
        <v>32</v>
      </c>
      <c r="H959" s="5">
        <v>45.8</v>
      </c>
      <c r="I959" s="5">
        <v>7.5</v>
      </c>
      <c r="J959" s="8">
        <v>0.27499000000000001</v>
      </c>
      <c r="K959" t="str">
        <f>IF(Table1[[#This Row],[Charging]]&gt;0,"1","0")</f>
        <v>0</v>
      </c>
      <c r="L959" t="str">
        <f>IF(Table1[[#This Row],[Tag]]="1",Table1[[#This Row],[Cost (kWh)]],"")</f>
        <v/>
      </c>
      <c r="M959" s="5" t="str">
        <f>IF(Table1[[#This Row],[Tag]]="1",Table1[[#This Row],[Charging]]*Table1[[#This Row],[Cost (kWh)]],"")</f>
        <v/>
      </c>
    </row>
    <row r="960" spans="3:13" x14ac:dyDescent="0.2">
      <c r="C960" s="3" t="s">
        <v>27</v>
      </c>
      <c r="D960" s="2" t="s">
        <v>10</v>
      </c>
      <c r="E960" s="2">
        <v>19</v>
      </c>
      <c r="F960" s="5">
        <v>0</v>
      </c>
      <c r="G960" s="5" t="s">
        <v>32</v>
      </c>
      <c r="H960" s="5">
        <v>45.8</v>
      </c>
      <c r="I960" s="5">
        <v>7.5</v>
      </c>
      <c r="J960" s="8">
        <v>0.27366000000000001</v>
      </c>
      <c r="K960" t="str">
        <f>IF(Table1[[#This Row],[Charging]]&gt;0,"1","0")</f>
        <v>0</v>
      </c>
      <c r="L960" t="str">
        <f>IF(Table1[[#This Row],[Tag]]="1",Table1[[#This Row],[Cost (kWh)]],"")</f>
        <v/>
      </c>
      <c r="M960" s="5" t="str">
        <f>IF(Table1[[#This Row],[Tag]]="1",Table1[[#This Row],[Charging]]*Table1[[#This Row],[Cost (kWh)]],"")</f>
        <v/>
      </c>
    </row>
    <row r="961" spans="3:13" x14ac:dyDescent="0.2">
      <c r="C961" s="3" t="s">
        <v>27</v>
      </c>
      <c r="D961" s="2" t="s">
        <v>10</v>
      </c>
      <c r="E961" s="2">
        <v>20</v>
      </c>
      <c r="F961" s="5">
        <v>0</v>
      </c>
      <c r="G961" s="5" t="s">
        <v>32</v>
      </c>
      <c r="H961" s="5">
        <v>45.8</v>
      </c>
      <c r="I961" s="5">
        <v>7.5</v>
      </c>
      <c r="J961" s="8">
        <v>0.27446999999999999</v>
      </c>
      <c r="K961" t="str">
        <f>IF(Table1[[#This Row],[Charging]]&gt;0,"1","0")</f>
        <v>0</v>
      </c>
      <c r="L961" t="str">
        <f>IF(Table1[[#This Row],[Tag]]="1",Table1[[#This Row],[Cost (kWh)]],"")</f>
        <v/>
      </c>
      <c r="M961" s="5" t="str">
        <f>IF(Table1[[#This Row],[Tag]]="1",Table1[[#This Row],[Charging]]*Table1[[#This Row],[Cost (kWh)]],"")</f>
        <v/>
      </c>
    </row>
    <row r="962" spans="3:13" x14ac:dyDescent="0.2">
      <c r="C962" s="3" t="s">
        <v>27</v>
      </c>
      <c r="D962" s="2" t="s">
        <v>10</v>
      </c>
      <c r="E962" s="2">
        <v>21</v>
      </c>
      <c r="F962" s="5">
        <v>0</v>
      </c>
      <c r="G962" s="5" t="s">
        <v>32</v>
      </c>
      <c r="H962" s="5">
        <v>45.8</v>
      </c>
      <c r="I962" s="5">
        <v>7.5</v>
      </c>
      <c r="J962" s="8">
        <v>0.26277</v>
      </c>
      <c r="K962" t="str">
        <f>IF(Table1[[#This Row],[Charging]]&gt;0,"1","0")</f>
        <v>0</v>
      </c>
      <c r="L962" t="str">
        <f>IF(Table1[[#This Row],[Tag]]="1",Table1[[#This Row],[Cost (kWh)]],"")</f>
        <v/>
      </c>
      <c r="M962" s="5" t="str">
        <f>IF(Table1[[#This Row],[Tag]]="1",Table1[[#This Row],[Charging]]*Table1[[#This Row],[Cost (kWh)]],"")</f>
        <v/>
      </c>
    </row>
    <row r="963" spans="3:13" x14ac:dyDescent="0.2">
      <c r="C963" s="3" t="s">
        <v>27</v>
      </c>
      <c r="D963" s="2" t="s">
        <v>10</v>
      </c>
      <c r="E963" s="2">
        <v>22</v>
      </c>
      <c r="F963" s="5">
        <v>0</v>
      </c>
      <c r="G963" s="5" t="s">
        <v>32</v>
      </c>
      <c r="H963" s="5">
        <v>45.8</v>
      </c>
      <c r="I963" s="5">
        <v>7.5</v>
      </c>
      <c r="J963" s="8">
        <v>0.26296000000000003</v>
      </c>
      <c r="K963" t="str">
        <f>IF(Table1[[#This Row],[Charging]]&gt;0,"1","0")</f>
        <v>0</v>
      </c>
      <c r="L963" t="str">
        <f>IF(Table1[[#This Row],[Tag]]="1",Table1[[#This Row],[Cost (kWh)]],"")</f>
        <v/>
      </c>
      <c r="M963" s="5" t="str">
        <f>IF(Table1[[#This Row],[Tag]]="1",Table1[[#This Row],[Charging]]*Table1[[#This Row],[Cost (kWh)]],"")</f>
        <v/>
      </c>
    </row>
    <row r="964" spans="3:13" x14ac:dyDescent="0.2">
      <c r="C964" s="3" t="s">
        <v>27</v>
      </c>
      <c r="D964" s="2" t="s">
        <v>10</v>
      </c>
      <c r="E964" s="2">
        <v>23</v>
      </c>
      <c r="F964" s="5">
        <v>0</v>
      </c>
      <c r="G964" s="5" t="s">
        <v>32</v>
      </c>
      <c r="H964" s="5">
        <v>45.8</v>
      </c>
      <c r="I964" s="5">
        <v>7.5</v>
      </c>
      <c r="J964" s="8">
        <v>0.26207999999999998</v>
      </c>
      <c r="K964" t="str">
        <f>IF(Table1[[#This Row],[Charging]]&gt;0,"1","0")</f>
        <v>0</v>
      </c>
      <c r="L964" t="str">
        <f>IF(Table1[[#This Row],[Tag]]="1",Table1[[#This Row],[Cost (kWh)]],"")</f>
        <v/>
      </c>
      <c r="M964" s="5" t="str">
        <f>IF(Table1[[#This Row],[Tag]]="1",Table1[[#This Row],[Charging]]*Table1[[#This Row],[Cost (kWh)]],"")</f>
        <v/>
      </c>
    </row>
    <row r="965" spans="3:13" x14ac:dyDescent="0.2">
      <c r="C965" s="3" t="s">
        <v>27</v>
      </c>
      <c r="D965" s="2" t="s">
        <v>10</v>
      </c>
      <c r="E965" s="2">
        <v>24</v>
      </c>
      <c r="F965" s="5">
        <v>0</v>
      </c>
      <c r="G965" s="5" t="s">
        <v>32</v>
      </c>
      <c r="H965" s="5">
        <v>45.8</v>
      </c>
      <c r="I965" s="5">
        <v>7.5</v>
      </c>
      <c r="J965" s="8">
        <v>0.26052999999999998</v>
      </c>
      <c r="K965" t="str">
        <f>IF(Table1[[#This Row],[Charging]]&gt;0,"1","0")</f>
        <v>0</v>
      </c>
      <c r="L965" t="str">
        <f>IF(Table1[[#This Row],[Tag]]="1",Table1[[#This Row],[Cost (kWh)]],"")</f>
        <v/>
      </c>
      <c r="M965" s="5" t="str">
        <f>IF(Table1[[#This Row],[Tag]]="1",Table1[[#This Row],[Charging]]*Table1[[#This Row],[Cost (kWh)]],"")</f>
        <v/>
      </c>
    </row>
    <row r="966" spans="3:13" x14ac:dyDescent="0.2">
      <c r="C966" s="3" t="s">
        <v>27</v>
      </c>
      <c r="D966" s="2">
        <v>10</v>
      </c>
      <c r="E966" s="2" t="s">
        <v>2</v>
      </c>
      <c r="F966" s="5">
        <v>0</v>
      </c>
      <c r="G966" s="5" t="s">
        <v>32</v>
      </c>
      <c r="H966" s="5">
        <v>45.8</v>
      </c>
      <c r="I966" s="5">
        <v>7.5</v>
      </c>
      <c r="J966" s="8">
        <v>0.25452999999999998</v>
      </c>
      <c r="K966" t="str">
        <f>IF(Table1[[#This Row],[Charging]]&gt;0,"1","0")</f>
        <v>0</v>
      </c>
      <c r="L966" t="str">
        <f>IF(Table1[[#This Row],[Tag]]="1",Table1[[#This Row],[Cost (kWh)]],"")</f>
        <v/>
      </c>
      <c r="M966" s="5" t="str">
        <f>IF(Table1[[#This Row],[Tag]]="1",Table1[[#This Row],[Charging]]*Table1[[#This Row],[Cost (kWh)]],"")</f>
        <v/>
      </c>
    </row>
    <row r="967" spans="3:13" x14ac:dyDescent="0.2">
      <c r="C967" s="3" t="s">
        <v>27</v>
      </c>
      <c r="D967" s="2">
        <v>10</v>
      </c>
      <c r="E967" s="2" t="s">
        <v>3</v>
      </c>
      <c r="F967" s="5">
        <v>0</v>
      </c>
      <c r="G967" s="5" t="s">
        <v>32</v>
      </c>
      <c r="H967" s="5">
        <v>45.8</v>
      </c>
      <c r="I967" s="5">
        <v>7.5</v>
      </c>
      <c r="J967" s="8">
        <v>0.25273000000000001</v>
      </c>
      <c r="K967" t="str">
        <f>IF(Table1[[#This Row],[Charging]]&gt;0,"1","0")</f>
        <v>0</v>
      </c>
      <c r="L967" t="str">
        <f>IF(Table1[[#This Row],[Tag]]="1",Table1[[#This Row],[Cost (kWh)]],"")</f>
        <v/>
      </c>
      <c r="M967" s="5" t="str">
        <f>IF(Table1[[#This Row],[Tag]]="1",Table1[[#This Row],[Charging]]*Table1[[#This Row],[Cost (kWh)]],"")</f>
        <v/>
      </c>
    </row>
    <row r="968" spans="3:13" x14ac:dyDescent="0.2">
      <c r="C968" s="3" t="s">
        <v>27</v>
      </c>
      <c r="D968" s="2">
        <v>10</v>
      </c>
      <c r="E968" s="2" t="s">
        <v>4</v>
      </c>
      <c r="F968" s="5">
        <v>0</v>
      </c>
      <c r="G968" s="5" t="s">
        <v>32</v>
      </c>
      <c r="H968" s="5">
        <v>45.8</v>
      </c>
      <c r="I968" s="5">
        <v>7.5</v>
      </c>
      <c r="J968" s="8">
        <v>0.25244</v>
      </c>
      <c r="K968" t="str">
        <f>IF(Table1[[#This Row],[Charging]]&gt;0,"1","0")</f>
        <v>0</v>
      </c>
      <c r="L968" t="str">
        <f>IF(Table1[[#This Row],[Tag]]="1",Table1[[#This Row],[Cost (kWh)]],"")</f>
        <v/>
      </c>
      <c r="M968" s="5" t="str">
        <f>IF(Table1[[#This Row],[Tag]]="1",Table1[[#This Row],[Charging]]*Table1[[#This Row],[Cost (kWh)]],"")</f>
        <v/>
      </c>
    </row>
    <row r="969" spans="3:13" x14ac:dyDescent="0.2">
      <c r="C969" s="3" t="s">
        <v>27</v>
      </c>
      <c r="D969" s="2">
        <v>10</v>
      </c>
      <c r="E969" s="2" t="s">
        <v>5</v>
      </c>
      <c r="F969" s="5">
        <v>0</v>
      </c>
      <c r="G969" s="5" t="s">
        <v>32</v>
      </c>
      <c r="H969" s="5">
        <v>45.8</v>
      </c>
      <c r="I969" s="5">
        <v>7.5</v>
      </c>
      <c r="J969" s="8">
        <v>0.25235000000000002</v>
      </c>
      <c r="K969" t="str">
        <f>IF(Table1[[#This Row],[Charging]]&gt;0,"1","0")</f>
        <v>0</v>
      </c>
      <c r="L969" t="str">
        <f>IF(Table1[[#This Row],[Tag]]="1",Table1[[#This Row],[Cost (kWh)]],"")</f>
        <v/>
      </c>
      <c r="M969" s="5" t="str">
        <f>IF(Table1[[#This Row],[Tag]]="1",Table1[[#This Row],[Charging]]*Table1[[#This Row],[Cost (kWh)]],"")</f>
        <v/>
      </c>
    </row>
    <row r="970" spans="3:13" x14ac:dyDescent="0.2">
      <c r="C970" s="3" t="s">
        <v>27</v>
      </c>
      <c r="D970" s="2">
        <v>10</v>
      </c>
      <c r="E970" s="2" t="s">
        <v>6</v>
      </c>
      <c r="F970" s="5">
        <v>0</v>
      </c>
      <c r="G970" s="5" t="s">
        <v>32</v>
      </c>
      <c r="H970" s="5">
        <v>45.8</v>
      </c>
      <c r="I970" s="5">
        <v>7.5</v>
      </c>
      <c r="J970" s="8">
        <v>0.25239</v>
      </c>
      <c r="K970" t="str">
        <f>IF(Table1[[#This Row],[Charging]]&gt;0,"1","0")</f>
        <v>0</v>
      </c>
      <c r="L970" t="str">
        <f>IF(Table1[[#This Row],[Tag]]="1",Table1[[#This Row],[Cost (kWh)]],"")</f>
        <v/>
      </c>
      <c r="M970" s="5" t="str">
        <f>IF(Table1[[#This Row],[Tag]]="1",Table1[[#This Row],[Charging]]*Table1[[#This Row],[Cost (kWh)]],"")</f>
        <v/>
      </c>
    </row>
    <row r="971" spans="3:13" x14ac:dyDescent="0.2">
      <c r="C971" s="3" t="s">
        <v>27</v>
      </c>
      <c r="D971" s="2">
        <v>10</v>
      </c>
      <c r="E971" s="2" t="s">
        <v>7</v>
      </c>
      <c r="F971" s="5">
        <v>0</v>
      </c>
      <c r="G971" s="5" t="s">
        <v>32</v>
      </c>
      <c r="H971" s="5">
        <v>45.8</v>
      </c>
      <c r="I971" s="5">
        <v>7.5</v>
      </c>
      <c r="J971" s="8">
        <v>0.25202000000000002</v>
      </c>
      <c r="K971" t="str">
        <f>IF(Table1[[#This Row],[Charging]]&gt;0,"1","0")</f>
        <v>0</v>
      </c>
      <c r="L971" t="str">
        <f>IF(Table1[[#This Row],[Tag]]="1",Table1[[#This Row],[Cost (kWh)]],"")</f>
        <v/>
      </c>
      <c r="M971" s="5" t="str">
        <f>IF(Table1[[#This Row],[Tag]]="1",Table1[[#This Row],[Charging]]*Table1[[#This Row],[Cost (kWh)]],"")</f>
        <v/>
      </c>
    </row>
    <row r="972" spans="3:13" x14ac:dyDescent="0.2">
      <c r="C972" s="3" t="s">
        <v>27</v>
      </c>
      <c r="D972" s="2">
        <v>10</v>
      </c>
      <c r="E972" s="2" t="s">
        <v>8</v>
      </c>
      <c r="F972" s="5">
        <v>0</v>
      </c>
      <c r="G972" s="5" t="s">
        <v>32</v>
      </c>
      <c r="H972" s="5">
        <v>45.8</v>
      </c>
      <c r="I972" s="5">
        <v>7.5</v>
      </c>
      <c r="J972" s="8">
        <v>0.25713999999999998</v>
      </c>
      <c r="K972" t="str">
        <f>IF(Table1[[#This Row],[Charging]]&gt;0,"1","0")</f>
        <v>0</v>
      </c>
      <c r="L972" t="str">
        <f>IF(Table1[[#This Row],[Tag]]="1",Table1[[#This Row],[Cost (kWh)]],"")</f>
        <v/>
      </c>
      <c r="M972" s="5" t="str">
        <f>IF(Table1[[#This Row],[Tag]]="1",Table1[[#This Row],[Charging]]*Table1[[#This Row],[Cost (kWh)]],"")</f>
        <v/>
      </c>
    </row>
    <row r="973" spans="3:13" x14ac:dyDescent="0.2">
      <c r="C973" s="3" t="s">
        <v>27</v>
      </c>
      <c r="D973" s="2">
        <v>10</v>
      </c>
      <c r="E973" s="2" t="s">
        <v>9</v>
      </c>
      <c r="F973" s="5">
        <v>0</v>
      </c>
      <c r="G973" s="5">
        <v>5.5</v>
      </c>
      <c r="H973" s="5">
        <v>40.299999999999997</v>
      </c>
      <c r="I973" s="5">
        <v>0</v>
      </c>
      <c r="J973" s="8">
        <v>0.26524999999999999</v>
      </c>
      <c r="K973" t="str">
        <f>IF(Table1[[#This Row],[Charging]]&gt;0,"1","0")</f>
        <v>0</v>
      </c>
      <c r="L973" t="str">
        <f>IF(Table1[[#This Row],[Tag]]="1",Table1[[#This Row],[Cost (kWh)]],"")</f>
        <v/>
      </c>
      <c r="M973" s="5" t="str">
        <f>IF(Table1[[#This Row],[Tag]]="1",Table1[[#This Row],[Charging]]*Table1[[#This Row],[Cost (kWh)]],"")</f>
        <v/>
      </c>
    </row>
    <row r="974" spans="3:13" x14ac:dyDescent="0.2">
      <c r="C974" s="3" t="s">
        <v>27</v>
      </c>
      <c r="D974" s="2">
        <v>10</v>
      </c>
      <c r="E974" s="2" t="s">
        <v>10</v>
      </c>
      <c r="F974" s="5">
        <v>0</v>
      </c>
      <c r="G974" s="5" t="s">
        <v>32</v>
      </c>
      <c r="H974" s="5">
        <v>40.299999999999997</v>
      </c>
      <c r="I974" s="5">
        <v>0</v>
      </c>
      <c r="J974" s="8">
        <v>0.27127000000000001</v>
      </c>
      <c r="K974" t="str">
        <f>IF(Table1[[#This Row],[Charging]]&gt;0,"1","0")</f>
        <v>0</v>
      </c>
      <c r="L974" t="str">
        <f>IF(Table1[[#This Row],[Tag]]="1",Table1[[#This Row],[Cost (kWh)]],"")</f>
        <v/>
      </c>
      <c r="M974" s="5" t="str">
        <f>IF(Table1[[#This Row],[Tag]]="1",Table1[[#This Row],[Charging]]*Table1[[#This Row],[Cost (kWh)]],"")</f>
        <v/>
      </c>
    </row>
    <row r="975" spans="3:13" x14ac:dyDescent="0.2">
      <c r="C975" s="3" t="s">
        <v>27</v>
      </c>
      <c r="D975" s="2">
        <v>10</v>
      </c>
      <c r="E975" s="2">
        <v>10</v>
      </c>
      <c r="F975" s="5">
        <v>0</v>
      </c>
      <c r="G975" s="5" t="s">
        <v>32</v>
      </c>
      <c r="H975" s="5">
        <v>40.299999999999997</v>
      </c>
      <c r="I975" s="5">
        <v>0</v>
      </c>
      <c r="J975" s="8">
        <v>0.28494999999999998</v>
      </c>
      <c r="K975" t="str">
        <f>IF(Table1[[#This Row],[Charging]]&gt;0,"1","0")</f>
        <v>0</v>
      </c>
      <c r="L975" t="str">
        <f>IF(Table1[[#This Row],[Tag]]="1",Table1[[#This Row],[Cost (kWh)]],"")</f>
        <v/>
      </c>
      <c r="M975" s="5" t="str">
        <f>IF(Table1[[#This Row],[Tag]]="1",Table1[[#This Row],[Charging]]*Table1[[#This Row],[Cost (kWh)]],"")</f>
        <v/>
      </c>
    </row>
    <row r="976" spans="3:13" x14ac:dyDescent="0.2">
      <c r="C976" s="3" t="s">
        <v>27</v>
      </c>
      <c r="D976" s="2">
        <v>10</v>
      </c>
      <c r="E976" s="2">
        <v>11</v>
      </c>
      <c r="F976" s="5">
        <v>0</v>
      </c>
      <c r="G976" s="5" t="s">
        <v>32</v>
      </c>
      <c r="H976" s="5">
        <v>40.299999999999997</v>
      </c>
      <c r="I976" s="5">
        <v>0</v>
      </c>
      <c r="J976" s="8">
        <v>0.29333999999999999</v>
      </c>
      <c r="K976" t="str">
        <f>IF(Table1[[#This Row],[Charging]]&gt;0,"1","0")</f>
        <v>0</v>
      </c>
      <c r="L976" t="str">
        <f>IF(Table1[[#This Row],[Tag]]="1",Table1[[#This Row],[Cost (kWh)]],"")</f>
        <v/>
      </c>
      <c r="M976" s="5" t="str">
        <f>IF(Table1[[#This Row],[Tag]]="1",Table1[[#This Row],[Charging]]*Table1[[#This Row],[Cost (kWh)]],"")</f>
        <v/>
      </c>
    </row>
    <row r="977" spans="3:13" x14ac:dyDescent="0.2">
      <c r="C977" s="3" t="s">
        <v>27</v>
      </c>
      <c r="D977" s="2">
        <v>10</v>
      </c>
      <c r="E977" s="2">
        <v>12</v>
      </c>
      <c r="F977" s="5">
        <v>0</v>
      </c>
      <c r="G977" s="5" t="s">
        <v>32</v>
      </c>
      <c r="H977" s="5">
        <v>40.299999999999997</v>
      </c>
      <c r="I977" s="5">
        <v>0</v>
      </c>
      <c r="J977" s="8">
        <v>0.28489999999999999</v>
      </c>
      <c r="K977" t="str">
        <f>IF(Table1[[#This Row],[Charging]]&gt;0,"1","0")</f>
        <v>0</v>
      </c>
      <c r="L977" t="str">
        <f>IF(Table1[[#This Row],[Tag]]="1",Table1[[#This Row],[Cost (kWh)]],"")</f>
        <v/>
      </c>
      <c r="M977" s="5" t="str">
        <f>IF(Table1[[#This Row],[Tag]]="1",Table1[[#This Row],[Charging]]*Table1[[#This Row],[Cost (kWh)]],"")</f>
        <v/>
      </c>
    </row>
    <row r="978" spans="3:13" x14ac:dyDescent="0.2">
      <c r="C978" s="3" t="s">
        <v>27</v>
      </c>
      <c r="D978" s="2">
        <v>10</v>
      </c>
      <c r="E978" s="2">
        <v>13</v>
      </c>
      <c r="F978" s="5">
        <v>0</v>
      </c>
      <c r="G978" s="5" t="s">
        <v>32</v>
      </c>
      <c r="H978" s="5">
        <v>40.299999999999997</v>
      </c>
      <c r="I978" s="5">
        <v>0</v>
      </c>
      <c r="J978" s="8">
        <v>0.27422999999999997</v>
      </c>
      <c r="K978" t="str">
        <f>IF(Table1[[#This Row],[Charging]]&gt;0,"1","0")</f>
        <v>0</v>
      </c>
      <c r="L978" t="str">
        <f>IF(Table1[[#This Row],[Tag]]="1",Table1[[#This Row],[Cost (kWh)]],"")</f>
        <v/>
      </c>
      <c r="M978" s="5" t="str">
        <f>IF(Table1[[#This Row],[Tag]]="1",Table1[[#This Row],[Charging]]*Table1[[#This Row],[Cost (kWh)]],"")</f>
        <v/>
      </c>
    </row>
    <row r="979" spans="3:13" x14ac:dyDescent="0.2">
      <c r="C979" s="3" t="s">
        <v>27</v>
      </c>
      <c r="D979" s="2">
        <v>10</v>
      </c>
      <c r="E979" s="2">
        <v>14</v>
      </c>
      <c r="F979" s="5">
        <v>0</v>
      </c>
      <c r="G979" s="5" t="s">
        <v>32</v>
      </c>
      <c r="H979" s="5">
        <v>40.299999999999997</v>
      </c>
      <c r="I979" s="5">
        <v>0</v>
      </c>
      <c r="J979" s="8">
        <v>0.25352000000000002</v>
      </c>
      <c r="K979" t="str">
        <f>IF(Table1[[#This Row],[Charging]]&gt;0,"1","0")</f>
        <v>0</v>
      </c>
      <c r="L979" t="str">
        <f>IF(Table1[[#This Row],[Tag]]="1",Table1[[#This Row],[Cost (kWh)]],"")</f>
        <v/>
      </c>
      <c r="M979" s="5" t="str">
        <f>IF(Table1[[#This Row],[Tag]]="1",Table1[[#This Row],[Charging]]*Table1[[#This Row],[Cost (kWh)]],"")</f>
        <v/>
      </c>
    </row>
    <row r="980" spans="3:13" x14ac:dyDescent="0.2">
      <c r="C980" s="3" t="s">
        <v>27</v>
      </c>
      <c r="D980" s="2">
        <v>10</v>
      </c>
      <c r="E980" s="2">
        <v>15</v>
      </c>
      <c r="F980" s="5">
        <v>0</v>
      </c>
      <c r="G980" s="5" t="s">
        <v>32</v>
      </c>
      <c r="H980" s="5">
        <v>40.299999999999997</v>
      </c>
      <c r="I980" s="5">
        <v>0</v>
      </c>
      <c r="J980" s="8">
        <v>0.25447999999999998</v>
      </c>
      <c r="K980" t="str">
        <f>IF(Table1[[#This Row],[Charging]]&gt;0,"1","0")</f>
        <v>0</v>
      </c>
      <c r="L980" t="str">
        <f>IF(Table1[[#This Row],[Tag]]="1",Table1[[#This Row],[Cost (kWh)]],"")</f>
        <v/>
      </c>
      <c r="M980" s="5" t="str">
        <f>IF(Table1[[#This Row],[Tag]]="1",Table1[[#This Row],[Charging]]*Table1[[#This Row],[Cost (kWh)]],"")</f>
        <v/>
      </c>
    </row>
    <row r="981" spans="3:13" x14ac:dyDescent="0.2">
      <c r="C981" s="3" t="s">
        <v>27</v>
      </c>
      <c r="D981" s="2">
        <v>10</v>
      </c>
      <c r="E981" s="2">
        <v>16</v>
      </c>
      <c r="F981" s="5">
        <v>0</v>
      </c>
      <c r="G981" s="5" t="s">
        <v>32</v>
      </c>
      <c r="H981" s="5">
        <v>40.299999999999997</v>
      </c>
      <c r="I981" s="5">
        <v>0</v>
      </c>
      <c r="J981" s="8">
        <v>0.26343</v>
      </c>
      <c r="K981" t="str">
        <f>IF(Table1[[#This Row],[Charging]]&gt;0,"1","0")</f>
        <v>0</v>
      </c>
      <c r="L981" t="str">
        <f>IF(Table1[[#This Row],[Tag]]="1",Table1[[#This Row],[Cost (kWh)]],"")</f>
        <v/>
      </c>
      <c r="M981" s="5" t="str">
        <f>IF(Table1[[#This Row],[Tag]]="1",Table1[[#This Row],[Charging]]*Table1[[#This Row],[Cost (kWh)]],"")</f>
        <v/>
      </c>
    </row>
    <row r="982" spans="3:13" x14ac:dyDescent="0.2">
      <c r="C982" s="3" t="s">
        <v>27</v>
      </c>
      <c r="D982" s="2">
        <v>10</v>
      </c>
      <c r="E982" s="2">
        <v>17</v>
      </c>
      <c r="F982" s="5">
        <v>0</v>
      </c>
      <c r="G982" s="5">
        <v>5.5</v>
      </c>
      <c r="H982" s="5">
        <v>34.799999999999997</v>
      </c>
      <c r="I982" s="5">
        <v>0</v>
      </c>
      <c r="J982" s="8">
        <v>0.26317000000000002</v>
      </c>
      <c r="K982" t="str">
        <f>IF(Table1[[#This Row],[Charging]]&gt;0,"1","0")</f>
        <v>0</v>
      </c>
      <c r="L982" t="str">
        <f>IF(Table1[[#This Row],[Tag]]="1",Table1[[#This Row],[Cost (kWh)]],"")</f>
        <v/>
      </c>
      <c r="M982" s="5" t="str">
        <f>IF(Table1[[#This Row],[Tag]]="1",Table1[[#This Row],[Charging]]*Table1[[#This Row],[Cost (kWh)]],"")</f>
        <v/>
      </c>
    </row>
    <row r="983" spans="3:13" x14ac:dyDescent="0.2">
      <c r="C983" s="3" t="s">
        <v>27</v>
      </c>
      <c r="D983" s="2">
        <v>10</v>
      </c>
      <c r="E983" s="2">
        <v>18</v>
      </c>
      <c r="F983" s="5">
        <v>0</v>
      </c>
      <c r="G983" s="5" t="s">
        <v>32</v>
      </c>
      <c r="H983" s="5">
        <v>34.799999999999997</v>
      </c>
      <c r="I983" s="5">
        <v>7.5</v>
      </c>
      <c r="J983" s="8">
        <v>0.26329000000000002</v>
      </c>
      <c r="K983" t="str">
        <f>IF(Table1[[#This Row],[Charging]]&gt;0,"1","0")</f>
        <v>0</v>
      </c>
      <c r="L983" t="str">
        <f>IF(Table1[[#This Row],[Tag]]="1",Table1[[#This Row],[Cost (kWh)]],"")</f>
        <v/>
      </c>
      <c r="M983" s="5" t="str">
        <f>IF(Table1[[#This Row],[Tag]]="1",Table1[[#This Row],[Charging]]*Table1[[#This Row],[Cost (kWh)]],"")</f>
        <v/>
      </c>
    </row>
    <row r="984" spans="3:13" x14ac:dyDescent="0.2">
      <c r="C984" s="3" t="s">
        <v>27</v>
      </c>
      <c r="D984" s="2">
        <v>10</v>
      </c>
      <c r="E984" s="2">
        <v>19</v>
      </c>
      <c r="F984" s="5">
        <v>0</v>
      </c>
      <c r="G984" s="5" t="s">
        <v>32</v>
      </c>
      <c r="H984" s="5">
        <v>34.799999999999997</v>
      </c>
      <c r="I984" s="5">
        <v>7.5</v>
      </c>
      <c r="J984" s="8">
        <v>0.26328000000000001</v>
      </c>
      <c r="K984" t="str">
        <f>IF(Table1[[#This Row],[Charging]]&gt;0,"1","0")</f>
        <v>0</v>
      </c>
      <c r="L984" t="str">
        <f>IF(Table1[[#This Row],[Tag]]="1",Table1[[#This Row],[Cost (kWh)]],"")</f>
        <v/>
      </c>
      <c r="M984" s="5" t="str">
        <f>IF(Table1[[#This Row],[Tag]]="1",Table1[[#This Row],[Charging]]*Table1[[#This Row],[Cost (kWh)]],"")</f>
        <v/>
      </c>
    </row>
    <row r="985" spans="3:13" x14ac:dyDescent="0.2">
      <c r="C985" s="3" t="s">
        <v>27</v>
      </c>
      <c r="D985" s="2">
        <v>10</v>
      </c>
      <c r="E985" s="2">
        <v>20</v>
      </c>
      <c r="F985" s="5">
        <v>0</v>
      </c>
      <c r="G985" s="5" t="s">
        <v>32</v>
      </c>
      <c r="H985" s="5">
        <v>34.799999999999997</v>
      </c>
      <c r="I985" s="5">
        <v>7.5</v>
      </c>
      <c r="J985" s="8">
        <v>0.26252999999999999</v>
      </c>
      <c r="K985" t="str">
        <f>IF(Table1[[#This Row],[Charging]]&gt;0,"1","0")</f>
        <v>0</v>
      </c>
      <c r="L985" t="str">
        <f>IF(Table1[[#This Row],[Tag]]="1",Table1[[#This Row],[Cost (kWh)]],"")</f>
        <v/>
      </c>
      <c r="M985" s="5" t="str">
        <f>IF(Table1[[#This Row],[Tag]]="1",Table1[[#This Row],[Charging]]*Table1[[#This Row],[Cost (kWh)]],"")</f>
        <v/>
      </c>
    </row>
    <row r="986" spans="3:13" x14ac:dyDescent="0.2">
      <c r="C986" s="3" t="s">
        <v>27</v>
      </c>
      <c r="D986" s="2">
        <v>10</v>
      </c>
      <c r="E986" s="2">
        <v>21</v>
      </c>
      <c r="F986" s="5">
        <v>0</v>
      </c>
      <c r="G986" s="5" t="s">
        <v>32</v>
      </c>
      <c r="H986" s="5">
        <v>34.799999999999997</v>
      </c>
      <c r="I986" s="5">
        <v>7.5</v>
      </c>
      <c r="J986" s="8">
        <v>0.26212999999999997</v>
      </c>
      <c r="K986" t="str">
        <f>IF(Table1[[#This Row],[Charging]]&gt;0,"1","0")</f>
        <v>0</v>
      </c>
      <c r="L986" t="str">
        <f>IF(Table1[[#This Row],[Tag]]="1",Table1[[#This Row],[Cost (kWh)]],"")</f>
        <v/>
      </c>
      <c r="M986" s="5" t="str">
        <f>IF(Table1[[#This Row],[Tag]]="1",Table1[[#This Row],[Charging]]*Table1[[#This Row],[Cost (kWh)]],"")</f>
        <v/>
      </c>
    </row>
    <row r="987" spans="3:13" x14ac:dyDescent="0.2">
      <c r="C987" s="3" t="s">
        <v>27</v>
      </c>
      <c r="D987" s="2">
        <v>10</v>
      </c>
      <c r="E987" s="2">
        <v>22</v>
      </c>
      <c r="F987" s="5">
        <v>0</v>
      </c>
      <c r="G987" s="5" t="s">
        <v>32</v>
      </c>
      <c r="H987" s="5">
        <v>34.799999999999997</v>
      </c>
      <c r="I987" s="5">
        <v>7.5</v>
      </c>
      <c r="J987" s="8">
        <v>0.26302999999999999</v>
      </c>
      <c r="K987" t="str">
        <f>IF(Table1[[#This Row],[Charging]]&gt;0,"1","0")</f>
        <v>0</v>
      </c>
      <c r="L987" t="str">
        <f>IF(Table1[[#This Row],[Tag]]="1",Table1[[#This Row],[Cost (kWh)]],"")</f>
        <v/>
      </c>
      <c r="M987" s="5" t="str">
        <f>IF(Table1[[#This Row],[Tag]]="1",Table1[[#This Row],[Charging]]*Table1[[#This Row],[Cost (kWh)]],"")</f>
        <v/>
      </c>
    </row>
    <row r="988" spans="3:13" x14ac:dyDescent="0.2">
      <c r="C988" s="3" t="s">
        <v>27</v>
      </c>
      <c r="D988" s="2">
        <v>10</v>
      </c>
      <c r="E988" s="2">
        <v>23</v>
      </c>
      <c r="F988" s="5">
        <v>0</v>
      </c>
      <c r="G988" s="5" t="s">
        <v>32</v>
      </c>
      <c r="H988" s="5">
        <v>34.799999999999997</v>
      </c>
      <c r="I988" s="5">
        <v>7.5</v>
      </c>
      <c r="J988" s="8">
        <v>0.26062000000000002</v>
      </c>
      <c r="K988" t="str">
        <f>IF(Table1[[#This Row],[Charging]]&gt;0,"1","0")</f>
        <v>0</v>
      </c>
      <c r="L988" t="str">
        <f>IF(Table1[[#This Row],[Tag]]="1",Table1[[#This Row],[Cost (kWh)]],"")</f>
        <v/>
      </c>
      <c r="M988" s="5" t="str">
        <f>IF(Table1[[#This Row],[Tag]]="1",Table1[[#This Row],[Charging]]*Table1[[#This Row],[Cost (kWh)]],"")</f>
        <v/>
      </c>
    </row>
    <row r="989" spans="3:13" x14ac:dyDescent="0.2">
      <c r="C989" s="3" t="s">
        <v>27</v>
      </c>
      <c r="D989" s="2">
        <v>10</v>
      </c>
      <c r="E989" s="2">
        <v>24</v>
      </c>
      <c r="F989" s="5">
        <v>0</v>
      </c>
      <c r="G989" s="5" t="s">
        <v>32</v>
      </c>
      <c r="H989" s="5">
        <v>34.799999999999997</v>
      </c>
      <c r="I989" s="5">
        <v>7.5</v>
      </c>
      <c r="J989" s="8">
        <v>0.25712000000000002</v>
      </c>
      <c r="K989" t="str">
        <f>IF(Table1[[#This Row],[Charging]]&gt;0,"1","0")</f>
        <v>0</v>
      </c>
      <c r="L989" t="str">
        <f>IF(Table1[[#This Row],[Tag]]="1",Table1[[#This Row],[Cost (kWh)]],"")</f>
        <v/>
      </c>
      <c r="M989" s="5" t="str">
        <f>IF(Table1[[#This Row],[Tag]]="1",Table1[[#This Row],[Charging]]*Table1[[#This Row],[Cost (kWh)]],"")</f>
        <v/>
      </c>
    </row>
    <row r="990" spans="3:13" x14ac:dyDescent="0.2">
      <c r="C990" s="3" t="s">
        <v>27</v>
      </c>
      <c r="D990" s="2">
        <v>11</v>
      </c>
      <c r="E990" s="2" t="s">
        <v>2</v>
      </c>
      <c r="F990" s="5">
        <v>0</v>
      </c>
      <c r="G990" s="5" t="s">
        <v>32</v>
      </c>
      <c r="H990" s="5">
        <v>34.799999999999997</v>
      </c>
      <c r="I990" s="5">
        <v>7.5</v>
      </c>
      <c r="J990" s="8">
        <v>0.25176999999999999</v>
      </c>
      <c r="K990" t="str">
        <f>IF(Table1[[#This Row],[Charging]]&gt;0,"1","0")</f>
        <v>0</v>
      </c>
      <c r="L990" t="str">
        <f>IF(Table1[[#This Row],[Tag]]="1",Table1[[#This Row],[Cost (kWh)]],"")</f>
        <v/>
      </c>
      <c r="M990" s="5" t="str">
        <f>IF(Table1[[#This Row],[Tag]]="1",Table1[[#This Row],[Charging]]*Table1[[#This Row],[Cost (kWh)]],"")</f>
        <v/>
      </c>
    </row>
    <row r="991" spans="3:13" x14ac:dyDescent="0.2">
      <c r="C991" s="3" t="s">
        <v>27</v>
      </c>
      <c r="D991" s="2">
        <v>11</v>
      </c>
      <c r="E991" s="2" t="s">
        <v>3</v>
      </c>
      <c r="F991" s="5">
        <v>0</v>
      </c>
      <c r="G991" s="5" t="s">
        <v>32</v>
      </c>
      <c r="H991" s="5">
        <v>34.799999999999997</v>
      </c>
      <c r="I991" s="5">
        <v>7.5</v>
      </c>
      <c r="J991" s="8">
        <v>0.24911</v>
      </c>
      <c r="K991" t="str">
        <f>IF(Table1[[#This Row],[Charging]]&gt;0,"1","0")</f>
        <v>0</v>
      </c>
      <c r="L991" t="str">
        <f>IF(Table1[[#This Row],[Tag]]="1",Table1[[#This Row],[Cost (kWh)]],"")</f>
        <v/>
      </c>
      <c r="M991" s="5" t="str">
        <f>IF(Table1[[#This Row],[Tag]]="1",Table1[[#This Row],[Charging]]*Table1[[#This Row],[Cost (kWh)]],"")</f>
        <v/>
      </c>
    </row>
    <row r="992" spans="3:13" x14ac:dyDescent="0.2">
      <c r="C992" s="3" t="s">
        <v>27</v>
      </c>
      <c r="D992" s="2">
        <v>11</v>
      </c>
      <c r="E992" s="2" t="s">
        <v>4</v>
      </c>
      <c r="F992" s="5">
        <v>0</v>
      </c>
      <c r="G992" s="5" t="s">
        <v>32</v>
      </c>
      <c r="H992" s="5">
        <v>34.799999999999997</v>
      </c>
      <c r="I992" s="5">
        <v>7.5</v>
      </c>
      <c r="J992" s="8">
        <v>0.24798000000000001</v>
      </c>
      <c r="K992" t="str">
        <f>IF(Table1[[#This Row],[Charging]]&gt;0,"1","0")</f>
        <v>0</v>
      </c>
      <c r="L992" t="str">
        <f>IF(Table1[[#This Row],[Tag]]="1",Table1[[#This Row],[Cost (kWh)]],"")</f>
        <v/>
      </c>
      <c r="M992" s="5" t="str">
        <f>IF(Table1[[#This Row],[Tag]]="1",Table1[[#This Row],[Charging]]*Table1[[#This Row],[Cost (kWh)]],"")</f>
        <v/>
      </c>
    </row>
    <row r="993" spans="3:13" x14ac:dyDescent="0.2">
      <c r="C993" s="3" t="s">
        <v>27</v>
      </c>
      <c r="D993" s="2">
        <v>11</v>
      </c>
      <c r="E993" s="2" t="s">
        <v>5</v>
      </c>
      <c r="F993" s="5">
        <v>0</v>
      </c>
      <c r="G993" s="5" t="s">
        <v>32</v>
      </c>
      <c r="H993" s="5">
        <v>34.799999999999997</v>
      </c>
      <c r="I993" s="5">
        <v>7.5</v>
      </c>
      <c r="J993" s="8">
        <v>0.24790000000000001</v>
      </c>
      <c r="K993" t="str">
        <f>IF(Table1[[#This Row],[Charging]]&gt;0,"1","0")</f>
        <v>0</v>
      </c>
      <c r="L993" t="str">
        <f>IF(Table1[[#This Row],[Tag]]="1",Table1[[#This Row],[Cost (kWh)]],"")</f>
        <v/>
      </c>
      <c r="M993" s="5" t="str">
        <f>IF(Table1[[#This Row],[Tag]]="1",Table1[[#This Row],[Charging]]*Table1[[#This Row],[Cost (kWh)]],"")</f>
        <v/>
      </c>
    </row>
    <row r="994" spans="3:13" x14ac:dyDescent="0.2">
      <c r="C994" s="3" t="s">
        <v>27</v>
      </c>
      <c r="D994" s="2">
        <v>11</v>
      </c>
      <c r="E994" s="2" t="s">
        <v>6</v>
      </c>
      <c r="F994" s="5">
        <v>0</v>
      </c>
      <c r="G994" s="5" t="s">
        <v>32</v>
      </c>
      <c r="H994" s="5">
        <v>34.799999999999997</v>
      </c>
      <c r="I994" s="5">
        <v>7.5</v>
      </c>
      <c r="J994" s="8">
        <v>0.24787999999999999</v>
      </c>
      <c r="K994" t="str">
        <f>IF(Table1[[#This Row],[Charging]]&gt;0,"1","0")</f>
        <v>0</v>
      </c>
      <c r="L994" t="str">
        <f>IF(Table1[[#This Row],[Tag]]="1",Table1[[#This Row],[Cost (kWh)]],"")</f>
        <v/>
      </c>
      <c r="M994" s="5" t="str">
        <f>IF(Table1[[#This Row],[Tag]]="1",Table1[[#This Row],[Charging]]*Table1[[#This Row],[Cost (kWh)]],"")</f>
        <v/>
      </c>
    </row>
    <row r="995" spans="3:13" x14ac:dyDescent="0.2">
      <c r="C995" s="3" t="s">
        <v>27</v>
      </c>
      <c r="D995" s="2">
        <v>11</v>
      </c>
      <c r="E995" s="2" t="s">
        <v>7</v>
      </c>
      <c r="F995" s="5">
        <v>0</v>
      </c>
      <c r="G995" s="5" t="s">
        <v>32</v>
      </c>
      <c r="H995" s="5">
        <v>34.799999999999997</v>
      </c>
      <c r="I995" s="5">
        <v>7.5</v>
      </c>
      <c r="J995" s="8">
        <v>0.24879000000000001</v>
      </c>
      <c r="K995" t="str">
        <f>IF(Table1[[#This Row],[Charging]]&gt;0,"1","0")</f>
        <v>0</v>
      </c>
      <c r="L995" t="str">
        <f>IF(Table1[[#This Row],[Tag]]="1",Table1[[#This Row],[Cost (kWh)]],"")</f>
        <v/>
      </c>
      <c r="M995" s="5" t="str">
        <f>IF(Table1[[#This Row],[Tag]]="1",Table1[[#This Row],[Charging]]*Table1[[#This Row],[Cost (kWh)]],"")</f>
        <v/>
      </c>
    </row>
    <row r="996" spans="3:13" x14ac:dyDescent="0.2">
      <c r="C996" s="3" t="s">
        <v>27</v>
      </c>
      <c r="D996" s="2">
        <v>11</v>
      </c>
      <c r="E996" s="2" t="s">
        <v>8</v>
      </c>
      <c r="F996" s="5">
        <v>0</v>
      </c>
      <c r="G996" s="5" t="s">
        <v>32</v>
      </c>
      <c r="H996" s="5">
        <v>34.799999999999997</v>
      </c>
      <c r="I996" s="5">
        <v>7.5</v>
      </c>
      <c r="J996" s="8">
        <v>0.25629999999999997</v>
      </c>
      <c r="K996" t="str">
        <f>IF(Table1[[#This Row],[Charging]]&gt;0,"1","0")</f>
        <v>0</v>
      </c>
      <c r="L996" t="str">
        <f>IF(Table1[[#This Row],[Tag]]="1",Table1[[#This Row],[Cost (kWh)]],"")</f>
        <v/>
      </c>
      <c r="M996" s="5" t="str">
        <f>IF(Table1[[#This Row],[Tag]]="1",Table1[[#This Row],[Charging]]*Table1[[#This Row],[Cost (kWh)]],"")</f>
        <v/>
      </c>
    </row>
    <row r="997" spans="3:13" x14ac:dyDescent="0.2">
      <c r="C997" s="3" t="s">
        <v>27</v>
      </c>
      <c r="D997" s="2">
        <v>11</v>
      </c>
      <c r="E997" s="2" t="s">
        <v>9</v>
      </c>
      <c r="F997" s="5">
        <v>0</v>
      </c>
      <c r="G997" s="5">
        <v>5.5</v>
      </c>
      <c r="H997" s="5">
        <v>29.3</v>
      </c>
      <c r="I997" s="5">
        <v>0</v>
      </c>
      <c r="J997" s="8">
        <v>0.26127</v>
      </c>
      <c r="K997" t="str">
        <f>IF(Table1[[#This Row],[Charging]]&gt;0,"1","0")</f>
        <v>0</v>
      </c>
      <c r="L997" t="str">
        <f>IF(Table1[[#This Row],[Tag]]="1",Table1[[#This Row],[Cost (kWh)]],"")</f>
        <v/>
      </c>
      <c r="M997" s="5" t="str">
        <f>IF(Table1[[#This Row],[Tag]]="1",Table1[[#This Row],[Charging]]*Table1[[#This Row],[Cost (kWh)]],"")</f>
        <v/>
      </c>
    </row>
    <row r="998" spans="3:13" x14ac:dyDescent="0.2">
      <c r="C998" s="3" t="s">
        <v>27</v>
      </c>
      <c r="D998" s="2">
        <v>11</v>
      </c>
      <c r="E998" s="2" t="s">
        <v>10</v>
      </c>
      <c r="F998" s="5">
        <v>0</v>
      </c>
      <c r="G998" s="5" t="s">
        <v>32</v>
      </c>
      <c r="H998" s="5">
        <v>29.3</v>
      </c>
      <c r="I998" s="5">
        <v>0</v>
      </c>
      <c r="J998" s="8">
        <v>0.26088</v>
      </c>
      <c r="K998" t="str">
        <f>IF(Table1[[#This Row],[Charging]]&gt;0,"1","0")</f>
        <v>0</v>
      </c>
      <c r="L998" t="str">
        <f>IF(Table1[[#This Row],[Tag]]="1",Table1[[#This Row],[Cost (kWh)]],"")</f>
        <v/>
      </c>
      <c r="M998" s="5" t="str">
        <f>IF(Table1[[#This Row],[Tag]]="1",Table1[[#This Row],[Charging]]*Table1[[#This Row],[Cost (kWh)]],"")</f>
        <v/>
      </c>
    </row>
    <row r="999" spans="3:13" x14ac:dyDescent="0.2">
      <c r="C999" s="3" t="s">
        <v>27</v>
      </c>
      <c r="D999" s="2">
        <v>11</v>
      </c>
      <c r="E999" s="2">
        <v>10</v>
      </c>
      <c r="F999" s="5">
        <v>0</v>
      </c>
      <c r="G999" s="5" t="s">
        <v>32</v>
      </c>
      <c r="H999" s="5">
        <v>29.3</v>
      </c>
      <c r="I999" s="5">
        <v>0</v>
      </c>
      <c r="J999" s="8">
        <v>0.25967000000000001</v>
      </c>
      <c r="K999" t="str">
        <f>IF(Table1[[#This Row],[Charging]]&gt;0,"1","0")</f>
        <v>0</v>
      </c>
      <c r="L999" t="str">
        <f>IF(Table1[[#This Row],[Tag]]="1",Table1[[#This Row],[Cost (kWh)]],"")</f>
        <v/>
      </c>
      <c r="M999" s="5" t="str">
        <f>IF(Table1[[#This Row],[Tag]]="1",Table1[[#This Row],[Charging]]*Table1[[#This Row],[Cost (kWh)]],"")</f>
        <v/>
      </c>
    </row>
    <row r="1000" spans="3:13" x14ac:dyDescent="0.2">
      <c r="C1000" s="3" t="s">
        <v>27</v>
      </c>
      <c r="D1000" s="2">
        <v>11</v>
      </c>
      <c r="E1000" s="2">
        <v>11</v>
      </c>
      <c r="F1000" s="5">
        <v>0</v>
      </c>
      <c r="G1000" s="5" t="s">
        <v>32</v>
      </c>
      <c r="H1000" s="5">
        <v>29.3</v>
      </c>
      <c r="I1000" s="5">
        <v>0</v>
      </c>
      <c r="J1000" s="8">
        <v>0.25988</v>
      </c>
      <c r="K1000" t="str">
        <f>IF(Table1[[#This Row],[Charging]]&gt;0,"1","0")</f>
        <v>0</v>
      </c>
      <c r="L1000" t="str">
        <f>IF(Table1[[#This Row],[Tag]]="1",Table1[[#This Row],[Cost (kWh)]],"")</f>
        <v/>
      </c>
      <c r="M1000" s="5" t="str">
        <f>IF(Table1[[#This Row],[Tag]]="1",Table1[[#This Row],[Charging]]*Table1[[#This Row],[Cost (kWh)]],"")</f>
        <v/>
      </c>
    </row>
    <row r="1001" spans="3:13" x14ac:dyDescent="0.2">
      <c r="C1001" s="3" t="s">
        <v>27</v>
      </c>
      <c r="D1001" s="2">
        <v>11</v>
      </c>
      <c r="E1001" s="2">
        <v>12</v>
      </c>
      <c r="F1001" s="5">
        <v>0</v>
      </c>
      <c r="G1001" s="5" t="s">
        <v>32</v>
      </c>
      <c r="H1001" s="5">
        <v>29.3</v>
      </c>
      <c r="I1001" s="5">
        <v>0</v>
      </c>
      <c r="J1001" s="8">
        <v>0.26246999999999998</v>
      </c>
      <c r="K1001" t="str">
        <f>IF(Table1[[#This Row],[Charging]]&gt;0,"1","0")</f>
        <v>0</v>
      </c>
      <c r="L1001" t="str">
        <f>IF(Table1[[#This Row],[Tag]]="1",Table1[[#This Row],[Cost (kWh)]],"")</f>
        <v/>
      </c>
      <c r="M1001" s="5" t="str">
        <f>IF(Table1[[#This Row],[Tag]]="1",Table1[[#This Row],[Charging]]*Table1[[#This Row],[Cost (kWh)]],"")</f>
        <v/>
      </c>
    </row>
    <row r="1002" spans="3:13" x14ac:dyDescent="0.2">
      <c r="C1002" s="3" t="s">
        <v>27</v>
      </c>
      <c r="D1002" s="2">
        <v>11</v>
      </c>
      <c r="E1002" s="2">
        <v>13</v>
      </c>
      <c r="F1002" s="5">
        <v>0</v>
      </c>
      <c r="G1002" s="5" t="s">
        <v>32</v>
      </c>
      <c r="H1002" s="5">
        <v>29.3</v>
      </c>
      <c r="I1002" s="5">
        <v>0</v>
      </c>
      <c r="J1002" s="8">
        <v>0.2621</v>
      </c>
      <c r="K1002" t="str">
        <f>IF(Table1[[#This Row],[Charging]]&gt;0,"1","0")</f>
        <v>0</v>
      </c>
      <c r="L1002" t="str">
        <f>IF(Table1[[#This Row],[Tag]]="1",Table1[[#This Row],[Cost (kWh)]],"")</f>
        <v/>
      </c>
      <c r="M1002" s="5" t="str">
        <f>IF(Table1[[#This Row],[Tag]]="1",Table1[[#This Row],[Charging]]*Table1[[#This Row],[Cost (kWh)]],"")</f>
        <v/>
      </c>
    </row>
    <row r="1003" spans="3:13" x14ac:dyDescent="0.2">
      <c r="C1003" s="3" t="s">
        <v>27</v>
      </c>
      <c r="D1003" s="2">
        <v>11</v>
      </c>
      <c r="E1003" s="2">
        <v>14</v>
      </c>
      <c r="F1003" s="5">
        <v>0</v>
      </c>
      <c r="G1003" s="5" t="s">
        <v>32</v>
      </c>
      <c r="H1003" s="5">
        <v>29.3</v>
      </c>
      <c r="I1003" s="5">
        <v>0</v>
      </c>
      <c r="J1003" s="8">
        <v>0.26072000000000001</v>
      </c>
      <c r="K1003" t="str">
        <f>IF(Table1[[#This Row],[Charging]]&gt;0,"1","0")</f>
        <v>0</v>
      </c>
      <c r="L1003" t="str">
        <f>IF(Table1[[#This Row],[Tag]]="1",Table1[[#This Row],[Cost (kWh)]],"")</f>
        <v/>
      </c>
      <c r="M1003" s="5" t="str">
        <f>IF(Table1[[#This Row],[Tag]]="1",Table1[[#This Row],[Charging]]*Table1[[#This Row],[Cost (kWh)]],"")</f>
        <v/>
      </c>
    </row>
    <row r="1004" spans="3:13" x14ac:dyDescent="0.2">
      <c r="C1004" s="3" t="s">
        <v>27</v>
      </c>
      <c r="D1004" s="2">
        <v>11</v>
      </c>
      <c r="E1004" s="2">
        <v>15</v>
      </c>
      <c r="F1004" s="5">
        <v>0</v>
      </c>
      <c r="G1004" s="5" t="s">
        <v>32</v>
      </c>
      <c r="H1004" s="5">
        <v>29.3</v>
      </c>
      <c r="I1004" s="5">
        <v>0</v>
      </c>
      <c r="J1004" s="8">
        <v>0.26499</v>
      </c>
      <c r="K1004" t="str">
        <f>IF(Table1[[#This Row],[Charging]]&gt;0,"1","0")</f>
        <v>0</v>
      </c>
      <c r="L1004" t="str">
        <f>IF(Table1[[#This Row],[Tag]]="1",Table1[[#This Row],[Cost (kWh)]],"")</f>
        <v/>
      </c>
      <c r="M1004" s="5" t="str">
        <f>IF(Table1[[#This Row],[Tag]]="1",Table1[[#This Row],[Charging]]*Table1[[#This Row],[Cost (kWh)]],"")</f>
        <v/>
      </c>
    </row>
    <row r="1005" spans="3:13" x14ac:dyDescent="0.2">
      <c r="C1005" s="3" t="s">
        <v>27</v>
      </c>
      <c r="D1005" s="2">
        <v>11</v>
      </c>
      <c r="E1005" s="2">
        <v>16</v>
      </c>
      <c r="F1005" s="5">
        <v>0</v>
      </c>
      <c r="G1005" s="5" t="s">
        <v>32</v>
      </c>
      <c r="H1005" s="5">
        <v>29.3</v>
      </c>
      <c r="I1005" s="5">
        <v>0</v>
      </c>
      <c r="J1005" s="8">
        <v>0.26153999999999999</v>
      </c>
      <c r="K1005" t="str">
        <f>IF(Table1[[#This Row],[Charging]]&gt;0,"1","0")</f>
        <v>0</v>
      </c>
      <c r="L1005" t="str">
        <f>IF(Table1[[#This Row],[Tag]]="1",Table1[[#This Row],[Cost (kWh)]],"")</f>
        <v/>
      </c>
      <c r="M1005" s="5" t="str">
        <f>IF(Table1[[#This Row],[Tag]]="1",Table1[[#This Row],[Charging]]*Table1[[#This Row],[Cost (kWh)]],"")</f>
        <v/>
      </c>
    </row>
    <row r="1006" spans="3:13" x14ac:dyDescent="0.2">
      <c r="C1006" s="3" t="s">
        <v>27</v>
      </c>
      <c r="D1006" s="2">
        <v>11</v>
      </c>
      <c r="E1006" s="2">
        <v>17</v>
      </c>
      <c r="F1006" s="5">
        <v>0</v>
      </c>
      <c r="G1006" s="5">
        <v>5.5</v>
      </c>
      <c r="H1006" s="5">
        <v>23.8</v>
      </c>
      <c r="I1006" s="5">
        <v>0</v>
      </c>
      <c r="J1006" s="8">
        <v>0.26090000000000002</v>
      </c>
      <c r="K1006" t="str">
        <f>IF(Table1[[#This Row],[Charging]]&gt;0,"1","0")</f>
        <v>0</v>
      </c>
      <c r="L1006" t="str">
        <f>IF(Table1[[#This Row],[Tag]]="1",Table1[[#This Row],[Cost (kWh)]],"")</f>
        <v/>
      </c>
      <c r="M1006" s="5" t="str">
        <f>IF(Table1[[#This Row],[Tag]]="1",Table1[[#This Row],[Charging]]*Table1[[#This Row],[Cost (kWh)]],"")</f>
        <v/>
      </c>
    </row>
    <row r="1007" spans="3:13" x14ac:dyDescent="0.2">
      <c r="C1007" s="3" t="s">
        <v>27</v>
      </c>
      <c r="D1007" s="2">
        <v>11</v>
      </c>
      <c r="E1007" s="2">
        <v>18</v>
      </c>
      <c r="F1007" s="5">
        <v>0</v>
      </c>
      <c r="G1007" s="5" t="s">
        <v>32</v>
      </c>
      <c r="H1007" s="5">
        <v>23.8</v>
      </c>
      <c r="I1007" s="5">
        <v>7.5</v>
      </c>
      <c r="J1007" s="8">
        <v>0.26397999999999999</v>
      </c>
      <c r="K1007" t="str">
        <f>IF(Table1[[#This Row],[Charging]]&gt;0,"1","0")</f>
        <v>0</v>
      </c>
      <c r="L1007" t="str">
        <f>IF(Table1[[#This Row],[Tag]]="1",Table1[[#This Row],[Cost (kWh)]],"")</f>
        <v/>
      </c>
      <c r="M1007" s="5" t="str">
        <f>IF(Table1[[#This Row],[Tag]]="1",Table1[[#This Row],[Charging]]*Table1[[#This Row],[Cost (kWh)]],"")</f>
        <v/>
      </c>
    </row>
    <row r="1008" spans="3:13" x14ac:dyDescent="0.2">
      <c r="C1008" s="3" t="s">
        <v>27</v>
      </c>
      <c r="D1008" s="2">
        <v>11</v>
      </c>
      <c r="E1008" s="2">
        <v>19</v>
      </c>
      <c r="F1008" s="5">
        <v>0</v>
      </c>
      <c r="G1008" s="5" t="s">
        <v>32</v>
      </c>
      <c r="H1008" s="5">
        <v>23.8</v>
      </c>
      <c r="I1008" s="5">
        <v>7.5</v>
      </c>
      <c r="J1008" s="8">
        <v>0.26229999999999998</v>
      </c>
      <c r="K1008" t="str">
        <f>IF(Table1[[#This Row],[Charging]]&gt;0,"1","0")</f>
        <v>0</v>
      </c>
      <c r="L1008" t="str">
        <f>IF(Table1[[#This Row],[Tag]]="1",Table1[[#This Row],[Cost (kWh)]],"")</f>
        <v/>
      </c>
      <c r="M1008" s="5" t="str">
        <f>IF(Table1[[#This Row],[Tag]]="1",Table1[[#This Row],[Charging]]*Table1[[#This Row],[Cost (kWh)]],"")</f>
        <v/>
      </c>
    </row>
    <row r="1009" spans="3:13" x14ac:dyDescent="0.2">
      <c r="C1009" s="3" t="s">
        <v>27</v>
      </c>
      <c r="D1009" s="2">
        <v>11</v>
      </c>
      <c r="E1009" s="2">
        <v>20</v>
      </c>
      <c r="F1009" s="5">
        <v>0</v>
      </c>
      <c r="G1009" s="5" t="s">
        <v>32</v>
      </c>
      <c r="H1009" s="5">
        <v>23.8</v>
      </c>
      <c r="I1009" s="5">
        <v>7.5</v>
      </c>
      <c r="J1009" s="8">
        <v>0.26101999999999997</v>
      </c>
      <c r="K1009" t="str">
        <f>IF(Table1[[#This Row],[Charging]]&gt;0,"1","0")</f>
        <v>0</v>
      </c>
      <c r="L1009" t="str">
        <f>IF(Table1[[#This Row],[Tag]]="1",Table1[[#This Row],[Cost (kWh)]],"")</f>
        <v/>
      </c>
      <c r="M1009" s="5" t="str">
        <f>IF(Table1[[#This Row],[Tag]]="1",Table1[[#This Row],[Charging]]*Table1[[#This Row],[Cost (kWh)]],"")</f>
        <v/>
      </c>
    </row>
    <row r="1010" spans="3:13" x14ac:dyDescent="0.2">
      <c r="C1010" s="3" t="s">
        <v>27</v>
      </c>
      <c r="D1010" s="2">
        <v>11</v>
      </c>
      <c r="E1010" s="2">
        <v>21</v>
      </c>
      <c r="F1010" s="5">
        <v>0</v>
      </c>
      <c r="G1010" s="5" t="s">
        <v>32</v>
      </c>
      <c r="H1010" s="5">
        <v>23.8</v>
      </c>
      <c r="I1010" s="5">
        <v>7.5</v>
      </c>
      <c r="J1010" s="8">
        <v>0.25773000000000001</v>
      </c>
      <c r="K1010" t="str">
        <f>IF(Table1[[#This Row],[Charging]]&gt;0,"1","0")</f>
        <v>0</v>
      </c>
      <c r="L1010" t="str">
        <f>IF(Table1[[#This Row],[Tag]]="1",Table1[[#This Row],[Cost (kWh)]],"")</f>
        <v/>
      </c>
      <c r="M1010" s="5" t="str">
        <f>IF(Table1[[#This Row],[Tag]]="1",Table1[[#This Row],[Charging]]*Table1[[#This Row],[Cost (kWh)]],"")</f>
        <v/>
      </c>
    </row>
    <row r="1011" spans="3:13" x14ac:dyDescent="0.2">
      <c r="C1011" s="3" t="s">
        <v>27</v>
      </c>
      <c r="D1011" s="2">
        <v>11</v>
      </c>
      <c r="E1011" s="2">
        <v>22</v>
      </c>
      <c r="F1011" s="5">
        <v>0</v>
      </c>
      <c r="G1011" s="5" t="s">
        <v>32</v>
      </c>
      <c r="H1011" s="5">
        <v>23.8</v>
      </c>
      <c r="I1011" s="5">
        <v>7.5</v>
      </c>
      <c r="J1011" s="8">
        <v>0.25819999999999999</v>
      </c>
      <c r="K1011" t="str">
        <f>IF(Table1[[#This Row],[Charging]]&gt;0,"1","0")</f>
        <v>0</v>
      </c>
      <c r="L1011" t="str">
        <f>IF(Table1[[#This Row],[Tag]]="1",Table1[[#This Row],[Cost (kWh)]],"")</f>
        <v/>
      </c>
      <c r="M1011" s="5" t="str">
        <f>IF(Table1[[#This Row],[Tag]]="1",Table1[[#This Row],[Charging]]*Table1[[#This Row],[Cost (kWh)]],"")</f>
        <v/>
      </c>
    </row>
    <row r="1012" spans="3:13" x14ac:dyDescent="0.2">
      <c r="C1012" s="3" t="s">
        <v>27</v>
      </c>
      <c r="D1012" s="2">
        <v>11</v>
      </c>
      <c r="E1012" s="2">
        <v>23</v>
      </c>
      <c r="F1012" s="5">
        <v>0</v>
      </c>
      <c r="G1012" s="5" t="s">
        <v>32</v>
      </c>
      <c r="H1012" s="5">
        <v>23.8</v>
      </c>
      <c r="I1012" s="5">
        <v>7.5</v>
      </c>
      <c r="J1012" s="8">
        <v>0.25663999999999998</v>
      </c>
      <c r="K1012" t="str">
        <f>IF(Table1[[#This Row],[Charging]]&gt;0,"1","0")</f>
        <v>0</v>
      </c>
      <c r="L1012" t="str">
        <f>IF(Table1[[#This Row],[Tag]]="1",Table1[[#This Row],[Cost (kWh)]],"")</f>
        <v/>
      </c>
      <c r="M1012" s="5" t="str">
        <f>IF(Table1[[#This Row],[Tag]]="1",Table1[[#This Row],[Charging]]*Table1[[#This Row],[Cost (kWh)]],"")</f>
        <v/>
      </c>
    </row>
    <row r="1013" spans="3:13" x14ac:dyDescent="0.2">
      <c r="C1013" s="3" t="s">
        <v>27</v>
      </c>
      <c r="D1013" s="2">
        <v>11</v>
      </c>
      <c r="E1013" s="2">
        <v>24</v>
      </c>
      <c r="F1013" s="5">
        <v>0</v>
      </c>
      <c r="G1013" s="5" t="s">
        <v>32</v>
      </c>
      <c r="H1013" s="5">
        <v>23.8</v>
      </c>
      <c r="I1013" s="5">
        <v>7.5</v>
      </c>
      <c r="J1013" s="8">
        <v>0.26644000000000001</v>
      </c>
      <c r="K1013" t="str">
        <f>IF(Table1[[#This Row],[Charging]]&gt;0,"1","0")</f>
        <v>0</v>
      </c>
      <c r="L1013" t="str">
        <f>IF(Table1[[#This Row],[Tag]]="1",Table1[[#This Row],[Cost (kWh)]],"")</f>
        <v/>
      </c>
      <c r="M1013" s="5" t="str">
        <f>IF(Table1[[#This Row],[Tag]]="1",Table1[[#This Row],[Charging]]*Table1[[#This Row],[Cost (kWh)]],"")</f>
        <v/>
      </c>
    </row>
    <row r="1014" spans="3:13" x14ac:dyDescent="0.2">
      <c r="C1014" s="3" t="s">
        <v>27</v>
      </c>
      <c r="D1014" s="2">
        <v>12</v>
      </c>
      <c r="E1014" s="2" t="s">
        <v>2</v>
      </c>
      <c r="F1014" s="5">
        <v>0</v>
      </c>
      <c r="G1014" s="5" t="s">
        <v>32</v>
      </c>
      <c r="H1014" s="5">
        <v>23.8</v>
      </c>
      <c r="I1014" s="5">
        <v>7.5</v>
      </c>
      <c r="J1014" s="8">
        <v>0.26490999999999998</v>
      </c>
      <c r="K1014" t="str">
        <f>IF(Table1[[#This Row],[Charging]]&gt;0,"1","0")</f>
        <v>0</v>
      </c>
      <c r="L1014" t="str">
        <f>IF(Table1[[#This Row],[Tag]]="1",Table1[[#This Row],[Cost (kWh)]],"")</f>
        <v/>
      </c>
      <c r="M1014" s="5" t="str">
        <f>IF(Table1[[#This Row],[Tag]]="1",Table1[[#This Row],[Charging]]*Table1[[#This Row],[Cost (kWh)]],"")</f>
        <v/>
      </c>
    </row>
    <row r="1015" spans="3:13" x14ac:dyDescent="0.2">
      <c r="C1015" s="3" t="s">
        <v>27</v>
      </c>
      <c r="D1015" s="2">
        <v>12</v>
      </c>
      <c r="E1015" s="2" t="s">
        <v>3</v>
      </c>
      <c r="F1015" s="5">
        <v>0</v>
      </c>
      <c r="G1015" s="5" t="s">
        <v>32</v>
      </c>
      <c r="H1015" s="5">
        <v>23.8</v>
      </c>
      <c r="I1015" s="5">
        <v>7.5</v>
      </c>
      <c r="J1015" s="8">
        <v>0.25775999999999999</v>
      </c>
      <c r="K1015" t="str">
        <f>IF(Table1[[#This Row],[Charging]]&gt;0,"1","0")</f>
        <v>0</v>
      </c>
      <c r="L1015" t="str">
        <f>IF(Table1[[#This Row],[Tag]]="1",Table1[[#This Row],[Cost (kWh)]],"")</f>
        <v/>
      </c>
      <c r="M1015" s="5" t="str">
        <f>IF(Table1[[#This Row],[Tag]]="1",Table1[[#This Row],[Charging]]*Table1[[#This Row],[Cost (kWh)]],"")</f>
        <v/>
      </c>
    </row>
    <row r="1016" spans="3:13" x14ac:dyDescent="0.2">
      <c r="C1016" s="3" t="s">
        <v>27</v>
      </c>
      <c r="D1016" s="2">
        <v>12</v>
      </c>
      <c r="E1016" s="2" t="s">
        <v>4</v>
      </c>
      <c r="F1016" s="5">
        <v>0</v>
      </c>
      <c r="G1016" s="5" t="s">
        <v>32</v>
      </c>
      <c r="H1016" s="5">
        <v>23.8</v>
      </c>
      <c r="I1016" s="5">
        <v>7.5</v>
      </c>
      <c r="J1016" s="8">
        <v>0.25446000000000002</v>
      </c>
      <c r="K1016" t="str">
        <f>IF(Table1[[#This Row],[Charging]]&gt;0,"1","0")</f>
        <v>0</v>
      </c>
      <c r="L1016" t="str">
        <f>IF(Table1[[#This Row],[Tag]]="1",Table1[[#This Row],[Cost (kWh)]],"")</f>
        <v/>
      </c>
      <c r="M1016" s="5" t="str">
        <f>IF(Table1[[#This Row],[Tag]]="1",Table1[[#This Row],[Charging]]*Table1[[#This Row],[Cost (kWh)]],"")</f>
        <v/>
      </c>
    </row>
    <row r="1017" spans="3:13" x14ac:dyDescent="0.2">
      <c r="C1017" s="3" t="s">
        <v>27</v>
      </c>
      <c r="D1017" s="2">
        <v>12</v>
      </c>
      <c r="E1017" s="2" t="s">
        <v>5</v>
      </c>
      <c r="F1017" s="5">
        <v>0</v>
      </c>
      <c r="G1017" s="5" t="s">
        <v>32</v>
      </c>
      <c r="H1017" s="5">
        <v>23.8</v>
      </c>
      <c r="I1017" s="5">
        <v>7.5</v>
      </c>
      <c r="J1017" s="8">
        <v>0.25324000000000002</v>
      </c>
      <c r="K1017" t="str">
        <f>IF(Table1[[#This Row],[Charging]]&gt;0,"1","0")</f>
        <v>0</v>
      </c>
      <c r="L1017" t="str">
        <f>IF(Table1[[#This Row],[Tag]]="1",Table1[[#This Row],[Cost (kWh)]],"")</f>
        <v/>
      </c>
      <c r="M1017" s="5" t="str">
        <f>IF(Table1[[#This Row],[Tag]]="1",Table1[[#This Row],[Charging]]*Table1[[#This Row],[Cost (kWh)]],"")</f>
        <v/>
      </c>
    </row>
    <row r="1018" spans="3:13" x14ac:dyDescent="0.2">
      <c r="C1018" s="3" t="s">
        <v>27</v>
      </c>
      <c r="D1018" s="2">
        <v>12</v>
      </c>
      <c r="E1018" s="2" t="s">
        <v>6</v>
      </c>
      <c r="F1018" s="5">
        <v>0</v>
      </c>
      <c r="G1018" s="5" t="s">
        <v>32</v>
      </c>
      <c r="H1018" s="5">
        <v>23.8</v>
      </c>
      <c r="I1018" s="5">
        <v>7.5</v>
      </c>
      <c r="J1018" s="8">
        <v>0.25514999999999999</v>
      </c>
      <c r="K1018" t="str">
        <f>IF(Table1[[#This Row],[Charging]]&gt;0,"1","0")</f>
        <v>0</v>
      </c>
      <c r="L1018" t="str">
        <f>IF(Table1[[#This Row],[Tag]]="1",Table1[[#This Row],[Cost (kWh)]],"")</f>
        <v/>
      </c>
      <c r="M1018" s="5" t="str">
        <f>IF(Table1[[#This Row],[Tag]]="1",Table1[[#This Row],[Charging]]*Table1[[#This Row],[Cost (kWh)]],"")</f>
        <v/>
      </c>
    </row>
    <row r="1019" spans="3:13" x14ac:dyDescent="0.2">
      <c r="C1019" s="3" t="s">
        <v>27</v>
      </c>
      <c r="D1019" s="2">
        <v>12</v>
      </c>
      <c r="E1019" s="2" t="s">
        <v>7</v>
      </c>
      <c r="F1019" s="5">
        <v>0</v>
      </c>
      <c r="G1019" s="5" t="s">
        <v>32</v>
      </c>
      <c r="H1019" s="5">
        <v>23.8</v>
      </c>
      <c r="I1019" s="5">
        <v>7.5</v>
      </c>
      <c r="J1019" s="8">
        <v>0.25995000000000001</v>
      </c>
      <c r="K1019" t="str">
        <f>IF(Table1[[#This Row],[Charging]]&gt;0,"1","0")</f>
        <v>0</v>
      </c>
      <c r="L1019" t="str">
        <f>IF(Table1[[#This Row],[Tag]]="1",Table1[[#This Row],[Cost (kWh)]],"")</f>
        <v/>
      </c>
      <c r="M1019" s="5" t="str">
        <f>IF(Table1[[#This Row],[Tag]]="1",Table1[[#This Row],[Charging]]*Table1[[#This Row],[Cost (kWh)]],"")</f>
        <v/>
      </c>
    </row>
    <row r="1020" spans="3:13" x14ac:dyDescent="0.2">
      <c r="C1020" s="3" t="s">
        <v>27</v>
      </c>
      <c r="D1020" s="2">
        <v>12</v>
      </c>
      <c r="E1020" s="2" t="s">
        <v>8</v>
      </c>
      <c r="F1020" s="5">
        <v>0</v>
      </c>
      <c r="G1020" s="5" t="s">
        <v>32</v>
      </c>
      <c r="H1020" s="5">
        <v>23.8</v>
      </c>
      <c r="I1020" s="5">
        <v>7.5</v>
      </c>
      <c r="J1020" s="8">
        <v>0.26493</v>
      </c>
      <c r="K1020" t="str">
        <f>IF(Table1[[#This Row],[Charging]]&gt;0,"1","0")</f>
        <v>0</v>
      </c>
      <c r="L1020" t="str">
        <f>IF(Table1[[#This Row],[Tag]]="1",Table1[[#This Row],[Cost (kWh)]],"")</f>
        <v/>
      </c>
      <c r="M1020" s="5" t="str">
        <f>IF(Table1[[#This Row],[Tag]]="1",Table1[[#This Row],[Charging]]*Table1[[#This Row],[Cost (kWh)]],"")</f>
        <v/>
      </c>
    </row>
    <row r="1021" spans="3:13" x14ac:dyDescent="0.2">
      <c r="C1021" s="3" t="s">
        <v>27</v>
      </c>
      <c r="D1021" s="2">
        <v>12</v>
      </c>
      <c r="E1021" s="2" t="s">
        <v>9</v>
      </c>
      <c r="F1021" s="5">
        <v>0</v>
      </c>
      <c r="G1021" s="5">
        <v>5.5</v>
      </c>
      <c r="H1021" s="5">
        <v>18.3</v>
      </c>
      <c r="I1021" s="5">
        <v>0</v>
      </c>
      <c r="J1021" s="8">
        <v>0.31406000000000001</v>
      </c>
      <c r="K1021" t="str">
        <f>IF(Table1[[#This Row],[Charging]]&gt;0,"1","0")</f>
        <v>0</v>
      </c>
      <c r="L1021" t="str">
        <f>IF(Table1[[#This Row],[Tag]]="1",Table1[[#This Row],[Cost (kWh)]],"")</f>
        <v/>
      </c>
      <c r="M1021" s="5" t="str">
        <f>IF(Table1[[#This Row],[Tag]]="1",Table1[[#This Row],[Charging]]*Table1[[#This Row],[Cost (kWh)]],"")</f>
        <v/>
      </c>
    </row>
    <row r="1022" spans="3:13" x14ac:dyDescent="0.2">
      <c r="C1022" s="3" t="s">
        <v>27</v>
      </c>
      <c r="D1022" s="2">
        <v>12</v>
      </c>
      <c r="E1022" s="2" t="s">
        <v>10</v>
      </c>
      <c r="F1022" s="5">
        <v>0</v>
      </c>
      <c r="G1022" s="5" t="s">
        <v>32</v>
      </c>
      <c r="H1022" s="5">
        <v>18.3</v>
      </c>
      <c r="I1022" s="5">
        <v>0</v>
      </c>
      <c r="J1022" s="8">
        <v>0.34523999999999999</v>
      </c>
      <c r="K1022" t="str">
        <f>IF(Table1[[#This Row],[Charging]]&gt;0,"1","0")</f>
        <v>0</v>
      </c>
      <c r="L1022" t="str">
        <f>IF(Table1[[#This Row],[Tag]]="1",Table1[[#This Row],[Cost (kWh)]],"")</f>
        <v/>
      </c>
      <c r="M1022" s="5" t="str">
        <f>IF(Table1[[#This Row],[Tag]]="1",Table1[[#This Row],[Charging]]*Table1[[#This Row],[Cost (kWh)]],"")</f>
        <v/>
      </c>
    </row>
    <row r="1023" spans="3:13" x14ac:dyDescent="0.2">
      <c r="C1023" s="3" t="s">
        <v>27</v>
      </c>
      <c r="D1023" s="2">
        <v>12</v>
      </c>
      <c r="E1023" s="2">
        <v>10</v>
      </c>
      <c r="F1023" s="5">
        <v>0</v>
      </c>
      <c r="G1023" s="5" t="s">
        <v>32</v>
      </c>
      <c r="H1023" s="5">
        <v>18.3</v>
      </c>
      <c r="I1023" s="5">
        <v>0</v>
      </c>
      <c r="J1023" s="8">
        <v>0.35415999999999997</v>
      </c>
      <c r="K1023" t="str">
        <f>IF(Table1[[#This Row],[Charging]]&gt;0,"1","0")</f>
        <v>0</v>
      </c>
      <c r="L1023" t="str">
        <f>IF(Table1[[#This Row],[Tag]]="1",Table1[[#This Row],[Cost (kWh)]],"")</f>
        <v/>
      </c>
      <c r="M1023" s="5" t="str">
        <f>IF(Table1[[#This Row],[Tag]]="1",Table1[[#This Row],[Charging]]*Table1[[#This Row],[Cost (kWh)]],"")</f>
        <v/>
      </c>
    </row>
    <row r="1024" spans="3:13" x14ac:dyDescent="0.2">
      <c r="C1024" s="3" t="s">
        <v>27</v>
      </c>
      <c r="D1024" s="2">
        <v>12</v>
      </c>
      <c r="E1024" s="2">
        <v>11</v>
      </c>
      <c r="F1024" s="5">
        <v>0</v>
      </c>
      <c r="G1024" s="5" t="s">
        <v>32</v>
      </c>
      <c r="H1024" s="5">
        <v>18.3</v>
      </c>
      <c r="I1024" s="5">
        <v>0</v>
      </c>
      <c r="J1024" s="8">
        <v>0.35116000000000003</v>
      </c>
      <c r="K1024" t="str">
        <f>IF(Table1[[#This Row],[Charging]]&gt;0,"1","0")</f>
        <v>0</v>
      </c>
      <c r="L1024" t="str">
        <f>IF(Table1[[#This Row],[Tag]]="1",Table1[[#This Row],[Cost (kWh)]],"")</f>
        <v/>
      </c>
      <c r="M1024" s="5" t="str">
        <f>IF(Table1[[#This Row],[Tag]]="1",Table1[[#This Row],[Charging]]*Table1[[#This Row],[Cost (kWh)]],"")</f>
        <v/>
      </c>
    </row>
    <row r="1025" spans="3:13" x14ac:dyDescent="0.2">
      <c r="C1025" s="3" t="s">
        <v>27</v>
      </c>
      <c r="D1025" s="2">
        <v>12</v>
      </c>
      <c r="E1025" s="2">
        <v>12</v>
      </c>
      <c r="F1025" s="5">
        <v>0</v>
      </c>
      <c r="G1025" s="5" t="s">
        <v>32</v>
      </c>
      <c r="H1025" s="5">
        <v>18.3</v>
      </c>
      <c r="I1025" s="5">
        <v>0</v>
      </c>
      <c r="J1025" s="8">
        <v>0.32183</v>
      </c>
      <c r="K1025" t="str">
        <f>IF(Table1[[#This Row],[Charging]]&gt;0,"1","0")</f>
        <v>0</v>
      </c>
      <c r="L1025" t="str">
        <f>IF(Table1[[#This Row],[Tag]]="1",Table1[[#This Row],[Cost (kWh)]],"")</f>
        <v/>
      </c>
      <c r="M1025" s="5" t="str">
        <f>IF(Table1[[#This Row],[Tag]]="1",Table1[[#This Row],[Charging]]*Table1[[#This Row],[Cost (kWh)]],"")</f>
        <v/>
      </c>
    </row>
    <row r="1026" spans="3:13" x14ac:dyDescent="0.2">
      <c r="C1026" s="3" t="s">
        <v>27</v>
      </c>
      <c r="D1026" s="2">
        <v>12</v>
      </c>
      <c r="E1026" s="2">
        <v>13</v>
      </c>
      <c r="F1026" s="5">
        <v>0</v>
      </c>
      <c r="G1026" s="5" t="s">
        <v>32</v>
      </c>
      <c r="H1026" s="5">
        <v>18.3</v>
      </c>
      <c r="I1026" s="5">
        <v>0</v>
      </c>
      <c r="J1026" s="8">
        <v>0.29415999999999998</v>
      </c>
      <c r="K1026" t="str">
        <f>IF(Table1[[#This Row],[Charging]]&gt;0,"1","0")</f>
        <v>0</v>
      </c>
      <c r="L1026" t="str">
        <f>IF(Table1[[#This Row],[Tag]]="1",Table1[[#This Row],[Cost (kWh)]],"")</f>
        <v/>
      </c>
      <c r="M1026" s="5" t="str">
        <f>IF(Table1[[#This Row],[Tag]]="1",Table1[[#This Row],[Charging]]*Table1[[#This Row],[Cost (kWh)]],"")</f>
        <v/>
      </c>
    </row>
    <row r="1027" spans="3:13" x14ac:dyDescent="0.2">
      <c r="C1027" s="3" t="s">
        <v>27</v>
      </c>
      <c r="D1027" s="2">
        <v>12</v>
      </c>
      <c r="E1027" s="2">
        <v>14</v>
      </c>
      <c r="F1027" s="5">
        <v>0</v>
      </c>
      <c r="G1027" s="5" t="s">
        <v>32</v>
      </c>
      <c r="H1027" s="5">
        <v>18.3</v>
      </c>
      <c r="I1027" s="5">
        <v>0</v>
      </c>
      <c r="J1027" s="8">
        <v>0.28993000000000002</v>
      </c>
      <c r="K1027" t="str">
        <f>IF(Table1[[#This Row],[Charging]]&gt;0,"1","0")</f>
        <v>0</v>
      </c>
      <c r="L1027" t="str">
        <f>IF(Table1[[#This Row],[Tag]]="1",Table1[[#This Row],[Cost (kWh)]],"")</f>
        <v/>
      </c>
      <c r="M1027" s="5" t="str">
        <f>IF(Table1[[#This Row],[Tag]]="1",Table1[[#This Row],[Charging]]*Table1[[#This Row],[Cost (kWh)]],"")</f>
        <v/>
      </c>
    </row>
    <row r="1028" spans="3:13" x14ac:dyDescent="0.2">
      <c r="C1028" s="3" t="s">
        <v>27</v>
      </c>
      <c r="D1028" s="2">
        <v>12</v>
      </c>
      <c r="E1028" s="2">
        <v>15</v>
      </c>
      <c r="F1028" s="5">
        <v>0</v>
      </c>
      <c r="G1028" s="5" t="s">
        <v>32</v>
      </c>
      <c r="H1028" s="5">
        <v>18.3</v>
      </c>
      <c r="I1028" s="5">
        <v>0</v>
      </c>
      <c r="J1028" s="8">
        <v>0.28749000000000002</v>
      </c>
      <c r="K1028" t="str">
        <f>IF(Table1[[#This Row],[Charging]]&gt;0,"1","0")</f>
        <v>0</v>
      </c>
      <c r="L1028" t="str">
        <f>IF(Table1[[#This Row],[Tag]]="1",Table1[[#This Row],[Cost (kWh)]],"")</f>
        <v/>
      </c>
      <c r="M1028" s="5" t="str">
        <f>IF(Table1[[#This Row],[Tag]]="1",Table1[[#This Row],[Charging]]*Table1[[#This Row],[Cost (kWh)]],"")</f>
        <v/>
      </c>
    </row>
    <row r="1029" spans="3:13" x14ac:dyDescent="0.2">
      <c r="C1029" s="3" t="s">
        <v>27</v>
      </c>
      <c r="D1029" s="2">
        <v>12</v>
      </c>
      <c r="E1029" s="2">
        <v>16</v>
      </c>
      <c r="F1029" s="5">
        <v>0</v>
      </c>
      <c r="G1029" s="5" t="s">
        <v>32</v>
      </c>
      <c r="H1029" s="5">
        <v>18.3</v>
      </c>
      <c r="I1029" s="5">
        <v>0</v>
      </c>
      <c r="J1029" s="8">
        <v>0.25996999999999998</v>
      </c>
      <c r="K1029" t="str">
        <f>IF(Table1[[#This Row],[Charging]]&gt;0,"1","0")</f>
        <v>0</v>
      </c>
      <c r="L1029" t="str">
        <f>IF(Table1[[#This Row],[Tag]]="1",Table1[[#This Row],[Cost (kWh)]],"")</f>
        <v/>
      </c>
      <c r="M1029" s="5" t="str">
        <f>IF(Table1[[#This Row],[Tag]]="1",Table1[[#This Row],[Charging]]*Table1[[#This Row],[Cost (kWh)]],"")</f>
        <v/>
      </c>
    </row>
    <row r="1030" spans="3:13" x14ac:dyDescent="0.2">
      <c r="C1030" s="3" t="s">
        <v>27</v>
      </c>
      <c r="D1030" s="2">
        <v>12</v>
      </c>
      <c r="E1030" s="2">
        <v>17</v>
      </c>
      <c r="F1030" s="5">
        <v>0</v>
      </c>
      <c r="G1030" s="5">
        <v>5.5</v>
      </c>
      <c r="H1030" s="5">
        <v>12.8</v>
      </c>
      <c r="I1030" s="5">
        <v>0</v>
      </c>
      <c r="J1030" s="8">
        <v>0.26491999999999999</v>
      </c>
      <c r="K1030" t="str">
        <f>IF(Table1[[#This Row],[Charging]]&gt;0,"1","0")</f>
        <v>0</v>
      </c>
      <c r="L1030" t="str">
        <f>IF(Table1[[#This Row],[Tag]]="1",Table1[[#This Row],[Cost (kWh)]],"")</f>
        <v/>
      </c>
      <c r="M1030" s="5" t="str">
        <f>IF(Table1[[#This Row],[Tag]]="1",Table1[[#This Row],[Charging]]*Table1[[#This Row],[Cost (kWh)]],"")</f>
        <v/>
      </c>
    </row>
    <row r="1031" spans="3:13" x14ac:dyDescent="0.2">
      <c r="C1031" s="3" t="s">
        <v>27</v>
      </c>
      <c r="D1031" s="2">
        <v>12</v>
      </c>
      <c r="E1031" s="2">
        <v>18</v>
      </c>
      <c r="F1031" s="5">
        <v>0</v>
      </c>
      <c r="G1031" s="5" t="s">
        <v>32</v>
      </c>
      <c r="H1031" s="5">
        <v>12.8</v>
      </c>
      <c r="I1031" s="5">
        <v>7.5</v>
      </c>
      <c r="J1031" s="8">
        <v>0.26295000000000002</v>
      </c>
      <c r="K1031" t="str">
        <f>IF(Table1[[#This Row],[Charging]]&gt;0,"1","0")</f>
        <v>0</v>
      </c>
      <c r="L1031" t="str">
        <f>IF(Table1[[#This Row],[Tag]]="1",Table1[[#This Row],[Cost (kWh)]],"")</f>
        <v/>
      </c>
      <c r="M1031" s="5" t="str">
        <f>IF(Table1[[#This Row],[Tag]]="1",Table1[[#This Row],[Charging]]*Table1[[#This Row],[Cost (kWh)]],"")</f>
        <v/>
      </c>
    </row>
    <row r="1032" spans="3:13" x14ac:dyDescent="0.2">
      <c r="C1032" s="3" t="s">
        <v>27</v>
      </c>
      <c r="D1032" s="2">
        <v>12</v>
      </c>
      <c r="E1032" s="2">
        <v>19</v>
      </c>
      <c r="F1032" s="5">
        <v>0</v>
      </c>
      <c r="G1032" s="5" t="s">
        <v>32</v>
      </c>
      <c r="H1032" s="5">
        <v>12.8</v>
      </c>
      <c r="I1032" s="5">
        <v>7.5</v>
      </c>
      <c r="J1032" s="8">
        <v>0.25913000000000003</v>
      </c>
      <c r="K1032" t="str">
        <f>IF(Table1[[#This Row],[Charging]]&gt;0,"1","0")</f>
        <v>0</v>
      </c>
      <c r="L1032" t="str">
        <f>IF(Table1[[#This Row],[Tag]]="1",Table1[[#This Row],[Cost (kWh)]],"")</f>
        <v/>
      </c>
      <c r="M1032" s="5" t="str">
        <f>IF(Table1[[#This Row],[Tag]]="1",Table1[[#This Row],[Charging]]*Table1[[#This Row],[Cost (kWh)]],"")</f>
        <v/>
      </c>
    </row>
    <row r="1033" spans="3:13" x14ac:dyDescent="0.2">
      <c r="C1033" s="3" t="s">
        <v>27</v>
      </c>
      <c r="D1033" s="2">
        <v>12</v>
      </c>
      <c r="E1033" s="2">
        <v>20</v>
      </c>
      <c r="F1033" s="5">
        <v>0</v>
      </c>
      <c r="G1033" s="5" t="s">
        <v>32</v>
      </c>
      <c r="H1033" s="5">
        <v>12.8</v>
      </c>
      <c r="I1033" s="5">
        <v>7.5</v>
      </c>
      <c r="J1033" s="8">
        <v>0.26329999999999998</v>
      </c>
      <c r="K1033" t="str">
        <f>IF(Table1[[#This Row],[Charging]]&gt;0,"1","0")</f>
        <v>0</v>
      </c>
      <c r="L1033" t="str">
        <f>IF(Table1[[#This Row],[Tag]]="1",Table1[[#This Row],[Cost (kWh)]],"")</f>
        <v/>
      </c>
      <c r="M1033" s="5" t="str">
        <f>IF(Table1[[#This Row],[Tag]]="1",Table1[[#This Row],[Charging]]*Table1[[#This Row],[Cost (kWh)]],"")</f>
        <v/>
      </c>
    </row>
    <row r="1034" spans="3:13" x14ac:dyDescent="0.2">
      <c r="C1034" s="3" t="s">
        <v>27</v>
      </c>
      <c r="D1034" s="2">
        <v>12</v>
      </c>
      <c r="E1034" s="2">
        <v>21</v>
      </c>
      <c r="F1034" s="5">
        <v>0</v>
      </c>
      <c r="G1034" s="5" t="s">
        <v>32</v>
      </c>
      <c r="H1034" s="5">
        <v>12.8</v>
      </c>
      <c r="I1034" s="5">
        <v>7.5</v>
      </c>
      <c r="J1034" s="8">
        <v>0.25813000000000003</v>
      </c>
      <c r="K1034" t="str">
        <f>IF(Table1[[#This Row],[Charging]]&gt;0,"1","0")</f>
        <v>0</v>
      </c>
      <c r="L1034" t="str">
        <f>IF(Table1[[#This Row],[Tag]]="1",Table1[[#This Row],[Cost (kWh)]],"")</f>
        <v/>
      </c>
      <c r="M1034" s="5" t="str">
        <f>IF(Table1[[#This Row],[Tag]]="1",Table1[[#This Row],[Charging]]*Table1[[#This Row],[Cost (kWh)]],"")</f>
        <v/>
      </c>
    </row>
    <row r="1035" spans="3:13" x14ac:dyDescent="0.2">
      <c r="C1035" s="3" t="s">
        <v>27</v>
      </c>
      <c r="D1035" s="2">
        <v>12</v>
      </c>
      <c r="E1035" s="2">
        <v>22</v>
      </c>
      <c r="F1035" s="5">
        <v>0</v>
      </c>
      <c r="G1035" s="5" t="s">
        <v>32</v>
      </c>
      <c r="H1035" s="5">
        <v>12.8</v>
      </c>
      <c r="I1035" s="5">
        <v>7.5</v>
      </c>
      <c r="J1035" s="8">
        <v>0.26405000000000001</v>
      </c>
      <c r="K1035" t="str">
        <f>IF(Table1[[#This Row],[Charging]]&gt;0,"1","0")</f>
        <v>0</v>
      </c>
      <c r="L1035" t="str">
        <f>IF(Table1[[#This Row],[Tag]]="1",Table1[[#This Row],[Cost (kWh)]],"")</f>
        <v/>
      </c>
      <c r="M1035" s="5" t="str">
        <f>IF(Table1[[#This Row],[Tag]]="1",Table1[[#This Row],[Charging]]*Table1[[#This Row],[Cost (kWh)]],"")</f>
        <v/>
      </c>
    </row>
    <row r="1036" spans="3:13" x14ac:dyDescent="0.2">
      <c r="C1036" s="3" t="s">
        <v>27</v>
      </c>
      <c r="D1036" s="2">
        <v>12</v>
      </c>
      <c r="E1036" s="2">
        <v>23</v>
      </c>
      <c r="F1036" s="5">
        <v>0</v>
      </c>
      <c r="G1036" s="5" t="s">
        <v>32</v>
      </c>
      <c r="H1036" s="5">
        <v>12.8</v>
      </c>
      <c r="I1036" s="5">
        <v>7.5</v>
      </c>
      <c r="J1036" s="8">
        <v>0.25999</v>
      </c>
      <c r="K1036" t="str">
        <f>IF(Table1[[#This Row],[Charging]]&gt;0,"1","0")</f>
        <v>0</v>
      </c>
      <c r="L1036" t="str">
        <f>IF(Table1[[#This Row],[Tag]]="1",Table1[[#This Row],[Cost (kWh)]],"")</f>
        <v/>
      </c>
      <c r="M1036" s="5" t="str">
        <f>IF(Table1[[#This Row],[Tag]]="1",Table1[[#This Row],[Charging]]*Table1[[#This Row],[Cost (kWh)]],"")</f>
        <v/>
      </c>
    </row>
    <row r="1037" spans="3:13" x14ac:dyDescent="0.2">
      <c r="C1037" s="3" t="s">
        <v>27</v>
      </c>
      <c r="D1037" s="2">
        <v>12</v>
      </c>
      <c r="E1037" s="2">
        <v>24</v>
      </c>
      <c r="F1037" s="5">
        <v>0</v>
      </c>
      <c r="G1037" s="5" t="s">
        <v>32</v>
      </c>
      <c r="H1037" s="5">
        <v>12.8</v>
      </c>
      <c r="I1037" s="5">
        <v>7.5</v>
      </c>
      <c r="J1037" s="8">
        <v>0.24797</v>
      </c>
      <c r="K1037" t="str">
        <f>IF(Table1[[#This Row],[Charging]]&gt;0,"1","0")</f>
        <v>0</v>
      </c>
      <c r="L1037" t="str">
        <f>IF(Table1[[#This Row],[Tag]]="1",Table1[[#This Row],[Cost (kWh)]],"")</f>
        <v/>
      </c>
      <c r="M1037" s="5" t="str">
        <f>IF(Table1[[#This Row],[Tag]]="1",Table1[[#This Row],[Charging]]*Table1[[#This Row],[Cost (kWh)]],"")</f>
        <v/>
      </c>
    </row>
    <row r="1038" spans="3:13" x14ac:dyDescent="0.2">
      <c r="C1038" s="3" t="s">
        <v>27</v>
      </c>
      <c r="D1038" s="2">
        <v>13</v>
      </c>
      <c r="E1038" s="2" t="s">
        <v>2</v>
      </c>
      <c r="F1038" s="5">
        <v>0</v>
      </c>
      <c r="G1038" s="5" t="s">
        <v>32</v>
      </c>
      <c r="H1038" s="5">
        <v>12.8</v>
      </c>
      <c r="I1038" s="5">
        <v>7.5</v>
      </c>
      <c r="J1038" s="8">
        <v>0.27166000000000001</v>
      </c>
      <c r="K1038" t="str">
        <f>IF(Table1[[#This Row],[Charging]]&gt;0,"1","0")</f>
        <v>0</v>
      </c>
      <c r="L1038" t="str">
        <f>IF(Table1[[#This Row],[Tag]]="1",Table1[[#This Row],[Cost (kWh)]],"")</f>
        <v/>
      </c>
      <c r="M1038" s="5" t="str">
        <f>IF(Table1[[#This Row],[Tag]]="1",Table1[[#This Row],[Charging]]*Table1[[#This Row],[Cost (kWh)]],"")</f>
        <v/>
      </c>
    </row>
    <row r="1039" spans="3:13" x14ac:dyDescent="0.2">
      <c r="C1039" s="3" t="s">
        <v>27</v>
      </c>
      <c r="D1039" s="2">
        <v>13</v>
      </c>
      <c r="E1039" s="2" t="s">
        <v>3</v>
      </c>
      <c r="F1039" s="5">
        <v>0</v>
      </c>
      <c r="G1039" s="5" t="s">
        <v>32</v>
      </c>
      <c r="H1039" s="5">
        <v>12.8</v>
      </c>
      <c r="I1039" s="5">
        <v>7.5</v>
      </c>
      <c r="J1039" s="8">
        <v>0.25901999999999997</v>
      </c>
      <c r="K1039" t="str">
        <f>IF(Table1[[#This Row],[Charging]]&gt;0,"1","0")</f>
        <v>0</v>
      </c>
      <c r="L1039" t="str">
        <f>IF(Table1[[#This Row],[Tag]]="1",Table1[[#This Row],[Cost (kWh)]],"")</f>
        <v/>
      </c>
      <c r="M1039" s="5" t="str">
        <f>IF(Table1[[#This Row],[Tag]]="1",Table1[[#This Row],[Charging]]*Table1[[#This Row],[Cost (kWh)]],"")</f>
        <v/>
      </c>
    </row>
    <row r="1040" spans="3:13" x14ac:dyDescent="0.2">
      <c r="C1040" s="3" t="s">
        <v>27</v>
      </c>
      <c r="D1040" s="2">
        <v>13</v>
      </c>
      <c r="E1040" s="2" t="s">
        <v>4</v>
      </c>
      <c r="F1040" s="5">
        <v>0</v>
      </c>
      <c r="G1040" s="5" t="s">
        <v>32</v>
      </c>
      <c r="H1040" s="5">
        <v>12.8</v>
      </c>
      <c r="I1040" s="5">
        <v>7.5</v>
      </c>
      <c r="J1040" s="8">
        <v>0.25785999999999998</v>
      </c>
      <c r="K1040" t="str">
        <f>IF(Table1[[#This Row],[Charging]]&gt;0,"1","0")</f>
        <v>0</v>
      </c>
      <c r="L1040" t="str">
        <f>IF(Table1[[#This Row],[Tag]]="1",Table1[[#This Row],[Cost (kWh)]],"")</f>
        <v/>
      </c>
      <c r="M1040" s="5" t="str">
        <f>IF(Table1[[#This Row],[Tag]]="1",Table1[[#This Row],[Charging]]*Table1[[#This Row],[Cost (kWh)]],"")</f>
        <v/>
      </c>
    </row>
    <row r="1041" spans="3:13" x14ac:dyDescent="0.2">
      <c r="C1041" s="3" t="s">
        <v>27</v>
      </c>
      <c r="D1041" s="2">
        <v>13</v>
      </c>
      <c r="E1041" s="2" t="s">
        <v>5</v>
      </c>
      <c r="F1041" s="5">
        <v>0</v>
      </c>
      <c r="G1041" s="5" t="s">
        <v>32</v>
      </c>
      <c r="H1041" s="5">
        <v>12.8</v>
      </c>
      <c r="I1041" s="5">
        <v>7.5</v>
      </c>
      <c r="J1041" s="8">
        <v>0.25716</v>
      </c>
      <c r="K1041" t="str">
        <f>IF(Table1[[#This Row],[Charging]]&gt;0,"1","0")</f>
        <v>0</v>
      </c>
      <c r="L1041" t="str">
        <f>IF(Table1[[#This Row],[Tag]]="1",Table1[[#This Row],[Cost (kWh)]],"")</f>
        <v/>
      </c>
      <c r="M1041" s="5" t="str">
        <f>IF(Table1[[#This Row],[Tag]]="1",Table1[[#This Row],[Charging]]*Table1[[#This Row],[Cost (kWh)]],"")</f>
        <v/>
      </c>
    </row>
    <row r="1042" spans="3:13" x14ac:dyDescent="0.2">
      <c r="C1042" s="3" t="s">
        <v>27</v>
      </c>
      <c r="D1042" s="2">
        <v>13</v>
      </c>
      <c r="E1042" s="2" t="s">
        <v>6</v>
      </c>
      <c r="F1042" s="5">
        <v>0</v>
      </c>
      <c r="G1042" s="5" t="s">
        <v>32</v>
      </c>
      <c r="H1042" s="5">
        <v>12.8</v>
      </c>
      <c r="I1042" s="5">
        <v>7.5</v>
      </c>
      <c r="J1042" s="8">
        <v>0.25705</v>
      </c>
      <c r="K1042" t="str">
        <f>IF(Table1[[#This Row],[Charging]]&gt;0,"1","0")</f>
        <v>0</v>
      </c>
      <c r="L1042" t="str">
        <f>IF(Table1[[#This Row],[Tag]]="1",Table1[[#This Row],[Cost (kWh)]],"")</f>
        <v/>
      </c>
      <c r="M1042" s="5" t="str">
        <f>IF(Table1[[#This Row],[Tag]]="1",Table1[[#This Row],[Charging]]*Table1[[#This Row],[Cost (kWh)]],"")</f>
        <v/>
      </c>
    </row>
    <row r="1043" spans="3:13" x14ac:dyDescent="0.2">
      <c r="C1043" s="3" t="s">
        <v>27</v>
      </c>
      <c r="D1043" s="2">
        <v>13</v>
      </c>
      <c r="E1043" s="2" t="s">
        <v>7</v>
      </c>
      <c r="F1043" s="5">
        <v>0</v>
      </c>
      <c r="G1043" s="5" t="s">
        <v>32</v>
      </c>
      <c r="H1043" s="5">
        <v>12.8</v>
      </c>
      <c r="I1043" s="5">
        <v>7.5</v>
      </c>
      <c r="J1043" s="8">
        <v>0.25768000000000002</v>
      </c>
      <c r="K1043" t="str">
        <f>IF(Table1[[#This Row],[Charging]]&gt;0,"1","0")</f>
        <v>0</v>
      </c>
      <c r="L1043" t="str">
        <f>IF(Table1[[#This Row],[Tag]]="1",Table1[[#This Row],[Cost (kWh)]],"")</f>
        <v/>
      </c>
      <c r="M1043" s="5" t="str">
        <f>IF(Table1[[#This Row],[Tag]]="1",Table1[[#This Row],[Charging]]*Table1[[#This Row],[Cost (kWh)]],"")</f>
        <v/>
      </c>
    </row>
    <row r="1044" spans="3:13" x14ac:dyDescent="0.2">
      <c r="C1044" s="3" t="s">
        <v>27</v>
      </c>
      <c r="D1044" s="2">
        <v>13</v>
      </c>
      <c r="E1044" s="2" t="s">
        <v>8</v>
      </c>
      <c r="F1044" s="5">
        <v>0</v>
      </c>
      <c r="G1044" s="5" t="s">
        <v>32</v>
      </c>
      <c r="H1044" s="5">
        <v>12.8</v>
      </c>
      <c r="I1044" s="5">
        <v>7.5</v>
      </c>
      <c r="J1044" s="8">
        <v>0.25413999999999998</v>
      </c>
      <c r="K1044" t="str">
        <f>IF(Table1[[#This Row],[Charging]]&gt;0,"1","0")</f>
        <v>0</v>
      </c>
      <c r="L1044" t="str">
        <f>IF(Table1[[#This Row],[Tag]]="1",Table1[[#This Row],[Cost (kWh)]],"")</f>
        <v/>
      </c>
      <c r="M1044" s="5" t="str">
        <f>IF(Table1[[#This Row],[Tag]]="1",Table1[[#This Row],[Charging]]*Table1[[#This Row],[Cost (kWh)]],"")</f>
        <v/>
      </c>
    </row>
    <row r="1045" spans="3:13" x14ac:dyDescent="0.2">
      <c r="C1045" s="3" t="s">
        <v>27</v>
      </c>
      <c r="D1045" s="2">
        <v>13</v>
      </c>
      <c r="E1045" s="2" t="s">
        <v>9</v>
      </c>
      <c r="F1045" s="5">
        <v>0</v>
      </c>
      <c r="G1045" s="5" t="s">
        <v>32</v>
      </c>
      <c r="H1045" s="5">
        <v>12.8</v>
      </c>
      <c r="I1045" s="5">
        <v>7.5</v>
      </c>
      <c r="J1045" s="8">
        <v>0.25352999999999998</v>
      </c>
      <c r="K1045" t="str">
        <f>IF(Table1[[#This Row],[Charging]]&gt;0,"1","0")</f>
        <v>0</v>
      </c>
      <c r="L1045" t="str">
        <f>IF(Table1[[#This Row],[Tag]]="1",Table1[[#This Row],[Cost (kWh)]],"")</f>
        <v/>
      </c>
      <c r="M1045" s="5" t="str">
        <f>IF(Table1[[#This Row],[Tag]]="1",Table1[[#This Row],[Charging]]*Table1[[#This Row],[Cost (kWh)]],"")</f>
        <v/>
      </c>
    </row>
    <row r="1046" spans="3:13" x14ac:dyDescent="0.2">
      <c r="C1046" s="3" t="s">
        <v>27</v>
      </c>
      <c r="D1046" s="2">
        <v>13</v>
      </c>
      <c r="E1046" s="2" t="s">
        <v>10</v>
      </c>
      <c r="F1046" s="5">
        <v>0</v>
      </c>
      <c r="G1046" s="5" t="s">
        <v>32</v>
      </c>
      <c r="H1046" s="5">
        <v>12.8</v>
      </c>
      <c r="I1046" s="5">
        <v>7.5</v>
      </c>
      <c r="J1046" s="8">
        <v>0.25298999999999999</v>
      </c>
      <c r="K1046" t="str">
        <f>IF(Table1[[#This Row],[Charging]]&gt;0,"1","0")</f>
        <v>0</v>
      </c>
      <c r="L1046" t="str">
        <f>IF(Table1[[#This Row],[Tag]]="1",Table1[[#This Row],[Cost (kWh)]],"")</f>
        <v/>
      </c>
      <c r="M1046" s="5" t="str">
        <f>IF(Table1[[#This Row],[Tag]]="1",Table1[[#This Row],[Charging]]*Table1[[#This Row],[Cost (kWh)]],"")</f>
        <v/>
      </c>
    </row>
    <row r="1047" spans="3:13" x14ac:dyDescent="0.2">
      <c r="C1047" s="3" t="s">
        <v>27</v>
      </c>
      <c r="D1047" s="2">
        <v>13</v>
      </c>
      <c r="E1047" s="2">
        <v>10</v>
      </c>
      <c r="F1047" s="5">
        <v>0</v>
      </c>
      <c r="G1047" s="5" t="s">
        <v>32</v>
      </c>
      <c r="H1047" s="5">
        <v>12.8</v>
      </c>
      <c r="I1047" s="5">
        <v>7.5</v>
      </c>
      <c r="J1047" s="8">
        <v>0.25872000000000001</v>
      </c>
      <c r="K1047" t="str">
        <f>IF(Table1[[#This Row],[Charging]]&gt;0,"1","0")</f>
        <v>0</v>
      </c>
      <c r="L1047" t="str">
        <f>IF(Table1[[#This Row],[Tag]]="1",Table1[[#This Row],[Cost (kWh)]],"")</f>
        <v/>
      </c>
      <c r="M1047" s="5" t="str">
        <f>IF(Table1[[#This Row],[Tag]]="1",Table1[[#This Row],[Charging]]*Table1[[#This Row],[Cost (kWh)]],"")</f>
        <v/>
      </c>
    </row>
    <row r="1048" spans="3:13" x14ac:dyDescent="0.2">
      <c r="C1048" s="3" t="s">
        <v>27</v>
      </c>
      <c r="D1048" s="2">
        <v>13</v>
      </c>
      <c r="E1048" s="2">
        <v>11</v>
      </c>
      <c r="F1048" s="5">
        <v>0</v>
      </c>
      <c r="G1048" s="5" t="s">
        <v>32</v>
      </c>
      <c r="H1048" s="5">
        <v>12.8</v>
      </c>
      <c r="I1048" s="5">
        <v>7.5</v>
      </c>
      <c r="J1048" s="8">
        <v>0.26423000000000002</v>
      </c>
      <c r="K1048" t="str">
        <f>IF(Table1[[#This Row],[Charging]]&gt;0,"1","0")</f>
        <v>0</v>
      </c>
      <c r="L1048" t="str">
        <f>IF(Table1[[#This Row],[Tag]]="1",Table1[[#This Row],[Cost (kWh)]],"")</f>
        <v/>
      </c>
      <c r="M1048" s="5" t="str">
        <f>IF(Table1[[#This Row],[Tag]]="1",Table1[[#This Row],[Charging]]*Table1[[#This Row],[Cost (kWh)]],"")</f>
        <v/>
      </c>
    </row>
    <row r="1049" spans="3:13" x14ac:dyDescent="0.2">
      <c r="C1049" s="3" t="s">
        <v>27</v>
      </c>
      <c r="D1049" s="2">
        <v>13</v>
      </c>
      <c r="E1049" s="2">
        <v>12</v>
      </c>
      <c r="F1049" s="5">
        <v>0</v>
      </c>
      <c r="G1049" s="5" t="s">
        <v>32</v>
      </c>
      <c r="H1049" s="5">
        <v>12.8</v>
      </c>
      <c r="I1049" s="5">
        <v>7.5</v>
      </c>
      <c r="J1049" s="8">
        <v>0.26799000000000001</v>
      </c>
      <c r="K1049" t="str">
        <f>IF(Table1[[#This Row],[Charging]]&gt;0,"1","0")</f>
        <v>0</v>
      </c>
      <c r="L1049" t="str">
        <f>IF(Table1[[#This Row],[Tag]]="1",Table1[[#This Row],[Cost (kWh)]],"")</f>
        <v/>
      </c>
      <c r="M1049" s="5" t="str">
        <f>IF(Table1[[#This Row],[Tag]]="1",Table1[[#This Row],[Charging]]*Table1[[#This Row],[Cost (kWh)]],"")</f>
        <v/>
      </c>
    </row>
    <row r="1050" spans="3:13" x14ac:dyDescent="0.2">
      <c r="C1050" s="3" t="s">
        <v>27</v>
      </c>
      <c r="D1050" s="2">
        <v>13</v>
      </c>
      <c r="E1050" s="2">
        <v>13</v>
      </c>
      <c r="F1050" s="5">
        <v>0</v>
      </c>
      <c r="G1050" s="5" t="s">
        <v>32</v>
      </c>
      <c r="H1050" s="5">
        <v>12.8</v>
      </c>
      <c r="I1050" s="5">
        <v>7.5</v>
      </c>
      <c r="J1050" s="8">
        <v>0.25341000000000002</v>
      </c>
      <c r="K1050" t="str">
        <f>IF(Table1[[#This Row],[Charging]]&gt;0,"1","0")</f>
        <v>0</v>
      </c>
      <c r="L1050" t="str">
        <f>IF(Table1[[#This Row],[Tag]]="1",Table1[[#This Row],[Cost (kWh)]],"")</f>
        <v/>
      </c>
      <c r="M1050" s="5" t="str">
        <f>IF(Table1[[#This Row],[Tag]]="1",Table1[[#This Row],[Charging]]*Table1[[#This Row],[Cost (kWh)]],"")</f>
        <v/>
      </c>
    </row>
    <row r="1051" spans="3:13" x14ac:dyDescent="0.2">
      <c r="C1051" s="3" t="s">
        <v>27</v>
      </c>
      <c r="D1051" s="2">
        <v>13</v>
      </c>
      <c r="E1051" s="2">
        <v>14</v>
      </c>
      <c r="F1051" s="5">
        <v>0</v>
      </c>
      <c r="G1051" s="5" t="s">
        <v>32</v>
      </c>
      <c r="H1051" s="5">
        <v>12.8</v>
      </c>
      <c r="I1051" s="5">
        <v>7.5</v>
      </c>
      <c r="J1051" s="8">
        <v>0.23685</v>
      </c>
      <c r="K1051" t="str">
        <f>IF(Table1[[#This Row],[Charging]]&gt;0,"1","0")</f>
        <v>0</v>
      </c>
      <c r="L1051" t="str">
        <f>IF(Table1[[#This Row],[Tag]]="1",Table1[[#This Row],[Cost (kWh)]],"")</f>
        <v/>
      </c>
      <c r="M1051" s="5" t="str">
        <f>IF(Table1[[#This Row],[Tag]]="1",Table1[[#This Row],[Charging]]*Table1[[#This Row],[Cost (kWh)]],"")</f>
        <v/>
      </c>
    </row>
    <row r="1052" spans="3:13" x14ac:dyDescent="0.2">
      <c r="C1052" s="3" t="s">
        <v>27</v>
      </c>
      <c r="D1052" s="2">
        <v>13</v>
      </c>
      <c r="E1052" s="2">
        <v>15</v>
      </c>
      <c r="F1052" s="5">
        <v>0</v>
      </c>
      <c r="G1052" s="5" t="s">
        <v>32</v>
      </c>
      <c r="H1052" s="5">
        <v>12.8</v>
      </c>
      <c r="I1052" s="5">
        <v>7.5</v>
      </c>
      <c r="J1052" s="8">
        <v>0.25235999999999997</v>
      </c>
      <c r="K1052" t="str">
        <f>IF(Table1[[#This Row],[Charging]]&gt;0,"1","0")</f>
        <v>0</v>
      </c>
      <c r="L1052" t="str">
        <f>IF(Table1[[#This Row],[Tag]]="1",Table1[[#This Row],[Cost (kWh)]],"")</f>
        <v/>
      </c>
      <c r="M1052" s="5" t="str">
        <f>IF(Table1[[#This Row],[Tag]]="1",Table1[[#This Row],[Charging]]*Table1[[#This Row],[Cost (kWh)]],"")</f>
        <v/>
      </c>
    </row>
    <row r="1053" spans="3:13" x14ac:dyDescent="0.2">
      <c r="C1053" s="3" t="s">
        <v>27</v>
      </c>
      <c r="D1053" s="2">
        <v>13</v>
      </c>
      <c r="E1053" s="2">
        <v>16</v>
      </c>
      <c r="F1053" s="5">
        <v>0</v>
      </c>
      <c r="G1053" s="5" t="s">
        <v>32</v>
      </c>
      <c r="H1053" s="5">
        <v>12.8</v>
      </c>
      <c r="I1053" s="5">
        <v>7.5</v>
      </c>
      <c r="J1053" s="8">
        <v>0.25519999999999998</v>
      </c>
      <c r="K1053" t="str">
        <f>IF(Table1[[#This Row],[Charging]]&gt;0,"1","0")</f>
        <v>0</v>
      </c>
      <c r="L1053" t="str">
        <f>IF(Table1[[#This Row],[Tag]]="1",Table1[[#This Row],[Cost (kWh)]],"")</f>
        <v/>
      </c>
      <c r="M1053" s="5" t="str">
        <f>IF(Table1[[#This Row],[Tag]]="1",Table1[[#This Row],[Charging]]*Table1[[#This Row],[Cost (kWh)]],"")</f>
        <v/>
      </c>
    </row>
    <row r="1054" spans="3:13" x14ac:dyDescent="0.2">
      <c r="C1054" s="3" t="s">
        <v>27</v>
      </c>
      <c r="D1054" s="2">
        <v>13</v>
      </c>
      <c r="E1054" s="2">
        <v>17</v>
      </c>
      <c r="F1054" s="5">
        <v>0</v>
      </c>
      <c r="G1054" s="5" t="s">
        <v>32</v>
      </c>
      <c r="H1054" s="5">
        <v>12.8</v>
      </c>
      <c r="I1054" s="5">
        <v>7.5</v>
      </c>
      <c r="J1054" s="8">
        <v>0.25758999999999999</v>
      </c>
      <c r="K1054" t="str">
        <f>IF(Table1[[#This Row],[Charging]]&gt;0,"1","0")</f>
        <v>0</v>
      </c>
      <c r="L1054" t="str">
        <f>IF(Table1[[#This Row],[Tag]]="1",Table1[[#This Row],[Cost (kWh)]],"")</f>
        <v/>
      </c>
      <c r="M1054" s="5" t="str">
        <f>IF(Table1[[#This Row],[Tag]]="1",Table1[[#This Row],[Charging]]*Table1[[#This Row],[Cost (kWh)]],"")</f>
        <v/>
      </c>
    </row>
    <row r="1055" spans="3:13" x14ac:dyDescent="0.2">
      <c r="C1055" s="3" t="s">
        <v>27</v>
      </c>
      <c r="D1055" s="2">
        <v>13</v>
      </c>
      <c r="E1055" s="2">
        <v>18</v>
      </c>
      <c r="F1055" s="5">
        <v>0</v>
      </c>
      <c r="G1055" s="5" t="s">
        <v>32</v>
      </c>
      <c r="H1055" s="5">
        <v>12.8</v>
      </c>
      <c r="I1055" s="5">
        <v>7.5</v>
      </c>
      <c r="J1055" s="8">
        <v>0.26495999999999997</v>
      </c>
      <c r="K1055" t="str">
        <f>IF(Table1[[#This Row],[Charging]]&gt;0,"1","0")</f>
        <v>0</v>
      </c>
      <c r="L1055" t="str">
        <f>IF(Table1[[#This Row],[Tag]]="1",Table1[[#This Row],[Cost (kWh)]],"")</f>
        <v/>
      </c>
      <c r="M1055" s="5" t="str">
        <f>IF(Table1[[#This Row],[Tag]]="1",Table1[[#This Row],[Charging]]*Table1[[#This Row],[Cost (kWh)]],"")</f>
        <v/>
      </c>
    </row>
    <row r="1056" spans="3:13" x14ac:dyDescent="0.2">
      <c r="C1056" s="3" t="s">
        <v>27</v>
      </c>
      <c r="D1056" s="2">
        <v>13</v>
      </c>
      <c r="E1056" s="2">
        <v>19</v>
      </c>
      <c r="F1056" s="5">
        <v>0</v>
      </c>
      <c r="G1056" s="5" t="s">
        <v>32</v>
      </c>
      <c r="H1056" s="5">
        <v>12.8</v>
      </c>
      <c r="I1056" s="5">
        <v>7.5</v>
      </c>
      <c r="J1056" s="8">
        <v>0.26562999999999998</v>
      </c>
      <c r="K1056" t="str">
        <f>IF(Table1[[#This Row],[Charging]]&gt;0,"1","0")</f>
        <v>0</v>
      </c>
      <c r="L1056" t="str">
        <f>IF(Table1[[#This Row],[Tag]]="1",Table1[[#This Row],[Cost (kWh)]],"")</f>
        <v/>
      </c>
      <c r="M1056" s="5" t="str">
        <f>IF(Table1[[#This Row],[Tag]]="1",Table1[[#This Row],[Charging]]*Table1[[#This Row],[Cost (kWh)]],"")</f>
        <v/>
      </c>
    </row>
    <row r="1057" spans="3:13" x14ac:dyDescent="0.2">
      <c r="C1057" s="3" t="s">
        <v>27</v>
      </c>
      <c r="D1057" s="2">
        <v>13</v>
      </c>
      <c r="E1057" s="2">
        <v>20</v>
      </c>
      <c r="F1057" s="5">
        <v>0</v>
      </c>
      <c r="G1057" s="5" t="s">
        <v>32</v>
      </c>
      <c r="H1057" s="5">
        <v>12.8</v>
      </c>
      <c r="I1057" s="5">
        <v>7.5</v>
      </c>
      <c r="J1057" s="8">
        <v>0.26490999999999998</v>
      </c>
      <c r="K1057" t="str">
        <f>IF(Table1[[#This Row],[Charging]]&gt;0,"1","0")</f>
        <v>0</v>
      </c>
      <c r="L1057" t="str">
        <f>IF(Table1[[#This Row],[Tag]]="1",Table1[[#This Row],[Cost (kWh)]],"")</f>
        <v/>
      </c>
      <c r="M1057" s="5" t="str">
        <f>IF(Table1[[#This Row],[Tag]]="1",Table1[[#This Row],[Charging]]*Table1[[#This Row],[Cost (kWh)]],"")</f>
        <v/>
      </c>
    </row>
    <row r="1058" spans="3:13" x14ac:dyDescent="0.2">
      <c r="C1058" s="3" t="s">
        <v>27</v>
      </c>
      <c r="D1058" s="2">
        <v>13</v>
      </c>
      <c r="E1058" s="2">
        <v>21</v>
      </c>
      <c r="F1058" s="5">
        <v>0</v>
      </c>
      <c r="G1058" s="5" t="s">
        <v>32</v>
      </c>
      <c r="H1058" s="5">
        <v>12.8</v>
      </c>
      <c r="I1058" s="5">
        <v>7.5</v>
      </c>
      <c r="J1058" s="8">
        <v>0.25946000000000002</v>
      </c>
      <c r="K1058" t="str">
        <f>IF(Table1[[#This Row],[Charging]]&gt;0,"1","0")</f>
        <v>0</v>
      </c>
      <c r="L1058" t="str">
        <f>IF(Table1[[#This Row],[Tag]]="1",Table1[[#This Row],[Cost (kWh)]],"")</f>
        <v/>
      </c>
      <c r="M1058" s="5" t="str">
        <f>IF(Table1[[#This Row],[Tag]]="1",Table1[[#This Row],[Charging]]*Table1[[#This Row],[Cost (kWh)]],"")</f>
        <v/>
      </c>
    </row>
    <row r="1059" spans="3:13" x14ac:dyDescent="0.2">
      <c r="C1059" s="3" t="s">
        <v>27</v>
      </c>
      <c r="D1059" s="2">
        <v>13</v>
      </c>
      <c r="E1059" s="2">
        <v>22</v>
      </c>
      <c r="F1059" s="5">
        <v>0</v>
      </c>
      <c r="G1059" s="5" t="s">
        <v>32</v>
      </c>
      <c r="H1059" s="5">
        <v>12.8</v>
      </c>
      <c r="I1059" s="5">
        <v>7.5</v>
      </c>
      <c r="J1059" s="8">
        <v>0.27390999999999999</v>
      </c>
      <c r="K1059" t="str">
        <f>IF(Table1[[#This Row],[Charging]]&gt;0,"1","0")</f>
        <v>0</v>
      </c>
      <c r="L1059" t="str">
        <f>IF(Table1[[#This Row],[Tag]]="1",Table1[[#This Row],[Cost (kWh)]],"")</f>
        <v/>
      </c>
      <c r="M1059" s="5" t="str">
        <f>IF(Table1[[#This Row],[Tag]]="1",Table1[[#This Row],[Charging]]*Table1[[#This Row],[Cost (kWh)]],"")</f>
        <v/>
      </c>
    </row>
    <row r="1060" spans="3:13" x14ac:dyDescent="0.2">
      <c r="C1060" s="3" t="s">
        <v>27</v>
      </c>
      <c r="D1060" s="2">
        <v>13</v>
      </c>
      <c r="E1060" s="2">
        <v>23</v>
      </c>
      <c r="F1060" s="5">
        <v>0</v>
      </c>
      <c r="G1060" s="5" t="s">
        <v>32</v>
      </c>
      <c r="H1060" s="5">
        <v>12.8</v>
      </c>
      <c r="I1060" s="5">
        <v>7.5</v>
      </c>
      <c r="J1060" s="8">
        <v>0.26357999999999998</v>
      </c>
      <c r="K1060" t="str">
        <f>IF(Table1[[#This Row],[Charging]]&gt;0,"1","0")</f>
        <v>0</v>
      </c>
      <c r="L1060" t="str">
        <f>IF(Table1[[#This Row],[Tag]]="1",Table1[[#This Row],[Cost (kWh)]],"")</f>
        <v/>
      </c>
      <c r="M1060" s="5" t="str">
        <f>IF(Table1[[#This Row],[Tag]]="1",Table1[[#This Row],[Charging]]*Table1[[#This Row],[Cost (kWh)]],"")</f>
        <v/>
      </c>
    </row>
    <row r="1061" spans="3:13" x14ac:dyDescent="0.2">
      <c r="C1061" s="3" t="s">
        <v>27</v>
      </c>
      <c r="D1061" s="2">
        <v>13</v>
      </c>
      <c r="E1061" s="2">
        <v>24</v>
      </c>
      <c r="F1061" s="5">
        <v>0</v>
      </c>
      <c r="G1061" s="5" t="s">
        <v>32</v>
      </c>
      <c r="H1061" s="5">
        <v>12.8</v>
      </c>
      <c r="I1061" s="5">
        <v>7.5</v>
      </c>
      <c r="J1061" s="8">
        <v>0.2651</v>
      </c>
      <c r="K1061" t="str">
        <f>IF(Table1[[#This Row],[Charging]]&gt;0,"1","0")</f>
        <v>0</v>
      </c>
      <c r="L1061" t="str">
        <f>IF(Table1[[#This Row],[Tag]]="1",Table1[[#This Row],[Cost (kWh)]],"")</f>
        <v/>
      </c>
      <c r="M1061" s="5" t="str">
        <f>IF(Table1[[#This Row],[Tag]]="1",Table1[[#This Row],[Charging]]*Table1[[#This Row],[Cost (kWh)]],"")</f>
        <v/>
      </c>
    </row>
    <row r="1062" spans="3:13" x14ac:dyDescent="0.2">
      <c r="C1062" s="3" t="s">
        <v>27</v>
      </c>
      <c r="D1062" s="2">
        <v>14</v>
      </c>
      <c r="E1062" s="2" t="s">
        <v>2</v>
      </c>
      <c r="F1062" s="5">
        <v>0</v>
      </c>
      <c r="G1062" s="5" t="s">
        <v>32</v>
      </c>
      <c r="H1062" s="5">
        <v>12.8</v>
      </c>
      <c r="I1062" s="5">
        <v>7.5</v>
      </c>
      <c r="J1062" s="8">
        <v>0.26956000000000002</v>
      </c>
      <c r="K1062" t="str">
        <f>IF(Table1[[#This Row],[Charging]]&gt;0,"1","0")</f>
        <v>0</v>
      </c>
      <c r="L1062" t="str">
        <f>IF(Table1[[#This Row],[Tag]]="1",Table1[[#This Row],[Cost (kWh)]],"")</f>
        <v/>
      </c>
      <c r="M1062" s="5" t="str">
        <f>IF(Table1[[#This Row],[Tag]]="1",Table1[[#This Row],[Charging]]*Table1[[#This Row],[Cost (kWh)]],"")</f>
        <v/>
      </c>
    </row>
    <row r="1063" spans="3:13" x14ac:dyDescent="0.2">
      <c r="C1063" s="3" t="s">
        <v>27</v>
      </c>
      <c r="D1063" s="2">
        <v>14</v>
      </c>
      <c r="E1063" s="2" t="s">
        <v>3</v>
      </c>
      <c r="F1063" s="5">
        <v>0</v>
      </c>
      <c r="G1063" s="5" t="s">
        <v>32</v>
      </c>
      <c r="H1063" s="5">
        <v>12.8</v>
      </c>
      <c r="I1063" s="5">
        <v>7.5</v>
      </c>
      <c r="J1063" s="8">
        <v>0.26585999999999999</v>
      </c>
      <c r="K1063" t="str">
        <f>IF(Table1[[#This Row],[Charging]]&gt;0,"1","0")</f>
        <v>0</v>
      </c>
      <c r="L1063" t="str">
        <f>IF(Table1[[#This Row],[Tag]]="1",Table1[[#This Row],[Cost (kWh)]],"")</f>
        <v/>
      </c>
      <c r="M1063" s="5" t="str">
        <f>IF(Table1[[#This Row],[Tag]]="1",Table1[[#This Row],[Charging]]*Table1[[#This Row],[Cost (kWh)]],"")</f>
        <v/>
      </c>
    </row>
    <row r="1064" spans="3:13" x14ac:dyDescent="0.2">
      <c r="C1064" s="3" t="s">
        <v>27</v>
      </c>
      <c r="D1064" s="2">
        <v>14</v>
      </c>
      <c r="E1064" s="2" t="s">
        <v>4</v>
      </c>
      <c r="F1064" s="5">
        <v>0</v>
      </c>
      <c r="G1064" s="5" t="s">
        <v>32</v>
      </c>
      <c r="H1064" s="5">
        <v>12.8</v>
      </c>
      <c r="I1064" s="5">
        <v>7.5</v>
      </c>
      <c r="J1064" s="8">
        <v>0.26429000000000002</v>
      </c>
      <c r="K1064" t="str">
        <f>IF(Table1[[#This Row],[Charging]]&gt;0,"1","0")</f>
        <v>0</v>
      </c>
      <c r="L1064" t="str">
        <f>IF(Table1[[#This Row],[Tag]]="1",Table1[[#This Row],[Cost (kWh)]],"")</f>
        <v/>
      </c>
      <c r="M1064" s="5" t="str">
        <f>IF(Table1[[#This Row],[Tag]]="1",Table1[[#This Row],[Charging]]*Table1[[#This Row],[Cost (kWh)]],"")</f>
        <v/>
      </c>
    </row>
    <row r="1065" spans="3:13" x14ac:dyDescent="0.2">
      <c r="C1065" s="3" t="s">
        <v>27</v>
      </c>
      <c r="D1065" s="2">
        <v>14</v>
      </c>
      <c r="E1065" s="2" t="s">
        <v>5</v>
      </c>
      <c r="F1065" s="5">
        <v>0</v>
      </c>
      <c r="G1065" s="5" t="s">
        <v>32</v>
      </c>
      <c r="H1065" s="5">
        <v>12.8</v>
      </c>
      <c r="I1065" s="5">
        <v>7.5</v>
      </c>
      <c r="J1065" s="8">
        <v>0.26277</v>
      </c>
      <c r="K1065" t="str">
        <f>IF(Table1[[#This Row],[Charging]]&gt;0,"1","0")</f>
        <v>0</v>
      </c>
      <c r="L1065" t="str">
        <f>IF(Table1[[#This Row],[Tag]]="1",Table1[[#This Row],[Cost (kWh)]],"")</f>
        <v/>
      </c>
      <c r="M1065" s="5" t="str">
        <f>IF(Table1[[#This Row],[Tag]]="1",Table1[[#This Row],[Charging]]*Table1[[#This Row],[Cost (kWh)]],"")</f>
        <v/>
      </c>
    </row>
    <row r="1066" spans="3:13" x14ac:dyDescent="0.2">
      <c r="C1066" s="3" t="s">
        <v>27</v>
      </c>
      <c r="D1066" s="2">
        <v>14</v>
      </c>
      <c r="E1066" s="2" t="s">
        <v>6</v>
      </c>
      <c r="F1066" s="5">
        <v>0</v>
      </c>
      <c r="G1066" s="5" t="s">
        <v>32</v>
      </c>
      <c r="H1066" s="5">
        <v>12.8</v>
      </c>
      <c r="I1066" s="5">
        <v>7.5</v>
      </c>
      <c r="J1066" s="8">
        <v>0.26213999999999998</v>
      </c>
      <c r="K1066" t="str">
        <f>IF(Table1[[#This Row],[Charging]]&gt;0,"1","0")</f>
        <v>0</v>
      </c>
      <c r="L1066" t="str">
        <f>IF(Table1[[#This Row],[Tag]]="1",Table1[[#This Row],[Cost (kWh)]],"")</f>
        <v/>
      </c>
      <c r="M1066" s="5" t="str">
        <f>IF(Table1[[#This Row],[Tag]]="1",Table1[[#This Row],[Charging]]*Table1[[#This Row],[Cost (kWh)]],"")</f>
        <v/>
      </c>
    </row>
    <row r="1067" spans="3:13" x14ac:dyDescent="0.2">
      <c r="C1067" s="3" t="s">
        <v>27</v>
      </c>
      <c r="D1067" s="2">
        <v>14</v>
      </c>
      <c r="E1067" s="2" t="s">
        <v>7</v>
      </c>
      <c r="F1067" s="5">
        <v>0</v>
      </c>
      <c r="G1067" s="5" t="s">
        <v>32</v>
      </c>
      <c r="H1067" s="5">
        <v>12.8</v>
      </c>
      <c r="I1067" s="5">
        <v>7.5</v>
      </c>
      <c r="J1067" s="8">
        <v>0.26321</v>
      </c>
      <c r="K1067" t="str">
        <f>IF(Table1[[#This Row],[Charging]]&gt;0,"1","0")</f>
        <v>0</v>
      </c>
      <c r="L1067" t="str">
        <f>IF(Table1[[#This Row],[Tag]]="1",Table1[[#This Row],[Cost (kWh)]],"")</f>
        <v/>
      </c>
      <c r="M1067" s="5" t="str">
        <f>IF(Table1[[#This Row],[Tag]]="1",Table1[[#This Row],[Charging]]*Table1[[#This Row],[Cost (kWh)]],"")</f>
        <v/>
      </c>
    </row>
    <row r="1068" spans="3:13" x14ac:dyDescent="0.2">
      <c r="C1068" s="3" t="s">
        <v>27</v>
      </c>
      <c r="D1068" s="2">
        <v>14</v>
      </c>
      <c r="E1068" s="2" t="s">
        <v>8</v>
      </c>
      <c r="F1068" s="5">
        <v>0</v>
      </c>
      <c r="G1068" s="5" t="s">
        <v>32</v>
      </c>
      <c r="H1068" s="5">
        <v>12.8</v>
      </c>
      <c r="I1068" s="5">
        <v>7.5</v>
      </c>
      <c r="J1068" s="8">
        <v>0.26178000000000001</v>
      </c>
      <c r="K1068" t="str">
        <f>IF(Table1[[#This Row],[Charging]]&gt;0,"1","0")</f>
        <v>0</v>
      </c>
      <c r="L1068" t="str">
        <f>IF(Table1[[#This Row],[Tag]]="1",Table1[[#This Row],[Cost (kWh)]],"")</f>
        <v/>
      </c>
      <c r="M1068" s="5" t="str">
        <f>IF(Table1[[#This Row],[Tag]]="1",Table1[[#This Row],[Charging]]*Table1[[#This Row],[Cost (kWh)]],"")</f>
        <v/>
      </c>
    </row>
    <row r="1069" spans="3:13" x14ac:dyDescent="0.2">
      <c r="C1069" s="3" t="s">
        <v>27</v>
      </c>
      <c r="D1069" s="2">
        <v>14</v>
      </c>
      <c r="E1069" s="2" t="s">
        <v>9</v>
      </c>
      <c r="F1069" s="5">
        <v>0</v>
      </c>
      <c r="G1069" s="5" t="s">
        <v>32</v>
      </c>
      <c r="H1069" s="5">
        <v>12.8</v>
      </c>
      <c r="I1069" s="5">
        <v>7.5</v>
      </c>
      <c r="J1069" s="8">
        <v>0.24998000000000001</v>
      </c>
      <c r="K1069" t="str">
        <f>IF(Table1[[#This Row],[Charging]]&gt;0,"1","0")</f>
        <v>0</v>
      </c>
      <c r="L1069" t="str">
        <f>IF(Table1[[#This Row],[Tag]]="1",Table1[[#This Row],[Cost (kWh)]],"")</f>
        <v/>
      </c>
      <c r="M1069" s="5" t="str">
        <f>IF(Table1[[#This Row],[Tag]]="1",Table1[[#This Row],[Charging]]*Table1[[#This Row],[Cost (kWh)]],"")</f>
        <v/>
      </c>
    </row>
    <row r="1070" spans="3:13" x14ac:dyDescent="0.2">
      <c r="C1070" s="3" t="s">
        <v>27</v>
      </c>
      <c r="D1070" s="2">
        <v>14</v>
      </c>
      <c r="E1070" s="2" t="s">
        <v>10</v>
      </c>
      <c r="F1070" s="5">
        <v>0</v>
      </c>
      <c r="G1070" s="5" t="s">
        <v>32</v>
      </c>
      <c r="H1070" s="5">
        <v>12.8</v>
      </c>
      <c r="I1070" s="5">
        <v>7.5</v>
      </c>
      <c r="J1070" s="8">
        <v>0.25922000000000001</v>
      </c>
      <c r="K1070" t="str">
        <f>IF(Table1[[#This Row],[Charging]]&gt;0,"1","0")</f>
        <v>0</v>
      </c>
      <c r="L1070" t="str">
        <f>IF(Table1[[#This Row],[Tag]]="1",Table1[[#This Row],[Cost (kWh)]],"")</f>
        <v/>
      </c>
      <c r="M1070" s="5" t="str">
        <f>IF(Table1[[#This Row],[Tag]]="1",Table1[[#This Row],[Charging]]*Table1[[#This Row],[Cost (kWh)]],"")</f>
        <v/>
      </c>
    </row>
    <row r="1071" spans="3:13" x14ac:dyDescent="0.2">
      <c r="C1071" s="3" t="s">
        <v>27</v>
      </c>
      <c r="D1071" s="2">
        <v>14</v>
      </c>
      <c r="E1071" s="2">
        <v>10</v>
      </c>
      <c r="F1071" s="5">
        <v>0</v>
      </c>
      <c r="G1071" s="5" t="s">
        <v>32</v>
      </c>
      <c r="H1071" s="5">
        <v>12.8</v>
      </c>
      <c r="I1071" s="5">
        <v>7.5</v>
      </c>
      <c r="J1071" s="8">
        <v>0.24998999999999999</v>
      </c>
      <c r="K1071" t="str">
        <f>IF(Table1[[#This Row],[Charging]]&gt;0,"1","0")</f>
        <v>0</v>
      </c>
      <c r="L1071" t="str">
        <f>IF(Table1[[#This Row],[Tag]]="1",Table1[[#This Row],[Cost (kWh)]],"")</f>
        <v/>
      </c>
      <c r="M1071" s="5" t="str">
        <f>IF(Table1[[#This Row],[Tag]]="1",Table1[[#This Row],[Charging]]*Table1[[#This Row],[Cost (kWh)]],"")</f>
        <v/>
      </c>
    </row>
    <row r="1072" spans="3:13" x14ac:dyDescent="0.2">
      <c r="C1072" s="3" t="s">
        <v>27</v>
      </c>
      <c r="D1072" s="2">
        <v>14</v>
      </c>
      <c r="E1072" s="2">
        <v>11</v>
      </c>
      <c r="F1072" s="5">
        <v>0</v>
      </c>
      <c r="G1072" s="5" t="s">
        <v>32</v>
      </c>
      <c r="H1072" s="5">
        <v>12.8</v>
      </c>
      <c r="I1072" s="5">
        <v>7.5</v>
      </c>
      <c r="J1072" s="8">
        <v>0.26091999999999999</v>
      </c>
      <c r="K1072" t="str">
        <f>IF(Table1[[#This Row],[Charging]]&gt;0,"1","0")</f>
        <v>0</v>
      </c>
      <c r="L1072" t="str">
        <f>IF(Table1[[#This Row],[Tag]]="1",Table1[[#This Row],[Cost (kWh)]],"")</f>
        <v/>
      </c>
      <c r="M1072" s="5" t="str">
        <f>IF(Table1[[#This Row],[Tag]]="1",Table1[[#This Row],[Charging]]*Table1[[#This Row],[Cost (kWh)]],"")</f>
        <v/>
      </c>
    </row>
    <row r="1073" spans="3:13" x14ac:dyDescent="0.2">
      <c r="C1073" s="3" t="s">
        <v>27</v>
      </c>
      <c r="D1073" s="2">
        <v>14</v>
      </c>
      <c r="E1073" s="2">
        <v>12</v>
      </c>
      <c r="F1073" s="5">
        <v>0</v>
      </c>
      <c r="G1073" s="5" t="s">
        <v>32</v>
      </c>
      <c r="H1073" s="5">
        <v>12.8</v>
      </c>
      <c r="I1073" s="5">
        <v>7.5</v>
      </c>
      <c r="J1073" s="8">
        <v>0.24958</v>
      </c>
      <c r="K1073" t="str">
        <f>IF(Table1[[#This Row],[Charging]]&gt;0,"1","0")</f>
        <v>0</v>
      </c>
      <c r="L1073" t="str">
        <f>IF(Table1[[#This Row],[Tag]]="1",Table1[[#This Row],[Cost (kWh)]],"")</f>
        <v/>
      </c>
      <c r="M1073" s="5" t="str">
        <f>IF(Table1[[#This Row],[Tag]]="1",Table1[[#This Row],[Charging]]*Table1[[#This Row],[Cost (kWh)]],"")</f>
        <v/>
      </c>
    </row>
    <row r="1074" spans="3:13" x14ac:dyDescent="0.2">
      <c r="C1074" s="3" t="s">
        <v>27</v>
      </c>
      <c r="D1074" s="2">
        <v>14</v>
      </c>
      <c r="E1074" s="2">
        <v>13</v>
      </c>
      <c r="F1074" s="5">
        <v>0</v>
      </c>
      <c r="G1074" s="5" t="s">
        <v>32</v>
      </c>
      <c r="H1074" s="5">
        <v>12.8</v>
      </c>
      <c r="I1074" s="5">
        <v>7.5</v>
      </c>
      <c r="J1074" s="8">
        <v>0.23841999999999999</v>
      </c>
      <c r="K1074" t="str">
        <f>IF(Table1[[#This Row],[Charging]]&gt;0,"1","0")</f>
        <v>0</v>
      </c>
      <c r="L1074" t="str">
        <f>IF(Table1[[#This Row],[Tag]]="1",Table1[[#This Row],[Cost (kWh)]],"")</f>
        <v/>
      </c>
      <c r="M1074" s="5" t="str">
        <f>IF(Table1[[#This Row],[Tag]]="1",Table1[[#This Row],[Charging]]*Table1[[#This Row],[Cost (kWh)]],"")</f>
        <v/>
      </c>
    </row>
    <row r="1075" spans="3:13" x14ac:dyDescent="0.2">
      <c r="C1075" s="3" t="s">
        <v>27</v>
      </c>
      <c r="D1075" s="2">
        <v>14</v>
      </c>
      <c r="E1075" s="2">
        <v>14</v>
      </c>
      <c r="F1075" s="5">
        <v>0</v>
      </c>
      <c r="G1075" s="5" t="s">
        <v>32</v>
      </c>
      <c r="H1075" s="5">
        <v>12.8</v>
      </c>
      <c r="I1075" s="5">
        <v>7.5</v>
      </c>
      <c r="J1075" s="8">
        <v>0.23810000000000001</v>
      </c>
      <c r="K1075" t="str">
        <f>IF(Table1[[#This Row],[Charging]]&gt;0,"1","0")</f>
        <v>0</v>
      </c>
      <c r="L1075" t="str">
        <f>IF(Table1[[#This Row],[Tag]]="1",Table1[[#This Row],[Cost (kWh)]],"")</f>
        <v/>
      </c>
      <c r="M1075" s="5" t="str">
        <f>IF(Table1[[#This Row],[Tag]]="1",Table1[[#This Row],[Charging]]*Table1[[#This Row],[Cost (kWh)]],"")</f>
        <v/>
      </c>
    </row>
    <row r="1076" spans="3:13" x14ac:dyDescent="0.2">
      <c r="C1076" s="3" t="s">
        <v>27</v>
      </c>
      <c r="D1076" s="2">
        <v>14</v>
      </c>
      <c r="E1076" s="2">
        <v>15</v>
      </c>
      <c r="F1076" s="5">
        <v>0</v>
      </c>
      <c r="G1076" s="5" t="s">
        <v>32</v>
      </c>
      <c r="H1076" s="5">
        <v>12.8</v>
      </c>
      <c r="I1076" s="5">
        <v>7.5</v>
      </c>
      <c r="J1076" s="8">
        <v>0.23871999999999999</v>
      </c>
      <c r="K1076" t="str">
        <f>IF(Table1[[#This Row],[Charging]]&gt;0,"1","0")</f>
        <v>0</v>
      </c>
      <c r="L1076" t="str">
        <f>IF(Table1[[#This Row],[Tag]]="1",Table1[[#This Row],[Cost (kWh)]],"")</f>
        <v/>
      </c>
      <c r="M1076" s="5" t="str">
        <f>IF(Table1[[#This Row],[Tag]]="1",Table1[[#This Row],[Charging]]*Table1[[#This Row],[Cost (kWh)]],"")</f>
        <v/>
      </c>
    </row>
    <row r="1077" spans="3:13" x14ac:dyDescent="0.2">
      <c r="C1077" s="3" t="s">
        <v>27</v>
      </c>
      <c r="D1077" s="2">
        <v>14</v>
      </c>
      <c r="E1077" s="2">
        <v>16</v>
      </c>
      <c r="F1077" s="5">
        <v>0</v>
      </c>
      <c r="G1077" s="5" t="s">
        <v>32</v>
      </c>
      <c r="H1077" s="5">
        <v>12.8</v>
      </c>
      <c r="I1077" s="5">
        <v>7.5</v>
      </c>
      <c r="J1077" s="8">
        <v>0.24015</v>
      </c>
      <c r="K1077" t="str">
        <f>IF(Table1[[#This Row],[Charging]]&gt;0,"1","0")</f>
        <v>0</v>
      </c>
      <c r="L1077" t="str">
        <f>IF(Table1[[#This Row],[Tag]]="1",Table1[[#This Row],[Cost (kWh)]],"")</f>
        <v/>
      </c>
      <c r="M1077" s="5" t="str">
        <f>IF(Table1[[#This Row],[Tag]]="1",Table1[[#This Row],[Charging]]*Table1[[#This Row],[Cost (kWh)]],"")</f>
        <v/>
      </c>
    </row>
    <row r="1078" spans="3:13" x14ac:dyDescent="0.2">
      <c r="C1078" s="3" t="s">
        <v>27</v>
      </c>
      <c r="D1078" s="2">
        <v>14</v>
      </c>
      <c r="E1078" s="2">
        <v>17</v>
      </c>
      <c r="F1078" s="5">
        <v>0</v>
      </c>
      <c r="G1078" s="5" t="s">
        <v>32</v>
      </c>
      <c r="H1078" s="5">
        <v>12.8</v>
      </c>
      <c r="I1078" s="5">
        <v>7.5</v>
      </c>
      <c r="J1078" s="8">
        <v>0.26168999999999998</v>
      </c>
      <c r="K1078" t="str">
        <f>IF(Table1[[#This Row],[Charging]]&gt;0,"1","0")</f>
        <v>0</v>
      </c>
      <c r="L1078" t="str">
        <f>IF(Table1[[#This Row],[Tag]]="1",Table1[[#This Row],[Cost (kWh)]],"")</f>
        <v/>
      </c>
      <c r="M1078" s="5" t="str">
        <f>IF(Table1[[#This Row],[Tag]]="1",Table1[[#This Row],[Charging]]*Table1[[#This Row],[Cost (kWh)]],"")</f>
        <v/>
      </c>
    </row>
    <row r="1079" spans="3:13" x14ac:dyDescent="0.2">
      <c r="C1079" s="3" t="s">
        <v>27</v>
      </c>
      <c r="D1079" s="2">
        <v>14</v>
      </c>
      <c r="E1079" s="2">
        <v>18</v>
      </c>
      <c r="F1079" s="5">
        <v>0</v>
      </c>
      <c r="G1079" s="5" t="s">
        <v>32</v>
      </c>
      <c r="H1079" s="5">
        <v>12.8</v>
      </c>
      <c r="I1079" s="5">
        <v>7.5</v>
      </c>
      <c r="J1079" s="8">
        <v>0.27417000000000002</v>
      </c>
      <c r="K1079" t="str">
        <f>IF(Table1[[#This Row],[Charging]]&gt;0,"1","0")</f>
        <v>0</v>
      </c>
      <c r="L1079" t="str">
        <f>IF(Table1[[#This Row],[Tag]]="1",Table1[[#This Row],[Cost (kWh)]],"")</f>
        <v/>
      </c>
      <c r="M1079" s="5" t="str">
        <f>IF(Table1[[#This Row],[Tag]]="1",Table1[[#This Row],[Charging]]*Table1[[#This Row],[Cost (kWh)]],"")</f>
        <v/>
      </c>
    </row>
    <row r="1080" spans="3:13" x14ac:dyDescent="0.2">
      <c r="C1080" s="3" t="s">
        <v>27</v>
      </c>
      <c r="D1080" s="2">
        <v>14</v>
      </c>
      <c r="E1080" s="2">
        <v>19</v>
      </c>
      <c r="F1080" s="5">
        <v>0</v>
      </c>
      <c r="G1080" s="5" t="s">
        <v>32</v>
      </c>
      <c r="H1080" s="5">
        <v>12.8</v>
      </c>
      <c r="I1080" s="5">
        <v>7.5</v>
      </c>
      <c r="J1080" s="8">
        <v>0.2742</v>
      </c>
      <c r="K1080" t="str">
        <f>IF(Table1[[#This Row],[Charging]]&gt;0,"1","0")</f>
        <v>0</v>
      </c>
      <c r="L1080" t="str">
        <f>IF(Table1[[#This Row],[Tag]]="1",Table1[[#This Row],[Cost (kWh)]],"")</f>
        <v/>
      </c>
      <c r="M1080" s="5" t="str">
        <f>IF(Table1[[#This Row],[Tag]]="1",Table1[[#This Row],[Charging]]*Table1[[#This Row],[Cost (kWh)]],"")</f>
        <v/>
      </c>
    </row>
    <row r="1081" spans="3:13" x14ac:dyDescent="0.2">
      <c r="C1081" s="3" t="s">
        <v>27</v>
      </c>
      <c r="D1081" s="2">
        <v>14</v>
      </c>
      <c r="E1081" s="2">
        <v>20</v>
      </c>
      <c r="F1081" s="5">
        <v>0</v>
      </c>
      <c r="G1081" s="5" t="s">
        <v>32</v>
      </c>
      <c r="H1081" s="5">
        <v>12.8</v>
      </c>
      <c r="I1081" s="5">
        <v>7.5</v>
      </c>
      <c r="J1081" s="8">
        <v>0.27239000000000002</v>
      </c>
      <c r="K1081" t="str">
        <f>IF(Table1[[#This Row],[Charging]]&gt;0,"1","0")</f>
        <v>0</v>
      </c>
      <c r="L1081" t="str">
        <f>IF(Table1[[#This Row],[Tag]]="1",Table1[[#This Row],[Cost (kWh)]],"")</f>
        <v/>
      </c>
      <c r="M1081" s="5" t="str">
        <f>IF(Table1[[#This Row],[Tag]]="1",Table1[[#This Row],[Charging]]*Table1[[#This Row],[Cost (kWh)]],"")</f>
        <v/>
      </c>
    </row>
    <row r="1082" spans="3:13" x14ac:dyDescent="0.2">
      <c r="C1082" s="3" t="s">
        <v>27</v>
      </c>
      <c r="D1082" s="2">
        <v>14</v>
      </c>
      <c r="E1082" s="2">
        <v>21</v>
      </c>
      <c r="F1082" s="5">
        <v>0</v>
      </c>
      <c r="G1082" s="5" t="s">
        <v>32</v>
      </c>
      <c r="H1082" s="5">
        <v>12.8</v>
      </c>
      <c r="I1082" s="5">
        <v>7.5</v>
      </c>
      <c r="J1082" s="8">
        <v>0.26860000000000001</v>
      </c>
      <c r="K1082" t="str">
        <f>IF(Table1[[#This Row],[Charging]]&gt;0,"1","0")</f>
        <v>0</v>
      </c>
      <c r="L1082" t="str">
        <f>IF(Table1[[#This Row],[Tag]]="1",Table1[[#This Row],[Cost (kWh)]],"")</f>
        <v/>
      </c>
      <c r="M1082" s="5" t="str">
        <f>IF(Table1[[#This Row],[Tag]]="1",Table1[[#This Row],[Charging]]*Table1[[#This Row],[Cost (kWh)]],"")</f>
        <v/>
      </c>
    </row>
    <row r="1083" spans="3:13" x14ac:dyDescent="0.2">
      <c r="C1083" s="3" t="s">
        <v>27</v>
      </c>
      <c r="D1083" s="2">
        <v>14</v>
      </c>
      <c r="E1083" s="2">
        <v>22</v>
      </c>
      <c r="F1083" s="5">
        <v>0</v>
      </c>
      <c r="G1083" s="5" t="s">
        <v>32</v>
      </c>
      <c r="H1083" s="5">
        <v>12.8</v>
      </c>
      <c r="I1083" s="5">
        <v>7.5</v>
      </c>
      <c r="J1083" s="8">
        <v>0.26729000000000003</v>
      </c>
      <c r="K1083" t="str">
        <f>IF(Table1[[#This Row],[Charging]]&gt;0,"1","0")</f>
        <v>0</v>
      </c>
      <c r="L1083" t="str">
        <f>IF(Table1[[#This Row],[Tag]]="1",Table1[[#This Row],[Cost (kWh)]],"")</f>
        <v/>
      </c>
      <c r="M1083" s="5" t="str">
        <f>IF(Table1[[#This Row],[Tag]]="1",Table1[[#This Row],[Charging]]*Table1[[#This Row],[Cost (kWh)]],"")</f>
        <v/>
      </c>
    </row>
    <row r="1084" spans="3:13" x14ac:dyDescent="0.2">
      <c r="C1084" s="3" t="s">
        <v>27</v>
      </c>
      <c r="D1084" s="2">
        <v>14</v>
      </c>
      <c r="E1084" s="2">
        <v>23</v>
      </c>
      <c r="F1084" s="5">
        <v>0</v>
      </c>
      <c r="G1084" s="5" t="s">
        <v>32</v>
      </c>
      <c r="H1084" s="5">
        <v>12.8</v>
      </c>
      <c r="I1084" s="5">
        <v>7.5</v>
      </c>
      <c r="J1084" s="8">
        <v>0.26240999999999998</v>
      </c>
      <c r="K1084" t="str">
        <f>IF(Table1[[#This Row],[Charging]]&gt;0,"1","0")</f>
        <v>0</v>
      </c>
      <c r="L1084" t="str">
        <f>IF(Table1[[#This Row],[Tag]]="1",Table1[[#This Row],[Cost (kWh)]],"")</f>
        <v/>
      </c>
      <c r="M1084" s="5" t="str">
        <f>IF(Table1[[#This Row],[Tag]]="1",Table1[[#This Row],[Charging]]*Table1[[#This Row],[Cost (kWh)]],"")</f>
        <v/>
      </c>
    </row>
    <row r="1085" spans="3:13" x14ac:dyDescent="0.2">
      <c r="C1085" s="3" t="s">
        <v>27</v>
      </c>
      <c r="D1085" s="2">
        <v>14</v>
      </c>
      <c r="E1085" s="2">
        <v>24</v>
      </c>
      <c r="F1085" s="5">
        <v>0</v>
      </c>
      <c r="G1085" s="5" t="s">
        <v>32</v>
      </c>
      <c r="H1085" s="5">
        <v>12.8</v>
      </c>
      <c r="I1085" s="5">
        <v>7.5</v>
      </c>
      <c r="J1085" s="8">
        <v>0.26811000000000001</v>
      </c>
      <c r="K1085" t="str">
        <f>IF(Table1[[#This Row],[Charging]]&gt;0,"1","0")</f>
        <v>0</v>
      </c>
      <c r="L1085" t="str">
        <f>IF(Table1[[#This Row],[Tag]]="1",Table1[[#This Row],[Cost (kWh)]],"")</f>
        <v/>
      </c>
      <c r="M1085" s="5" t="str">
        <f>IF(Table1[[#This Row],[Tag]]="1",Table1[[#This Row],[Charging]]*Table1[[#This Row],[Cost (kWh)]],"")</f>
        <v/>
      </c>
    </row>
    <row r="1086" spans="3:13" x14ac:dyDescent="0.2">
      <c r="C1086" s="3" t="s">
        <v>27</v>
      </c>
      <c r="D1086" s="2">
        <v>15</v>
      </c>
      <c r="E1086" s="2" t="s">
        <v>2</v>
      </c>
      <c r="F1086" s="5">
        <v>7.5</v>
      </c>
      <c r="G1086" s="5" t="s">
        <v>32</v>
      </c>
      <c r="H1086" s="5">
        <v>20.3</v>
      </c>
      <c r="I1086" s="5">
        <v>7.5</v>
      </c>
      <c r="J1086" s="8">
        <v>0.29487999999999998</v>
      </c>
      <c r="K1086" t="str">
        <f>IF(Table1[[#This Row],[Charging]]&gt;0,"1","0")</f>
        <v>1</v>
      </c>
      <c r="L1086">
        <f>IF(Table1[[#This Row],[Tag]]="1",Table1[[#This Row],[Cost (kWh)]],"")</f>
        <v>0.29487999999999998</v>
      </c>
      <c r="M1086" s="5">
        <f>IF(Table1[[#This Row],[Tag]]="1",Table1[[#This Row],[Charging]]*Table1[[#This Row],[Cost (kWh)]],"")</f>
        <v>2.2115999999999998</v>
      </c>
    </row>
    <row r="1087" spans="3:13" x14ac:dyDescent="0.2">
      <c r="C1087" s="3" t="s">
        <v>27</v>
      </c>
      <c r="D1087" s="2">
        <v>15</v>
      </c>
      <c r="E1087" s="2" t="s">
        <v>3</v>
      </c>
      <c r="F1087" s="5">
        <v>0</v>
      </c>
      <c r="G1087" s="5" t="s">
        <v>32</v>
      </c>
      <c r="H1087" s="5">
        <v>20.3</v>
      </c>
      <c r="I1087" s="5">
        <v>7.5</v>
      </c>
      <c r="J1087" s="8">
        <v>0.28238999999999997</v>
      </c>
      <c r="K1087" t="str">
        <f>IF(Table1[[#This Row],[Charging]]&gt;0,"1","0")</f>
        <v>0</v>
      </c>
      <c r="L1087" t="str">
        <f>IF(Table1[[#This Row],[Tag]]="1",Table1[[#This Row],[Cost (kWh)]],"")</f>
        <v/>
      </c>
      <c r="M1087" s="5" t="str">
        <f>IF(Table1[[#This Row],[Tag]]="1",Table1[[#This Row],[Charging]]*Table1[[#This Row],[Cost (kWh)]],"")</f>
        <v/>
      </c>
    </row>
    <row r="1088" spans="3:13" x14ac:dyDescent="0.2">
      <c r="C1088" s="3" t="s">
        <v>27</v>
      </c>
      <c r="D1088" s="2">
        <v>15</v>
      </c>
      <c r="E1088" s="2" t="s">
        <v>4</v>
      </c>
      <c r="F1088" s="5">
        <v>0</v>
      </c>
      <c r="G1088" s="5" t="s">
        <v>32</v>
      </c>
      <c r="H1088" s="5">
        <v>20.3</v>
      </c>
      <c r="I1088" s="5">
        <v>7.5</v>
      </c>
      <c r="J1088" s="8">
        <v>0.27900000000000003</v>
      </c>
      <c r="K1088" t="str">
        <f>IF(Table1[[#This Row],[Charging]]&gt;0,"1","0")</f>
        <v>0</v>
      </c>
      <c r="L1088" t="str">
        <f>IF(Table1[[#This Row],[Tag]]="1",Table1[[#This Row],[Cost (kWh)]],"")</f>
        <v/>
      </c>
      <c r="M1088" s="5" t="str">
        <f>IF(Table1[[#This Row],[Tag]]="1",Table1[[#This Row],[Charging]]*Table1[[#This Row],[Cost (kWh)]],"")</f>
        <v/>
      </c>
    </row>
    <row r="1089" spans="3:13" x14ac:dyDescent="0.2">
      <c r="C1089" s="3" t="s">
        <v>27</v>
      </c>
      <c r="D1089" s="2">
        <v>15</v>
      </c>
      <c r="E1089" s="2" t="s">
        <v>5</v>
      </c>
      <c r="F1089" s="5">
        <v>0</v>
      </c>
      <c r="G1089" s="5" t="s">
        <v>32</v>
      </c>
      <c r="H1089" s="5">
        <v>20.3</v>
      </c>
      <c r="I1089" s="5">
        <v>7.5</v>
      </c>
      <c r="J1089" s="8">
        <v>0.27749000000000001</v>
      </c>
      <c r="K1089" t="str">
        <f>IF(Table1[[#This Row],[Charging]]&gt;0,"1","0")</f>
        <v>0</v>
      </c>
      <c r="L1089" t="str">
        <f>IF(Table1[[#This Row],[Tag]]="1",Table1[[#This Row],[Cost (kWh)]],"")</f>
        <v/>
      </c>
      <c r="M1089" s="5" t="str">
        <f>IF(Table1[[#This Row],[Tag]]="1",Table1[[#This Row],[Charging]]*Table1[[#This Row],[Cost (kWh)]],"")</f>
        <v/>
      </c>
    </row>
    <row r="1090" spans="3:13" x14ac:dyDescent="0.2">
      <c r="C1090" s="3" t="s">
        <v>27</v>
      </c>
      <c r="D1090" s="2">
        <v>15</v>
      </c>
      <c r="E1090" s="2" t="s">
        <v>6</v>
      </c>
      <c r="F1090" s="5">
        <v>0</v>
      </c>
      <c r="G1090" s="5" t="s">
        <v>32</v>
      </c>
      <c r="H1090" s="5">
        <v>20.3</v>
      </c>
      <c r="I1090" s="5">
        <v>7.5</v>
      </c>
      <c r="J1090" s="8">
        <v>0.27759</v>
      </c>
      <c r="K1090" t="str">
        <f>IF(Table1[[#This Row],[Charging]]&gt;0,"1","0")</f>
        <v>0</v>
      </c>
      <c r="L1090" t="str">
        <f>IF(Table1[[#This Row],[Tag]]="1",Table1[[#This Row],[Cost (kWh)]],"")</f>
        <v/>
      </c>
      <c r="M1090" s="5" t="str">
        <f>IF(Table1[[#This Row],[Tag]]="1",Table1[[#This Row],[Charging]]*Table1[[#This Row],[Cost (kWh)]],"")</f>
        <v/>
      </c>
    </row>
    <row r="1091" spans="3:13" x14ac:dyDescent="0.2">
      <c r="C1091" s="3" t="s">
        <v>27</v>
      </c>
      <c r="D1091" s="2">
        <v>15</v>
      </c>
      <c r="E1091" s="2" t="s">
        <v>7</v>
      </c>
      <c r="F1091" s="5">
        <v>3.5</v>
      </c>
      <c r="G1091" s="5" t="s">
        <v>32</v>
      </c>
      <c r="H1091" s="5">
        <v>23.8</v>
      </c>
      <c r="I1091" s="5">
        <v>7.5</v>
      </c>
      <c r="J1091" s="8">
        <v>0.28239999999999998</v>
      </c>
      <c r="K1091" t="str">
        <f>IF(Table1[[#This Row],[Charging]]&gt;0,"1","0")</f>
        <v>1</v>
      </c>
      <c r="L1091">
        <f>IF(Table1[[#This Row],[Tag]]="1",Table1[[#This Row],[Cost (kWh)]],"")</f>
        <v>0.28239999999999998</v>
      </c>
      <c r="M1091" s="5">
        <f>IF(Table1[[#This Row],[Tag]]="1",Table1[[#This Row],[Charging]]*Table1[[#This Row],[Cost (kWh)]],"")</f>
        <v>0.98839999999999995</v>
      </c>
    </row>
    <row r="1092" spans="3:13" x14ac:dyDescent="0.2">
      <c r="C1092" s="3" t="s">
        <v>27</v>
      </c>
      <c r="D1092" s="2">
        <v>15</v>
      </c>
      <c r="E1092" s="2" t="s">
        <v>8</v>
      </c>
      <c r="F1092" s="5">
        <v>0</v>
      </c>
      <c r="G1092" s="5" t="s">
        <v>32</v>
      </c>
      <c r="H1092" s="5">
        <v>23.8</v>
      </c>
      <c r="I1092" s="5">
        <v>7.5</v>
      </c>
      <c r="J1092" s="8">
        <v>0.28069</v>
      </c>
      <c r="K1092" t="str">
        <f>IF(Table1[[#This Row],[Charging]]&gt;0,"1","0")</f>
        <v>0</v>
      </c>
      <c r="L1092" t="str">
        <f>IF(Table1[[#This Row],[Tag]]="1",Table1[[#This Row],[Cost (kWh)]],"")</f>
        <v/>
      </c>
      <c r="M1092" s="5" t="str">
        <f>IF(Table1[[#This Row],[Tag]]="1",Table1[[#This Row],[Charging]]*Table1[[#This Row],[Cost (kWh)]],"")</f>
        <v/>
      </c>
    </row>
    <row r="1093" spans="3:13" x14ac:dyDescent="0.2">
      <c r="C1093" s="3" t="s">
        <v>27</v>
      </c>
      <c r="D1093" s="2">
        <v>15</v>
      </c>
      <c r="E1093" s="2" t="s">
        <v>9</v>
      </c>
      <c r="F1093" s="5">
        <v>0</v>
      </c>
      <c r="G1093" s="5">
        <v>5.5</v>
      </c>
      <c r="H1093" s="5">
        <v>18.3</v>
      </c>
      <c r="I1093" s="5">
        <v>0</v>
      </c>
      <c r="J1093" s="8">
        <v>0.27992</v>
      </c>
      <c r="K1093" t="str">
        <f>IF(Table1[[#This Row],[Charging]]&gt;0,"1","0")</f>
        <v>0</v>
      </c>
      <c r="L1093" t="str">
        <f>IF(Table1[[#This Row],[Tag]]="1",Table1[[#This Row],[Cost (kWh)]],"")</f>
        <v/>
      </c>
      <c r="M1093" s="5" t="str">
        <f>IF(Table1[[#This Row],[Tag]]="1",Table1[[#This Row],[Charging]]*Table1[[#This Row],[Cost (kWh)]],"")</f>
        <v/>
      </c>
    </row>
    <row r="1094" spans="3:13" x14ac:dyDescent="0.2">
      <c r="C1094" s="3" t="s">
        <v>27</v>
      </c>
      <c r="D1094" s="2">
        <v>15</v>
      </c>
      <c r="E1094" s="2" t="s">
        <v>10</v>
      </c>
      <c r="F1094" s="5">
        <v>0</v>
      </c>
      <c r="G1094" s="5" t="s">
        <v>32</v>
      </c>
      <c r="H1094" s="5">
        <v>18.3</v>
      </c>
      <c r="I1094" s="5">
        <v>0</v>
      </c>
      <c r="J1094" s="8">
        <v>0.28548000000000001</v>
      </c>
      <c r="K1094" t="str">
        <f>IF(Table1[[#This Row],[Charging]]&gt;0,"1","0")</f>
        <v>0</v>
      </c>
      <c r="L1094" t="str">
        <f>IF(Table1[[#This Row],[Tag]]="1",Table1[[#This Row],[Cost (kWh)]],"")</f>
        <v/>
      </c>
      <c r="M1094" s="5" t="str">
        <f>IF(Table1[[#This Row],[Tag]]="1",Table1[[#This Row],[Charging]]*Table1[[#This Row],[Cost (kWh)]],"")</f>
        <v/>
      </c>
    </row>
    <row r="1095" spans="3:13" x14ac:dyDescent="0.2">
      <c r="C1095" s="3" t="s">
        <v>27</v>
      </c>
      <c r="D1095" s="2">
        <v>15</v>
      </c>
      <c r="E1095" s="2">
        <v>10</v>
      </c>
      <c r="F1095" s="5">
        <v>0</v>
      </c>
      <c r="G1095" s="5" t="s">
        <v>32</v>
      </c>
      <c r="H1095" s="5">
        <v>18.3</v>
      </c>
      <c r="I1095" s="5">
        <v>0</v>
      </c>
      <c r="J1095" s="8">
        <v>0.27994000000000002</v>
      </c>
      <c r="K1095" t="str">
        <f>IF(Table1[[#This Row],[Charging]]&gt;0,"1","0")</f>
        <v>0</v>
      </c>
      <c r="L1095" t="str">
        <f>IF(Table1[[#This Row],[Tag]]="1",Table1[[#This Row],[Cost (kWh)]],"")</f>
        <v/>
      </c>
      <c r="M1095" s="5" t="str">
        <f>IF(Table1[[#This Row],[Tag]]="1",Table1[[#This Row],[Charging]]*Table1[[#This Row],[Cost (kWh)]],"")</f>
        <v/>
      </c>
    </row>
    <row r="1096" spans="3:13" x14ac:dyDescent="0.2">
      <c r="C1096" s="3" t="s">
        <v>27</v>
      </c>
      <c r="D1096" s="2">
        <v>15</v>
      </c>
      <c r="E1096" s="2">
        <v>11</v>
      </c>
      <c r="F1096" s="5">
        <v>0</v>
      </c>
      <c r="G1096" s="5" t="s">
        <v>32</v>
      </c>
      <c r="H1096" s="5">
        <v>18.3</v>
      </c>
      <c r="I1096" s="5">
        <v>0</v>
      </c>
      <c r="J1096" s="8">
        <v>0.27673999999999999</v>
      </c>
      <c r="K1096" t="str">
        <f>IF(Table1[[#This Row],[Charging]]&gt;0,"1","0")</f>
        <v>0</v>
      </c>
      <c r="L1096" t="str">
        <f>IF(Table1[[#This Row],[Tag]]="1",Table1[[#This Row],[Cost (kWh)]],"")</f>
        <v/>
      </c>
      <c r="M1096" s="5" t="str">
        <f>IF(Table1[[#This Row],[Tag]]="1",Table1[[#This Row],[Charging]]*Table1[[#This Row],[Cost (kWh)]],"")</f>
        <v/>
      </c>
    </row>
    <row r="1097" spans="3:13" x14ac:dyDescent="0.2">
      <c r="C1097" s="3" t="s">
        <v>27</v>
      </c>
      <c r="D1097" s="2">
        <v>15</v>
      </c>
      <c r="E1097" s="2">
        <v>12</v>
      </c>
      <c r="F1097" s="5">
        <v>0</v>
      </c>
      <c r="G1097" s="5" t="s">
        <v>32</v>
      </c>
      <c r="H1097" s="5">
        <v>18.3</v>
      </c>
      <c r="I1097" s="5">
        <v>0</v>
      </c>
      <c r="J1097" s="8">
        <v>0.27978999999999998</v>
      </c>
      <c r="K1097" t="str">
        <f>IF(Table1[[#This Row],[Charging]]&gt;0,"1","0")</f>
        <v>0</v>
      </c>
      <c r="L1097" t="str">
        <f>IF(Table1[[#This Row],[Tag]]="1",Table1[[#This Row],[Cost (kWh)]],"")</f>
        <v/>
      </c>
      <c r="M1097" s="5" t="str">
        <f>IF(Table1[[#This Row],[Tag]]="1",Table1[[#This Row],[Charging]]*Table1[[#This Row],[Cost (kWh)]],"")</f>
        <v/>
      </c>
    </row>
    <row r="1098" spans="3:13" x14ac:dyDescent="0.2">
      <c r="C1098" s="3" t="s">
        <v>27</v>
      </c>
      <c r="D1098" s="2">
        <v>15</v>
      </c>
      <c r="E1098" s="2">
        <v>13</v>
      </c>
      <c r="F1098" s="5">
        <v>0</v>
      </c>
      <c r="G1098" s="5" t="s">
        <v>32</v>
      </c>
      <c r="H1098" s="5">
        <v>18.3</v>
      </c>
      <c r="I1098" s="5">
        <v>0</v>
      </c>
      <c r="J1098" s="8">
        <v>0.27853</v>
      </c>
      <c r="K1098" t="str">
        <f>IF(Table1[[#This Row],[Charging]]&gt;0,"1","0")</f>
        <v>0</v>
      </c>
      <c r="L1098" t="str">
        <f>IF(Table1[[#This Row],[Tag]]="1",Table1[[#This Row],[Cost (kWh)]],"")</f>
        <v/>
      </c>
      <c r="M1098" s="5" t="str">
        <f>IF(Table1[[#This Row],[Tag]]="1",Table1[[#This Row],[Charging]]*Table1[[#This Row],[Cost (kWh)]],"")</f>
        <v/>
      </c>
    </row>
    <row r="1099" spans="3:13" x14ac:dyDescent="0.2">
      <c r="C1099" s="3" t="s">
        <v>27</v>
      </c>
      <c r="D1099" s="2">
        <v>15</v>
      </c>
      <c r="E1099" s="2">
        <v>14</v>
      </c>
      <c r="F1099" s="5">
        <v>0</v>
      </c>
      <c r="G1099" s="5" t="s">
        <v>32</v>
      </c>
      <c r="H1099" s="5">
        <v>18.3</v>
      </c>
      <c r="I1099" s="5">
        <v>0</v>
      </c>
      <c r="J1099" s="8">
        <v>0.27854000000000001</v>
      </c>
      <c r="K1099" t="str">
        <f>IF(Table1[[#This Row],[Charging]]&gt;0,"1","0")</f>
        <v>0</v>
      </c>
      <c r="L1099" t="str">
        <f>IF(Table1[[#This Row],[Tag]]="1",Table1[[#This Row],[Cost (kWh)]],"")</f>
        <v/>
      </c>
      <c r="M1099" s="5" t="str">
        <f>IF(Table1[[#This Row],[Tag]]="1",Table1[[#This Row],[Charging]]*Table1[[#This Row],[Cost (kWh)]],"")</f>
        <v/>
      </c>
    </row>
    <row r="1100" spans="3:13" x14ac:dyDescent="0.2">
      <c r="C1100" s="3" t="s">
        <v>27</v>
      </c>
      <c r="D1100" s="2">
        <v>15</v>
      </c>
      <c r="E1100" s="2">
        <v>15</v>
      </c>
      <c r="F1100" s="5">
        <v>0</v>
      </c>
      <c r="G1100" s="5" t="s">
        <v>32</v>
      </c>
      <c r="H1100" s="5">
        <v>18.3</v>
      </c>
      <c r="I1100" s="5">
        <v>0</v>
      </c>
      <c r="J1100" s="8">
        <v>0.28465000000000001</v>
      </c>
      <c r="K1100" t="str">
        <f>IF(Table1[[#This Row],[Charging]]&gt;0,"1","0")</f>
        <v>0</v>
      </c>
      <c r="L1100" t="str">
        <f>IF(Table1[[#This Row],[Tag]]="1",Table1[[#This Row],[Cost (kWh)]],"")</f>
        <v/>
      </c>
      <c r="M1100" s="5" t="str">
        <f>IF(Table1[[#This Row],[Tag]]="1",Table1[[#This Row],[Charging]]*Table1[[#This Row],[Cost (kWh)]],"")</f>
        <v/>
      </c>
    </row>
    <row r="1101" spans="3:13" x14ac:dyDescent="0.2">
      <c r="C1101" s="3" t="s">
        <v>27</v>
      </c>
      <c r="D1101" s="2">
        <v>15</v>
      </c>
      <c r="E1101" s="2">
        <v>16</v>
      </c>
      <c r="F1101" s="5">
        <v>0</v>
      </c>
      <c r="G1101" s="5" t="s">
        <v>32</v>
      </c>
      <c r="H1101" s="5">
        <v>18.3</v>
      </c>
      <c r="I1101" s="5">
        <v>0</v>
      </c>
      <c r="J1101" s="8">
        <v>0.27997</v>
      </c>
      <c r="K1101" t="str">
        <f>IF(Table1[[#This Row],[Charging]]&gt;0,"1","0")</f>
        <v>0</v>
      </c>
      <c r="L1101" t="str">
        <f>IF(Table1[[#This Row],[Tag]]="1",Table1[[#This Row],[Cost (kWh)]],"")</f>
        <v/>
      </c>
      <c r="M1101" s="5" t="str">
        <f>IF(Table1[[#This Row],[Tag]]="1",Table1[[#This Row],[Charging]]*Table1[[#This Row],[Cost (kWh)]],"")</f>
        <v/>
      </c>
    </row>
    <row r="1102" spans="3:13" x14ac:dyDescent="0.2">
      <c r="C1102" s="3" t="s">
        <v>27</v>
      </c>
      <c r="D1102" s="2">
        <v>15</v>
      </c>
      <c r="E1102" s="2">
        <v>17</v>
      </c>
      <c r="F1102" s="5">
        <v>0</v>
      </c>
      <c r="G1102" s="5">
        <v>5.5</v>
      </c>
      <c r="H1102" s="5">
        <v>12.8</v>
      </c>
      <c r="I1102" s="5">
        <v>0</v>
      </c>
      <c r="J1102" s="8">
        <v>0.28028999999999998</v>
      </c>
      <c r="K1102" t="str">
        <f>IF(Table1[[#This Row],[Charging]]&gt;0,"1","0")</f>
        <v>0</v>
      </c>
      <c r="L1102" t="str">
        <f>IF(Table1[[#This Row],[Tag]]="1",Table1[[#This Row],[Cost (kWh)]],"")</f>
        <v/>
      </c>
      <c r="M1102" s="5" t="str">
        <f>IF(Table1[[#This Row],[Tag]]="1",Table1[[#This Row],[Charging]]*Table1[[#This Row],[Cost (kWh)]],"")</f>
        <v/>
      </c>
    </row>
    <row r="1103" spans="3:13" x14ac:dyDescent="0.2">
      <c r="C1103" s="3" t="s">
        <v>27</v>
      </c>
      <c r="D1103" s="2">
        <v>15</v>
      </c>
      <c r="E1103" s="2">
        <v>18</v>
      </c>
      <c r="F1103" s="5">
        <v>0</v>
      </c>
      <c r="G1103" s="5" t="s">
        <v>32</v>
      </c>
      <c r="H1103" s="5">
        <v>12.8</v>
      </c>
      <c r="I1103" s="5">
        <v>7.5</v>
      </c>
      <c r="J1103" s="8">
        <v>0.28228999999999999</v>
      </c>
      <c r="K1103" t="str">
        <f>IF(Table1[[#This Row],[Charging]]&gt;0,"1","0")</f>
        <v>0</v>
      </c>
      <c r="L1103" t="str">
        <f>IF(Table1[[#This Row],[Tag]]="1",Table1[[#This Row],[Cost (kWh)]],"")</f>
        <v/>
      </c>
      <c r="M1103" s="5" t="str">
        <f>IF(Table1[[#This Row],[Tag]]="1",Table1[[#This Row],[Charging]]*Table1[[#This Row],[Cost (kWh)]],"")</f>
        <v/>
      </c>
    </row>
    <row r="1104" spans="3:13" x14ac:dyDescent="0.2">
      <c r="C1104" s="3" t="s">
        <v>27</v>
      </c>
      <c r="D1104" s="2">
        <v>15</v>
      </c>
      <c r="E1104" s="2">
        <v>19</v>
      </c>
      <c r="F1104" s="5">
        <v>3.5</v>
      </c>
      <c r="G1104" s="5" t="s">
        <v>32</v>
      </c>
      <c r="H1104" s="5">
        <v>16.3</v>
      </c>
      <c r="I1104" s="5">
        <v>7.5</v>
      </c>
      <c r="J1104" s="8">
        <v>0.28244999999999998</v>
      </c>
      <c r="K1104" t="str">
        <f>IF(Table1[[#This Row],[Charging]]&gt;0,"1","0")</f>
        <v>1</v>
      </c>
      <c r="L1104">
        <f>IF(Table1[[#This Row],[Tag]]="1",Table1[[#This Row],[Cost (kWh)]],"")</f>
        <v>0.28244999999999998</v>
      </c>
      <c r="M1104" s="5">
        <f>IF(Table1[[#This Row],[Tag]]="1",Table1[[#This Row],[Charging]]*Table1[[#This Row],[Cost (kWh)]],"")</f>
        <v>0.98857499999999998</v>
      </c>
    </row>
    <row r="1105" spans="3:13" x14ac:dyDescent="0.2">
      <c r="C1105" s="3" t="s">
        <v>27</v>
      </c>
      <c r="D1105" s="2">
        <v>15</v>
      </c>
      <c r="E1105" s="2">
        <v>20</v>
      </c>
      <c r="F1105" s="5">
        <v>0</v>
      </c>
      <c r="G1105" s="5" t="s">
        <v>32</v>
      </c>
      <c r="H1105" s="5">
        <v>16.3</v>
      </c>
      <c r="I1105" s="5">
        <v>7.5</v>
      </c>
      <c r="J1105" s="8">
        <v>0.27994999999999998</v>
      </c>
      <c r="K1105" t="str">
        <f>IF(Table1[[#This Row],[Charging]]&gt;0,"1","0")</f>
        <v>0</v>
      </c>
      <c r="L1105" t="str">
        <f>IF(Table1[[#This Row],[Tag]]="1",Table1[[#This Row],[Cost (kWh)]],"")</f>
        <v/>
      </c>
      <c r="M1105" s="5" t="str">
        <f>IF(Table1[[#This Row],[Tag]]="1",Table1[[#This Row],[Charging]]*Table1[[#This Row],[Cost (kWh)]],"")</f>
        <v/>
      </c>
    </row>
    <row r="1106" spans="3:13" x14ac:dyDescent="0.2">
      <c r="C1106" s="3" t="s">
        <v>27</v>
      </c>
      <c r="D1106" s="2">
        <v>15</v>
      </c>
      <c r="E1106" s="2">
        <v>21</v>
      </c>
      <c r="F1106" s="5">
        <v>0</v>
      </c>
      <c r="G1106" s="5" t="s">
        <v>32</v>
      </c>
      <c r="H1106" s="5">
        <v>16.3</v>
      </c>
      <c r="I1106" s="5">
        <v>7.5</v>
      </c>
      <c r="J1106" s="8">
        <v>0.27999000000000002</v>
      </c>
      <c r="K1106" t="str">
        <f>IF(Table1[[#This Row],[Charging]]&gt;0,"1","0")</f>
        <v>0</v>
      </c>
      <c r="L1106" t="str">
        <f>IF(Table1[[#This Row],[Tag]]="1",Table1[[#This Row],[Cost (kWh)]],"")</f>
        <v/>
      </c>
      <c r="M1106" s="5" t="str">
        <f>IF(Table1[[#This Row],[Tag]]="1",Table1[[#This Row],[Charging]]*Table1[[#This Row],[Cost (kWh)]],"")</f>
        <v/>
      </c>
    </row>
    <row r="1107" spans="3:13" x14ac:dyDescent="0.2">
      <c r="C1107" s="3" t="s">
        <v>27</v>
      </c>
      <c r="D1107" s="2">
        <v>15</v>
      </c>
      <c r="E1107" s="2">
        <v>22</v>
      </c>
      <c r="F1107" s="5">
        <v>0</v>
      </c>
      <c r="G1107" s="5" t="s">
        <v>32</v>
      </c>
      <c r="H1107" s="5">
        <v>16.3</v>
      </c>
      <c r="I1107" s="5">
        <v>7.5</v>
      </c>
      <c r="J1107" s="8">
        <v>0.27982000000000001</v>
      </c>
      <c r="K1107" t="str">
        <f>IF(Table1[[#This Row],[Charging]]&gt;0,"1","0")</f>
        <v>0</v>
      </c>
      <c r="L1107" t="str">
        <f>IF(Table1[[#This Row],[Tag]]="1",Table1[[#This Row],[Cost (kWh)]],"")</f>
        <v/>
      </c>
      <c r="M1107" s="5" t="str">
        <f>IF(Table1[[#This Row],[Tag]]="1",Table1[[#This Row],[Charging]]*Table1[[#This Row],[Cost (kWh)]],"")</f>
        <v/>
      </c>
    </row>
    <row r="1108" spans="3:13" x14ac:dyDescent="0.2">
      <c r="C1108" s="3" t="s">
        <v>27</v>
      </c>
      <c r="D1108" s="2">
        <v>15</v>
      </c>
      <c r="E1108" s="2">
        <v>23</v>
      </c>
      <c r="F1108" s="5">
        <v>0</v>
      </c>
      <c r="G1108" s="5" t="s">
        <v>32</v>
      </c>
      <c r="H1108" s="5">
        <v>16.3</v>
      </c>
      <c r="I1108" s="5">
        <v>7.5</v>
      </c>
      <c r="J1108" s="8">
        <v>0.27964</v>
      </c>
      <c r="K1108" t="str">
        <f>IF(Table1[[#This Row],[Charging]]&gt;0,"1","0")</f>
        <v>0</v>
      </c>
      <c r="L1108" t="str">
        <f>IF(Table1[[#This Row],[Tag]]="1",Table1[[#This Row],[Cost (kWh)]],"")</f>
        <v/>
      </c>
      <c r="M1108" s="5" t="str">
        <f>IF(Table1[[#This Row],[Tag]]="1",Table1[[#This Row],[Charging]]*Table1[[#This Row],[Cost (kWh)]],"")</f>
        <v/>
      </c>
    </row>
    <row r="1109" spans="3:13" x14ac:dyDescent="0.2">
      <c r="C1109" s="3" t="s">
        <v>27</v>
      </c>
      <c r="D1109" s="2">
        <v>15</v>
      </c>
      <c r="E1109" s="2">
        <v>24</v>
      </c>
      <c r="F1109" s="5">
        <v>0</v>
      </c>
      <c r="G1109" s="5" t="s">
        <v>32</v>
      </c>
      <c r="H1109" s="5">
        <v>16.3</v>
      </c>
      <c r="I1109" s="5">
        <v>7.5</v>
      </c>
      <c r="J1109" s="8">
        <v>0.28228999999999999</v>
      </c>
      <c r="K1109" t="str">
        <f>IF(Table1[[#This Row],[Charging]]&gt;0,"1","0")</f>
        <v>0</v>
      </c>
      <c r="L1109" t="str">
        <f>IF(Table1[[#This Row],[Tag]]="1",Table1[[#This Row],[Cost (kWh)]],"")</f>
        <v/>
      </c>
      <c r="M1109" s="5" t="str">
        <f>IF(Table1[[#This Row],[Tag]]="1",Table1[[#This Row],[Charging]]*Table1[[#This Row],[Cost (kWh)]],"")</f>
        <v/>
      </c>
    </row>
    <row r="1110" spans="3:13" x14ac:dyDescent="0.2">
      <c r="C1110" s="3" t="s">
        <v>27</v>
      </c>
      <c r="D1110" s="2">
        <v>16</v>
      </c>
      <c r="E1110" s="2" t="s">
        <v>2</v>
      </c>
      <c r="F1110" s="5">
        <v>7.5</v>
      </c>
      <c r="G1110" s="5" t="s">
        <v>32</v>
      </c>
      <c r="H1110" s="5">
        <v>23.8</v>
      </c>
      <c r="I1110" s="5">
        <v>7.5</v>
      </c>
      <c r="J1110" s="8">
        <v>0.29432999999999998</v>
      </c>
      <c r="K1110" t="str">
        <f>IF(Table1[[#This Row],[Charging]]&gt;0,"1","0")</f>
        <v>1</v>
      </c>
      <c r="L1110">
        <f>IF(Table1[[#This Row],[Tag]]="1",Table1[[#This Row],[Cost (kWh)]],"")</f>
        <v>0.29432999999999998</v>
      </c>
      <c r="M1110" s="5">
        <f>IF(Table1[[#This Row],[Tag]]="1",Table1[[#This Row],[Charging]]*Table1[[#This Row],[Cost (kWh)]],"")</f>
        <v>2.2074749999999996</v>
      </c>
    </row>
    <row r="1111" spans="3:13" x14ac:dyDescent="0.2">
      <c r="C1111" s="3" t="s">
        <v>27</v>
      </c>
      <c r="D1111" s="2">
        <v>16</v>
      </c>
      <c r="E1111" s="2" t="s">
        <v>3</v>
      </c>
      <c r="F1111" s="5">
        <v>0</v>
      </c>
      <c r="G1111" s="5" t="s">
        <v>32</v>
      </c>
      <c r="H1111" s="5">
        <v>23.8</v>
      </c>
      <c r="I1111" s="5">
        <v>7.5</v>
      </c>
      <c r="J1111" s="8">
        <v>0.28029999999999999</v>
      </c>
      <c r="K1111" t="str">
        <f>IF(Table1[[#This Row],[Charging]]&gt;0,"1","0")</f>
        <v>0</v>
      </c>
      <c r="L1111" t="str">
        <f>IF(Table1[[#This Row],[Tag]]="1",Table1[[#This Row],[Cost (kWh)]],"")</f>
        <v/>
      </c>
      <c r="M1111" s="5" t="str">
        <f>IF(Table1[[#This Row],[Tag]]="1",Table1[[#This Row],[Charging]]*Table1[[#This Row],[Cost (kWh)]],"")</f>
        <v/>
      </c>
    </row>
    <row r="1112" spans="3:13" x14ac:dyDescent="0.2">
      <c r="C1112" s="3" t="s">
        <v>27</v>
      </c>
      <c r="D1112" s="2">
        <v>16</v>
      </c>
      <c r="E1112" s="2" t="s">
        <v>4</v>
      </c>
      <c r="F1112" s="5">
        <v>0</v>
      </c>
      <c r="G1112" s="5" t="s">
        <v>32</v>
      </c>
      <c r="H1112" s="5">
        <v>23.8</v>
      </c>
      <c r="I1112" s="5">
        <v>7.5</v>
      </c>
      <c r="J1112" s="8">
        <v>0.27616000000000002</v>
      </c>
      <c r="K1112" t="str">
        <f>IF(Table1[[#This Row],[Charging]]&gt;0,"1","0")</f>
        <v>0</v>
      </c>
      <c r="L1112" t="str">
        <f>IF(Table1[[#This Row],[Tag]]="1",Table1[[#This Row],[Cost (kWh)]],"")</f>
        <v/>
      </c>
      <c r="M1112" s="5" t="str">
        <f>IF(Table1[[#This Row],[Tag]]="1",Table1[[#This Row],[Charging]]*Table1[[#This Row],[Cost (kWh)]],"")</f>
        <v/>
      </c>
    </row>
    <row r="1113" spans="3:13" x14ac:dyDescent="0.2">
      <c r="C1113" s="3" t="s">
        <v>27</v>
      </c>
      <c r="D1113" s="2">
        <v>16</v>
      </c>
      <c r="E1113" s="2" t="s">
        <v>5</v>
      </c>
      <c r="F1113" s="5">
        <v>0</v>
      </c>
      <c r="G1113" s="5" t="s">
        <v>32</v>
      </c>
      <c r="H1113" s="5">
        <v>23.8</v>
      </c>
      <c r="I1113" s="5">
        <v>7.5</v>
      </c>
      <c r="J1113" s="8">
        <v>0.27311999999999997</v>
      </c>
      <c r="K1113" t="str">
        <f>IF(Table1[[#This Row],[Charging]]&gt;0,"1","0")</f>
        <v>0</v>
      </c>
      <c r="L1113" t="str">
        <f>IF(Table1[[#This Row],[Tag]]="1",Table1[[#This Row],[Cost (kWh)]],"")</f>
        <v/>
      </c>
      <c r="M1113" s="5" t="str">
        <f>IF(Table1[[#This Row],[Tag]]="1",Table1[[#This Row],[Charging]]*Table1[[#This Row],[Cost (kWh)]],"")</f>
        <v/>
      </c>
    </row>
    <row r="1114" spans="3:13" x14ac:dyDescent="0.2">
      <c r="C1114" s="3" t="s">
        <v>27</v>
      </c>
      <c r="D1114" s="2">
        <v>16</v>
      </c>
      <c r="E1114" s="2" t="s">
        <v>6</v>
      </c>
      <c r="F1114" s="5">
        <v>0</v>
      </c>
      <c r="G1114" s="5" t="s">
        <v>32</v>
      </c>
      <c r="H1114" s="5">
        <v>23.8</v>
      </c>
      <c r="I1114" s="5">
        <v>7.5</v>
      </c>
      <c r="J1114" s="8">
        <v>0.27039000000000002</v>
      </c>
      <c r="K1114" t="str">
        <f>IF(Table1[[#This Row],[Charging]]&gt;0,"1","0")</f>
        <v>0</v>
      </c>
      <c r="L1114" t="str">
        <f>IF(Table1[[#This Row],[Tag]]="1",Table1[[#This Row],[Cost (kWh)]],"")</f>
        <v/>
      </c>
      <c r="M1114" s="5" t="str">
        <f>IF(Table1[[#This Row],[Tag]]="1",Table1[[#This Row],[Charging]]*Table1[[#This Row],[Cost (kWh)]],"")</f>
        <v/>
      </c>
    </row>
    <row r="1115" spans="3:13" x14ac:dyDescent="0.2">
      <c r="C1115" s="3" t="s">
        <v>27</v>
      </c>
      <c r="D1115" s="2">
        <v>16</v>
      </c>
      <c r="E1115" s="2" t="s">
        <v>7</v>
      </c>
      <c r="F1115" s="5">
        <v>0</v>
      </c>
      <c r="G1115" s="5" t="s">
        <v>32</v>
      </c>
      <c r="H1115" s="5">
        <v>23.8</v>
      </c>
      <c r="I1115" s="5">
        <v>7.5</v>
      </c>
      <c r="J1115" s="8">
        <v>0.27518999999999999</v>
      </c>
      <c r="K1115" t="str">
        <f>IF(Table1[[#This Row],[Charging]]&gt;0,"1","0")</f>
        <v>0</v>
      </c>
      <c r="L1115" t="str">
        <f>IF(Table1[[#This Row],[Tag]]="1",Table1[[#This Row],[Cost (kWh)]],"")</f>
        <v/>
      </c>
      <c r="M1115" s="5" t="str">
        <f>IF(Table1[[#This Row],[Tag]]="1",Table1[[#This Row],[Charging]]*Table1[[#This Row],[Cost (kWh)]],"")</f>
        <v/>
      </c>
    </row>
    <row r="1116" spans="3:13" x14ac:dyDescent="0.2">
      <c r="C1116" s="3" t="s">
        <v>27</v>
      </c>
      <c r="D1116" s="2">
        <v>16</v>
      </c>
      <c r="E1116" s="2" t="s">
        <v>8</v>
      </c>
      <c r="F1116" s="5">
        <v>0</v>
      </c>
      <c r="G1116" s="5" t="s">
        <v>32</v>
      </c>
      <c r="H1116" s="5">
        <v>23.8</v>
      </c>
      <c r="I1116" s="5">
        <v>7.5</v>
      </c>
      <c r="J1116" s="8">
        <v>0.26989000000000002</v>
      </c>
      <c r="K1116" t="str">
        <f>IF(Table1[[#This Row],[Charging]]&gt;0,"1","0")</f>
        <v>0</v>
      </c>
      <c r="L1116" t="str">
        <f>IF(Table1[[#This Row],[Tag]]="1",Table1[[#This Row],[Cost (kWh)]],"")</f>
        <v/>
      </c>
      <c r="M1116" s="5" t="str">
        <f>IF(Table1[[#This Row],[Tag]]="1",Table1[[#This Row],[Charging]]*Table1[[#This Row],[Cost (kWh)]],"")</f>
        <v/>
      </c>
    </row>
    <row r="1117" spans="3:13" x14ac:dyDescent="0.2">
      <c r="C1117" s="3" t="s">
        <v>27</v>
      </c>
      <c r="D1117" s="2">
        <v>16</v>
      </c>
      <c r="E1117" s="2" t="s">
        <v>9</v>
      </c>
      <c r="F1117" s="5">
        <v>0</v>
      </c>
      <c r="G1117" s="5">
        <v>5.5</v>
      </c>
      <c r="H1117" s="5">
        <v>18.3</v>
      </c>
      <c r="I1117" s="5">
        <v>0</v>
      </c>
      <c r="J1117" s="8">
        <v>0.26983000000000001</v>
      </c>
      <c r="K1117" t="str">
        <f>IF(Table1[[#This Row],[Charging]]&gt;0,"1","0")</f>
        <v>0</v>
      </c>
      <c r="L1117" t="str">
        <f>IF(Table1[[#This Row],[Tag]]="1",Table1[[#This Row],[Cost (kWh)]],"")</f>
        <v/>
      </c>
      <c r="M1117" s="5" t="str">
        <f>IF(Table1[[#This Row],[Tag]]="1",Table1[[#This Row],[Charging]]*Table1[[#This Row],[Cost (kWh)]],"")</f>
        <v/>
      </c>
    </row>
    <row r="1118" spans="3:13" x14ac:dyDescent="0.2">
      <c r="C1118" s="3" t="s">
        <v>27</v>
      </c>
      <c r="D1118" s="2">
        <v>16</v>
      </c>
      <c r="E1118" s="2" t="s">
        <v>10</v>
      </c>
      <c r="F1118" s="5">
        <v>0</v>
      </c>
      <c r="G1118" s="5" t="s">
        <v>32</v>
      </c>
      <c r="H1118" s="5">
        <v>18.3</v>
      </c>
      <c r="I1118" s="5">
        <v>0</v>
      </c>
      <c r="J1118" s="8">
        <v>0.26989000000000002</v>
      </c>
      <c r="K1118" t="str">
        <f>IF(Table1[[#This Row],[Charging]]&gt;0,"1","0")</f>
        <v>0</v>
      </c>
      <c r="L1118" t="str">
        <f>IF(Table1[[#This Row],[Tag]]="1",Table1[[#This Row],[Cost (kWh)]],"")</f>
        <v/>
      </c>
      <c r="M1118" s="5" t="str">
        <f>IF(Table1[[#This Row],[Tag]]="1",Table1[[#This Row],[Charging]]*Table1[[#This Row],[Cost (kWh)]],"")</f>
        <v/>
      </c>
    </row>
    <row r="1119" spans="3:13" x14ac:dyDescent="0.2">
      <c r="C1119" s="3" t="s">
        <v>27</v>
      </c>
      <c r="D1119" s="2">
        <v>16</v>
      </c>
      <c r="E1119" s="2">
        <v>10</v>
      </c>
      <c r="F1119" s="5">
        <v>0</v>
      </c>
      <c r="G1119" s="5" t="s">
        <v>32</v>
      </c>
      <c r="H1119" s="5">
        <v>18.3</v>
      </c>
      <c r="I1119" s="5">
        <v>0</v>
      </c>
      <c r="J1119" s="8">
        <v>0.26984999999999998</v>
      </c>
      <c r="K1119" t="str">
        <f>IF(Table1[[#This Row],[Charging]]&gt;0,"1","0")</f>
        <v>0</v>
      </c>
      <c r="L1119" t="str">
        <f>IF(Table1[[#This Row],[Tag]]="1",Table1[[#This Row],[Cost (kWh)]],"")</f>
        <v/>
      </c>
      <c r="M1119" s="5" t="str">
        <f>IF(Table1[[#This Row],[Tag]]="1",Table1[[#This Row],[Charging]]*Table1[[#This Row],[Cost (kWh)]],"")</f>
        <v/>
      </c>
    </row>
    <row r="1120" spans="3:13" x14ac:dyDescent="0.2">
      <c r="C1120" s="3" t="s">
        <v>27</v>
      </c>
      <c r="D1120" s="2">
        <v>16</v>
      </c>
      <c r="E1120" s="2">
        <v>11</v>
      </c>
      <c r="F1120" s="5">
        <v>0</v>
      </c>
      <c r="G1120" s="5" t="s">
        <v>32</v>
      </c>
      <c r="H1120" s="5">
        <v>18.3</v>
      </c>
      <c r="I1120" s="5">
        <v>0</v>
      </c>
      <c r="J1120" s="8">
        <v>0.27394000000000002</v>
      </c>
      <c r="K1120" t="str">
        <f>IF(Table1[[#This Row],[Charging]]&gt;0,"1","0")</f>
        <v>0</v>
      </c>
      <c r="L1120" t="str">
        <f>IF(Table1[[#This Row],[Tag]]="1",Table1[[#This Row],[Cost (kWh)]],"")</f>
        <v/>
      </c>
      <c r="M1120" s="5" t="str">
        <f>IF(Table1[[#This Row],[Tag]]="1",Table1[[#This Row],[Charging]]*Table1[[#This Row],[Cost (kWh)]],"")</f>
        <v/>
      </c>
    </row>
    <row r="1121" spans="3:13" x14ac:dyDescent="0.2">
      <c r="C1121" s="3" t="s">
        <v>27</v>
      </c>
      <c r="D1121" s="2">
        <v>16</v>
      </c>
      <c r="E1121" s="2">
        <v>12</v>
      </c>
      <c r="F1121" s="5">
        <v>0</v>
      </c>
      <c r="G1121" s="5" t="s">
        <v>32</v>
      </c>
      <c r="H1121" s="5">
        <v>18.3</v>
      </c>
      <c r="I1121" s="5">
        <v>0</v>
      </c>
      <c r="J1121" s="8">
        <v>0.27413999999999999</v>
      </c>
      <c r="K1121" t="str">
        <f>IF(Table1[[#This Row],[Charging]]&gt;0,"1","0")</f>
        <v>0</v>
      </c>
      <c r="L1121" t="str">
        <f>IF(Table1[[#This Row],[Tag]]="1",Table1[[#This Row],[Cost (kWh)]],"")</f>
        <v/>
      </c>
      <c r="M1121" s="5" t="str">
        <f>IF(Table1[[#This Row],[Tag]]="1",Table1[[#This Row],[Charging]]*Table1[[#This Row],[Cost (kWh)]],"")</f>
        <v/>
      </c>
    </row>
    <row r="1122" spans="3:13" x14ac:dyDescent="0.2">
      <c r="C1122" s="3" t="s">
        <v>27</v>
      </c>
      <c r="D1122" s="2">
        <v>16</v>
      </c>
      <c r="E1122" s="2">
        <v>13</v>
      </c>
      <c r="F1122" s="5">
        <v>0</v>
      </c>
      <c r="G1122" s="5" t="s">
        <v>32</v>
      </c>
      <c r="H1122" s="5">
        <v>18.3</v>
      </c>
      <c r="I1122" s="5">
        <v>0</v>
      </c>
      <c r="J1122" s="8">
        <v>0.27545999999999998</v>
      </c>
      <c r="K1122" t="str">
        <f>IF(Table1[[#This Row],[Charging]]&gt;0,"1","0")</f>
        <v>0</v>
      </c>
      <c r="L1122" t="str">
        <f>IF(Table1[[#This Row],[Tag]]="1",Table1[[#This Row],[Cost (kWh)]],"")</f>
        <v/>
      </c>
      <c r="M1122" s="5" t="str">
        <f>IF(Table1[[#This Row],[Tag]]="1",Table1[[#This Row],[Charging]]*Table1[[#This Row],[Cost (kWh)]],"")</f>
        <v/>
      </c>
    </row>
    <row r="1123" spans="3:13" x14ac:dyDescent="0.2">
      <c r="C1123" s="3" t="s">
        <v>27</v>
      </c>
      <c r="D1123" s="2">
        <v>16</v>
      </c>
      <c r="E1123" s="2">
        <v>14</v>
      </c>
      <c r="F1123" s="5">
        <v>0</v>
      </c>
      <c r="G1123" s="5" t="s">
        <v>32</v>
      </c>
      <c r="H1123" s="5">
        <v>18.3</v>
      </c>
      <c r="I1123" s="5">
        <v>0</v>
      </c>
      <c r="J1123" s="8">
        <v>0.27522000000000002</v>
      </c>
      <c r="K1123" t="str">
        <f>IF(Table1[[#This Row],[Charging]]&gt;0,"1","0")</f>
        <v>0</v>
      </c>
      <c r="L1123" t="str">
        <f>IF(Table1[[#This Row],[Tag]]="1",Table1[[#This Row],[Cost (kWh)]],"")</f>
        <v/>
      </c>
      <c r="M1123" s="5" t="str">
        <f>IF(Table1[[#This Row],[Tag]]="1",Table1[[#This Row],[Charging]]*Table1[[#This Row],[Cost (kWh)]],"")</f>
        <v/>
      </c>
    </row>
    <row r="1124" spans="3:13" x14ac:dyDescent="0.2">
      <c r="C1124" s="3" t="s">
        <v>27</v>
      </c>
      <c r="D1124" s="2">
        <v>16</v>
      </c>
      <c r="E1124" s="2">
        <v>15</v>
      </c>
      <c r="F1124" s="5">
        <v>0</v>
      </c>
      <c r="G1124" s="5" t="s">
        <v>32</v>
      </c>
      <c r="H1124" s="5">
        <v>18.3</v>
      </c>
      <c r="I1124" s="5">
        <v>0</v>
      </c>
      <c r="J1124" s="8">
        <v>0.27401999999999999</v>
      </c>
      <c r="K1124" t="str">
        <f>IF(Table1[[#This Row],[Charging]]&gt;0,"1","0")</f>
        <v>0</v>
      </c>
      <c r="L1124" t="str">
        <f>IF(Table1[[#This Row],[Tag]]="1",Table1[[#This Row],[Cost (kWh)]],"")</f>
        <v/>
      </c>
      <c r="M1124" s="5" t="str">
        <f>IF(Table1[[#This Row],[Tag]]="1",Table1[[#This Row],[Charging]]*Table1[[#This Row],[Cost (kWh)]],"")</f>
        <v/>
      </c>
    </row>
    <row r="1125" spans="3:13" x14ac:dyDescent="0.2">
      <c r="C1125" s="3" t="s">
        <v>27</v>
      </c>
      <c r="D1125" s="2">
        <v>16</v>
      </c>
      <c r="E1125" s="2">
        <v>16</v>
      </c>
      <c r="F1125" s="5">
        <v>0</v>
      </c>
      <c r="G1125" s="5" t="s">
        <v>32</v>
      </c>
      <c r="H1125" s="5">
        <v>18.3</v>
      </c>
      <c r="I1125" s="5">
        <v>0</v>
      </c>
      <c r="J1125" s="8">
        <v>0.27167999999999998</v>
      </c>
      <c r="K1125" t="str">
        <f>IF(Table1[[#This Row],[Charging]]&gt;0,"1","0")</f>
        <v>0</v>
      </c>
      <c r="L1125" t="str">
        <f>IF(Table1[[#This Row],[Tag]]="1",Table1[[#This Row],[Cost (kWh)]],"")</f>
        <v/>
      </c>
      <c r="M1125" s="5" t="str">
        <f>IF(Table1[[#This Row],[Tag]]="1",Table1[[#This Row],[Charging]]*Table1[[#This Row],[Cost (kWh)]],"")</f>
        <v/>
      </c>
    </row>
    <row r="1126" spans="3:13" x14ac:dyDescent="0.2">
      <c r="C1126" s="3" t="s">
        <v>27</v>
      </c>
      <c r="D1126" s="2">
        <v>16</v>
      </c>
      <c r="E1126" s="2">
        <v>17</v>
      </c>
      <c r="F1126" s="5">
        <v>0</v>
      </c>
      <c r="G1126" s="5">
        <v>5.5</v>
      </c>
      <c r="H1126" s="5">
        <v>12.8</v>
      </c>
      <c r="I1126" s="5">
        <v>0</v>
      </c>
      <c r="J1126" s="8">
        <v>0.27404000000000001</v>
      </c>
      <c r="K1126" t="str">
        <f>IF(Table1[[#This Row],[Charging]]&gt;0,"1","0")</f>
        <v>0</v>
      </c>
      <c r="L1126" t="str">
        <f>IF(Table1[[#This Row],[Tag]]="1",Table1[[#This Row],[Cost (kWh)]],"")</f>
        <v/>
      </c>
      <c r="M1126" s="5" t="str">
        <f>IF(Table1[[#This Row],[Tag]]="1",Table1[[#This Row],[Charging]]*Table1[[#This Row],[Cost (kWh)]],"")</f>
        <v/>
      </c>
    </row>
    <row r="1127" spans="3:13" x14ac:dyDescent="0.2">
      <c r="C1127" s="3" t="s">
        <v>27</v>
      </c>
      <c r="D1127" s="2">
        <v>16</v>
      </c>
      <c r="E1127" s="2">
        <v>18</v>
      </c>
      <c r="F1127" s="5">
        <v>0</v>
      </c>
      <c r="G1127" s="5" t="s">
        <v>32</v>
      </c>
      <c r="H1127" s="5">
        <v>12.8</v>
      </c>
      <c r="I1127" s="5">
        <v>7.5</v>
      </c>
      <c r="J1127" s="8">
        <v>0.27322000000000002</v>
      </c>
      <c r="K1127" t="str">
        <f>IF(Table1[[#This Row],[Charging]]&gt;0,"1","0")</f>
        <v>0</v>
      </c>
      <c r="L1127" t="str">
        <f>IF(Table1[[#This Row],[Tag]]="1",Table1[[#This Row],[Cost (kWh)]],"")</f>
        <v/>
      </c>
      <c r="M1127" s="5" t="str">
        <f>IF(Table1[[#This Row],[Tag]]="1",Table1[[#This Row],[Charging]]*Table1[[#This Row],[Cost (kWh)]],"")</f>
        <v/>
      </c>
    </row>
    <row r="1128" spans="3:13" x14ac:dyDescent="0.2">
      <c r="C1128" s="3" t="s">
        <v>27</v>
      </c>
      <c r="D1128" s="2">
        <v>16</v>
      </c>
      <c r="E1128" s="2">
        <v>19</v>
      </c>
      <c r="F1128" s="5">
        <v>0</v>
      </c>
      <c r="G1128" s="5" t="s">
        <v>32</v>
      </c>
      <c r="H1128" s="5">
        <v>12.8</v>
      </c>
      <c r="I1128" s="5">
        <v>7.5</v>
      </c>
      <c r="J1128" s="8">
        <v>0.26850000000000002</v>
      </c>
      <c r="K1128" t="str">
        <f>IF(Table1[[#This Row],[Charging]]&gt;0,"1","0")</f>
        <v>0</v>
      </c>
      <c r="L1128" t="str">
        <f>IF(Table1[[#This Row],[Tag]]="1",Table1[[#This Row],[Cost (kWh)]],"")</f>
        <v/>
      </c>
      <c r="M1128" s="5" t="str">
        <f>IF(Table1[[#This Row],[Tag]]="1",Table1[[#This Row],[Charging]]*Table1[[#This Row],[Cost (kWh)]],"")</f>
        <v/>
      </c>
    </row>
    <row r="1129" spans="3:13" x14ac:dyDescent="0.2">
      <c r="C1129" s="3" t="s">
        <v>27</v>
      </c>
      <c r="D1129" s="2">
        <v>16</v>
      </c>
      <c r="E1129" s="2">
        <v>20</v>
      </c>
      <c r="F1129" s="5">
        <v>0</v>
      </c>
      <c r="G1129" s="5" t="s">
        <v>32</v>
      </c>
      <c r="H1129" s="5">
        <v>12.8</v>
      </c>
      <c r="I1129" s="5">
        <v>7.5</v>
      </c>
      <c r="J1129" s="8">
        <v>0.26706000000000002</v>
      </c>
      <c r="K1129" t="str">
        <f>IF(Table1[[#This Row],[Charging]]&gt;0,"1","0")</f>
        <v>0</v>
      </c>
      <c r="L1129" t="str">
        <f>IF(Table1[[#This Row],[Tag]]="1",Table1[[#This Row],[Cost (kWh)]],"")</f>
        <v/>
      </c>
      <c r="M1129" s="5" t="str">
        <f>IF(Table1[[#This Row],[Tag]]="1",Table1[[#This Row],[Charging]]*Table1[[#This Row],[Cost (kWh)]],"")</f>
        <v/>
      </c>
    </row>
    <row r="1130" spans="3:13" x14ac:dyDescent="0.2">
      <c r="C1130" s="3" t="s">
        <v>27</v>
      </c>
      <c r="D1130" s="2">
        <v>16</v>
      </c>
      <c r="E1130" s="2">
        <v>21</v>
      </c>
      <c r="F1130" s="5">
        <v>0</v>
      </c>
      <c r="G1130" s="5" t="s">
        <v>32</v>
      </c>
      <c r="H1130" s="5">
        <v>12.8</v>
      </c>
      <c r="I1130" s="5">
        <v>7.5</v>
      </c>
      <c r="J1130" s="8">
        <v>0.26762000000000002</v>
      </c>
      <c r="K1130" t="str">
        <f>IF(Table1[[#This Row],[Charging]]&gt;0,"1","0")</f>
        <v>0</v>
      </c>
      <c r="L1130" t="str">
        <f>IF(Table1[[#This Row],[Tag]]="1",Table1[[#This Row],[Cost (kWh)]],"")</f>
        <v/>
      </c>
      <c r="M1130" s="5" t="str">
        <f>IF(Table1[[#This Row],[Tag]]="1",Table1[[#This Row],[Charging]]*Table1[[#This Row],[Cost (kWh)]],"")</f>
        <v/>
      </c>
    </row>
    <row r="1131" spans="3:13" x14ac:dyDescent="0.2">
      <c r="C1131" s="3" t="s">
        <v>27</v>
      </c>
      <c r="D1131" s="2">
        <v>16</v>
      </c>
      <c r="E1131" s="2">
        <v>22</v>
      </c>
      <c r="F1131" s="5">
        <v>0</v>
      </c>
      <c r="G1131" s="5" t="s">
        <v>32</v>
      </c>
      <c r="H1131" s="5">
        <v>12.8</v>
      </c>
      <c r="I1131" s="5">
        <v>7.5</v>
      </c>
      <c r="J1131" s="8">
        <v>0.26983000000000001</v>
      </c>
      <c r="K1131" t="str">
        <f>IF(Table1[[#This Row],[Charging]]&gt;0,"1","0")</f>
        <v>0</v>
      </c>
      <c r="L1131" t="str">
        <f>IF(Table1[[#This Row],[Tag]]="1",Table1[[#This Row],[Cost (kWh)]],"")</f>
        <v/>
      </c>
      <c r="M1131" s="5" t="str">
        <f>IF(Table1[[#This Row],[Tag]]="1",Table1[[#This Row],[Charging]]*Table1[[#This Row],[Cost (kWh)]],"")</f>
        <v/>
      </c>
    </row>
    <row r="1132" spans="3:13" x14ac:dyDescent="0.2">
      <c r="C1132" s="3" t="s">
        <v>27</v>
      </c>
      <c r="D1132" s="2">
        <v>16</v>
      </c>
      <c r="E1132" s="2">
        <v>23</v>
      </c>
      <c r="F1132" s="5">
        <v>0</v>
      </c>
      <c r="G1132" s="5" t="s">
        <v>32</v>
      </c>
      <c r="H1132" s="5">
        <v>12.8</v>
      </c>
      <c r="I1132" s="5">
        <v>7.5</v>
      </c>
      <c r="J1132" s="8">
        <v>0.27051999999999998</v>
      </c>
      <c r="K1132" t="str">
        <f>IF(Table1[[#This Row],[Charging]]&gt;0,"1","0")</f>
        <v>0</v>
      </c>
      <c r="L1132" t="str">
        <f>IF(Table1[[#This Row],[Tag]]="1",Table1[[#This Row],[Cost (kWh)]],"")</f>
        <v/>
      </c>
      <c r="M1132" s="5" t="str">
        <f>IF(Table1[[#This Row],[Tag]]="1",Table1[[#This Row],[Charging]]*Table1[[#This Row],[Cost (kWh)]],"")</f>
        <v/>
      </c>
    </row>
    <row r="1133" spans="3:13" x14ac:dyDescent="0.2">
      <c r="C1133" s="3" t="s">
        <v>27</v>
      </c>
      <c r="D1133" s="2">
        <v>16</v>
      </c>
      <c r="E1133" s="2">
        <v>24</v>
      </c>
      <c r="F1133" s="5">
        <v>0</v>
      </c>
      <c r="G1133" s="5" t="s">
        <v>32</v>
      </c>
      <c r="H1133" s="5">
        <v>12.8</v>
      </c>
      <c r="I1133" s="5">
        <v>7.5</v>
      </c>
      <c r="J1133" s="8">
        <v>0.27062999999999998</v>
      </c>
      <c r="K1133" t="str">
        <f>IF(Table1[[#This Row],[Charging]]&gt;0,"1","0")</f>
        <v>0</v>
      </c>
      <c r="L1133" t="str">
        <f>IF(Table1[[#This Row],[Tag]]="1",Table1[[#This Row],[Cost (kWh)]],"")</f>
        <v/>
      </c>
      <c r="M1133" s="5" t="str">
        <f>IF(Table1[[#This Row],[Tag]]="1",Table1[[#This Row],[Charging]]*Table1[[#This Row],[Cost (kWh)]],"")</f>
        <v/>
      </c>
    </row>
    <row r="1134" spans="3:13" x14ac:dyDescent="0.2">
      <c r="C1134" s="3" t="s">
        <v>27</v>
      </c>
      <c r="D1134" s="2">
        <v>17</v>
      </c>
      <c r="E1134" s="2" t="s">
        <v>2</v>
      </c>
      <c r="F1134" s="5">
        <v>7.5</v>
      </c>
      <c r="G1134" s="5" t="s">
        <v>32</v>
      </c>
      <c r="H1134" s="5">
        <v>20.3</v>
      </c>
      <c r="I1134" s="5">
        <v>7.5</v>
      </c>
      <c r="J1134" s="8">
        <v>0.29894999999999999</v>
      </c>
      <c r="K1134" t="str">
        <f>IF(Table1[[#This Row],[Charging]]&gt;0,"1","0")</f>
        <v>1</v>
      </c>
      <c r="L1134">
        <f>IF(Table1[[#This Row],[Tag]]="1",Table1[[#This Row],[Cost (kWh)]],"")</f>
        <v>0.29894999999999999</v>
      </c>
      <c r="M1134" s="5">
        <f>IF(Table1[[#This Row],[Tag]]="1",Table1[[#This Row],[Charging]]*Table1[[#This Row],[Cost (kWh)]],"")</f>
        <v>2.2421250000000001</v>
      </c>
    </row>
    <row r="1135" spans="3:13" x14ac:dyDescent="0.2">
      <c r="C1135" s="3" t="s">
        <v>27</v>
      </c>
      <c r="D1135" s="2">
        <v>17</v>
      </c>
      <c r="E1135" s="2" t="s">
        <v>3</v>
      </c>
      <c r="F1135" s="5">
        <v>3.5</v>
      </c>
      <c r="G1135" s="5" t="s">
        <v>32</v>
      </c>
      <c r="H1135" s="5">
        <v>23.8</v>
      </c>
      <c r="I1135" s="5">
        <v>7.5</v>
      </c>
      <c r="J1135" s="8">
        <v>0.28913</v>
      </c>
      <c r="K1135" t="str">
        <f>IF(Table1[[#This Row],[Charging]]&gt;0,"1","0")</f>
        <v>1</v>
      </c>
      <c r="L1135">
        <f>IF(Table1[[#This Row],[Tag]]="1",Table1[[#This Row],[Cost (kWh)]],"")</f>
        <v>0.28913</v>
      </c>
      <c r="M1135" s="5">
        <f>IF(Table1[[#This Row],[Tag]]="1",Table1[[#This Row],[Charging]]*Table1[[#This Row],[Cost (kWh)]],"")</f>
        <v>1.0119549999999999</v>
      </c>
    </row>
    <row r="1136" spans="3:13" x14ac:dyDescent="0.2">
      <c r="C1136" s="3" t="s">
        <v>27</v>
      </c>
      <c r="D1136" s="2">
        <v>17</v>
      </c>
      <c r="E1136" s="2" t="s">
        <v>4</v>
      </c>
      <c r="F1136" s="5">
        <v>0</v>
      </c>
      <c r="G1136" s="5" t="s">
        <v>32</v>
      </c>
      <c r="H1136" s="5">
        <v>23.8</v>
      </c>
      <c r="I1136" s="5">
        <v>7.5</v>
      </c>
      <c r="J1136" s="8">
        <v>0.28475</v>
      </c>
      <c r="K1136" t="str">
        <f>IF(Table1[[#This Row],[Charging]]&gt;0,"1","0")</f>
        <v>0</v>
      </c>
      <c r="L1136" t="str">
        <f>IF(Table1[[#This Row],[Tag]]="1",Table1[[#This Row],[Cost (kWh)]],"")</f>
        <v/>
      </c>
      <c r="M1136" s="5" t="str">
        <f>IF(Table1[[#This Row],[Tag]]="1",Table1[[#This Row],[Charging]]*Table1[[#This Row],[Cost (kWh)]],"")</f>
        <v/>
      </c>
    </row>
    <row r="1137" spans="3:13" x14ac:dyDescent="0.2">
      <c r="C1137" s="3" t="s">
        <v>27</v>
      </c>
      <c r="D1137" s="2">
        <v>17</v>
      </c>
      <c r="E1137" s="2" t="s">
        <v>5</v>
      </c>
      <c r="F1137" s="5">
        <v>0</v>
      </c>
      <c r="G1137" s="5" t="s">
        <v>32</v>
      </c>
      <c r="H1137" s="5">
        <v>23.8</v>
      </c>
      <c r="I1137" s="5">
        <v>7.5</v>
      </c>
      <c r="J1137" s="8">
        <v>0.28471000000000002</v>
      </c>
      <c r="K1137" t="str">
        <f>IF(Table1[[#This Row],[Charging]]&gt;0,"1","0")</f>
        <v>0</v>
      </c>
      <c r="L1137" t="str">
        <f>IF(Table1[[#This Row],[Tag]]="1",Table1[[#This Row],[Cost (kWh)]],"")</f>
        <v/>
      </c>
      <c r="M1137" s="5" t="str">
        <f>IF(Table1[[#This Row],[Tag]]="1",Table1[[#This Row],[Charging]]*Table1[[#This Row],[Cost (kWh)]],"")</f>
        <v/>
      </c>
    </row>
    <row r="1138" spans="3:13" x14ac:dyDescent="0.2">
      <c r="C1138" s="3" t="s">
        <v>27</v>
      </c>
      <c r="D1138" s="2">
        <v>17</v>
      </c>
      <c r="E1138" s="2" t="s">
        <v>6</v>
      </c>
      <c r="F1138" s="5">
        <v>0</v>
      </c>
      <c r="G1138" s="5" t="s">
        <v>32</v>
      </c>
      <c r="H1138" s="5">
        <v>23.8</v>
      </c>
      <c r="I1138" s="5">
        <v>7.5</v>
      </c>
      <c r="J1138" s="8">
        <v>0.2792</v>
      </c>
      <c r="K1138" t="str">
        <f>IF(Table1[[#This Row],[Charging]]&gt;0,"1","0")</f>
        <v>0</v>
      </c>
      <c r="L1138" t="str">
        <f>IF(Table1[[#This Row],[Tag]]="1",Table1[[#This Row],[Cost (kWh)]],"")</f>
        <v/>
      </c>
      <c r="M1138" s="5" t="str">
        <f>IF(Table1[[#This Row],[Tag]]="1",Table1[[#This Row],[Charging]]*Table1[[#This Row],[Cost (kWh)]],"")</f>
        <v/>
      </c>
    </row>
    <row r="1139" spans="3:13" x14ac:dyDescent="0.2">
      <c r="C1139" s="3" t="s">
        <v>27</v>
      </c>
      <c r="D1139" s="2">
        <v>17</v>
      </c>
      <c r="E1139" s="2" t="s">
        <v>7</v>
      </c>
      <c r="F1139" s="5">
        <v>0</v>
      </c>
      <c r="G1139" s="5" t="s">
        <v>32</v>
      </c>
      <c r="H1139" s="5">
        <v>23.8</v>
      </c>
      <c r="I1139" s="5">
        <v>7.5</v>
      </c>
      <c r="J1139" s="8">
        <v>0.28197</v>
      </c>
      <c r="K1139" t="str">
        <f>IF(Table1[[#This Row],[Charging]]&gt;0,"1","0")</f>
        <v>0</v>
      </c>
      <c r="L1139" t="str">
        <f>IF(Table1[[#This Row],[Tag]]="1",Table1[[#This Row],[Cost (kWh)]],"")</f>
        <v/>
      </c>
      <c r="M1139" s="5" t="str">
        <f>IF(Table1[[#This Row],[Tag]]="1",Table1[[#This Row],[Charging]]*Table1[[#This Row],[Cost (kWh)]],"")</f>
        <v/>
      </c>
    </row>
    <row r="1140" spans="3:13" x14ac:dyDescent="0.2">
      <c r="C1140" s="3" t="s">
        <v>27</v>
      </c>
      <c r="D1140" s="2">
        <v>17</v>
      </c>
      <c r="E1140" s="2" t="s">
        <v>8</v>
      </c>
      <c r="F1140" s="5">
        <v>0</v>
      </c>
      <c r="G1140" s="5" t="s">
        <v>32</v>
      </c>
      <c r="H1140" s="5">
        <v>23.8</v>
      </c>
      <c r="I1140" s="5">
        <v>7.5</v>
      </c>
      <c r="J1140" s="8">
        <v>0.27977000000000002</v>
      </c>
      <c r="K1140" t="str">
        <f>IF(Table1[[#This Row],[Charging]]&gt;0,"1","0")</f>
        <v>0</v>
      </c>
      <c r="L1140" t="str">
        <f>IF(Table1[[#This Row],[Tag]]="1",Table1[[#This Row],[Cost (kWh)]],"")</f>
        <v/>
      </c>
      <c r="M1140" s="5" t="str">
        <f>IF(Table1[[#This Row],[Tag]]="1",Table1[[#This Row],[Charging]]*Table1[[#This Row],[Cost (kWh)]],"")</f>
        <v/>
      </c>
    </row>
    <row r="1141" spans="3:13" x14ac:dyDescent="0.2">
      <c r="C1141" s="3" t="s">
        <v>27</v>
      </c>
      <c r="D1141" s="2">
        <v>17</v>
      </c>
      <c r="E1141" s="2" t="s">
        <v>9</v>
      </c>
      <c r="F1141" s="5">
        <v>0</v>
      </c>
      <c r="G1141" s="5">
        <v>5.5</v>
      </c>
      <c r="H1141" s="5">
        <v>18.3</v>
      </c>
      <c r="I1141" s="5">
        <v>0</v>
      </c>
      <c r="J1141" s="8">
        <v>0.28426000000000001</v>
      </c>
      <c r="K1141" t="str">
        <f>IF(Table1[[#This Row],[Charging]]&gt;0,"1","0")</f>
        <v>0</v>
      </c>
      <c r="L1141" t="str">
        <f>IF(Table1[[#This Row],[Tag]]="1",Table1[[#This Row],[Cost (kWh)]],"")</f>
        <v/>
      </c>
      <c r="M1141" s="5" t="str">
        <f>IF(Table1[[#This Row],[Tag]]="1",Table1[[#This Row],[Charging]]*Table1[[#This Row],[Cost (kWh)]],"")</f>
        <v/>
      </c>
    </row>
    <row r="1142" spans="3:13" x14ac:dyDescent="0.2">
      <c r="C1142" s="3" t="s">
        <v>27</v>
      </c>
      <c r="D1142" s="2">
        <v>17</v>
      </c>
      <c r="E1142" s="2" t="s">
        <v>10</v>
      </c>
      <c r="F1142" s="5">
        <v>0</v>
      </c>
      <c r="G1142" s="5" t="s">
        <v>32</v>
      </c>
      <c r="H1142" s="5">
        <v>18.3</v>
      </c>
      <c r="I1142" s="5">
        <v>0</v>
      </c>
      <c r="J1142" s="8">
        <v>0.29670000000000002</v>
      </c>
      <c r="K1142" t="str">
        <f>IF(Table1[[#This Row],[Charging]]&gt;0,"1","0")</f>
        <v>0</v>
      </c>
      <c r="L1142" t="str">
        <f>IF(Table1[[#This Row],[Tag]]="1",Table1[[#This Row],[Cost (kWh)]],"")</f>
        <v/>
      </c>
      <c r="M1142" s="5" t="str">
        <f>IF(Table1[[#This Row],[Tag]]="1",Table1[[#This Row],[Charging]]*Table1[[#This Row],[Cost (kWh)]],"")</f>
        <v/>
      </c>
    </row>
    <row r="1143" spans="3:13" x14ac:dyDescent="0.2">
      <c r="C1143" s="3" t="s">
        <v>27</v>
      </c>
      <c r="D1143" s="2">
        <v>17</v>
      </c>
      <c r="E1143" s="2">
        <v>10</v>
      </c>
      <c r="F1143" s="5">
        <v>0</v>
      </c>
      <c r="G1143" s="5" t="s">
        <v>32</v>
      </c>
      <c r="H1143" s="5">
        <v>18.3</v>
      </c>
      <c r="I1143" s="5">
        <v>0</v>
      </c>
      <c r="J1143" s="8">
        <v>0.29549999999999998</v>
      </c>
      <c r="K1143" t="str">
        <f>IF(Table1[[#This Row],[Charging]]&gt;0,"1","0")</f>
        <v>0</v>
      </c>
      <c r="L1143" t="str">
        <f>IF(Table1[[#This Row],[Tag]]="1",Table1[[#This Row],[Cost (kWh)]],"")</f>
        <v/>
      </c>
      <c r="M1143" s="5" t="str">
        <f>IF(Table1[[#This Row],[Tag]]="1",Table1[[#This Row],[Charging]]*Table1[[#This Row],[Cost (kWh)]],"")</f>
        <v/>
      </c>
    </row>
    <row r="1144" spans="3:13" x14ac:dyDescent="0.2">
      <c r="C1144" s="3" t="s">
        <v>27</v>
      </c>
      <c r="D1144" s="2">
        <v>17</v>
      </c>
      <c r="E1144" s="2">
        <v>11</v>
      </c>
      <c r="F1144" s="5">
        <v>0</v>
      </c>
      <c r="G1144" s="5" t="s">
        <v>32</v>
      </c>
      <c r="H1144" s="5">
        <v>18.3</v>
      </c>
      <c r="I1144" s="5">
        <v>0</v>
      </c>
      <c r="J1144" s="8">
        <v>0.30109000000000002</v>
      </c>
      <c r="K1144" t="str">
        <f>IF(Table1[[#This Row],[Charging]]&gt;0,"1","0")</f>
        <v>0</v>
      </c>
      <c r="L1144" t="str">
        <f>IF(Table1[[#This Row],[Tag]]="1",Table1[[#This Row],[Cost (kWh)]],"")</f>
        <v/>
      </c>
      <c r="M1144" s="5" t="str">
        <f>IF(Table1[[#This Row],[Tag]]="1",Table1[[#This Row],[Charging]]*Table1[[#This Row],[Cost (kWh)]],"")</f>
        <v/>
      </c>
    </row>
    <row r="1145" spans="3:13" x14ac:dyDescent="0.2">
      <c r="C1145" s="3" t="s">
        <v>27</v>
      </c>
      <c r="D1145" s="2">
        <v>17</v>
      </c>
      <c r="E1145" s="2">
        <v>12</v>
      </c>
      <c r="F1145" s="5">
        <v>0</v>
      </c>
      <c r="G1145" s="5" t="s">
        <v>32</v>
      </c>
      <c r="H1145" s="5">
        <v>18.3</v>
      </c>
      <c r="I1145" s="5">
        <v>0</v>
      </c>
      <c r="J1145" s="8">
        <v>0.30181000000000002</v>
      </c>
      <c r="K1145" t="str">
        <f>IF(Table1[[#This Row],[Charging]]&gt;0,"1","0")</f>
        <v>0</v>
      </c>
      <c r="L1145" t="str">
        <f>IF(Table1[[#This Row],[Tag]]="1",Table1[[#This Row],[Cost (kWh)]],"")</f>
        <v/>
      </c>
      <c r="M1145" s="5" t="str">
        <f>IF(Table1[[#This Row],[Tag]]="1",Table1[[#This Row],[Charging]]*Table1[[#This Row],[Cost (kWh)]],"")</f>
        <v/>
      </c>
    </row>
    <row r="1146" spans="3:13" x14ac:dyDescent="0.2">
      <c r="C1146" s="3" t="s">
        <v>27</v>
      </c>
      <c r="D1146" s="2">
        <v>17</v>
      </c>
      <c r="E1146" s="2">
        <v>13</v>
      </c>
      <c r="F1146" s="5">
        <v>0</v>
      </c>
      <c r="G1146" s="5" t="s">
        <v>32</v>
      </c>
      <c r="H1146" s="5">
        <v>18.3</v>
      </c>
      <c r="I1146" s="5">
        <v>0</v>
      </c>
      <c r="J1146" s="8">
        <v>0.30147000000000002</v>
      </c>
      <c r="K1146" t="str">
        <f>IF(Table1[[#This Row],[Charging]]&gt;0,"1","0")</f>
        <v>0</v>
      </c>
      <c r="L1146" t="str">
        <f>IF(Table1[[#This Row],[Tag]]="1",Table1[[#This Row],[Cost (kWh)]],"")</f>
        <v/>
      </c>
      <c r="M1146" s="5" t="str">
        <f>IF(Table1[[#This Row],[Tag]]="1",Table1[[#This Row],[Charging]]*Table1[[#This Row],[Cost (kWh)]],"")</f>
        <v/>
      </c>
    </row>
    <row r="1147" spans="3:13" x14ac:dyDescent="0.2">
      <c r="C1147" s="3" t="s">
        <v>27</v>
      </c>
      <c r="D1147" s="2">
        <v>17</v>
      </c>
      <c r="E1147" s="2">
        <v>14</v>
      </c>
      <c r="F1147" s="5">
        <v>0</v>
      </c>
      <c r="G1147" s="5" t="s">
        <v>32</v>
      </c>
      <c r="H1147" s="5">
        <v>18.3</v>
      </c>
      <c r="I1147" s="5">
        <v>0</v>
      </c>
      <c r="J1147" s="8">
        <v>0.30127999999999999</v>
      </c>
      <c r="K1147" t="str">
        <f>IF(Table1[[#This Row],[Charging]]&gt;0,"1","0")</f>
        <v>0</v>
      </c>
      <c r="L1147" t="str">
        <f>IF(Table1[[#This Row],[Tag]]="1",Table1[[#This Row],[Cost (kWh)]],"")</f>
        <v/>
      </c>
      <c r="M1147" s="5" t="str">
        <f>IF(Table1[[#This Row],[Tag]]="1",Table1[[#This Row],[Charging]]*Table1[[#This Row],[Cost (kWh)]],"")</f>
        <v/>
      </c>
    </row>
    <row r="1148" spans="3:13" x14ac:dyDescent="0.2">
      <c r="C1148" s="3" t="s">
        <v>27</v>
      </c>
      <c r="D1148" s="2">
        <v>17</v>
      </c>
      <c r="E1148" s="2">
        <v>15</v>
      </c>
      <c r="F1148" s="5">
        <v>0</v>
      </c>
      <c r="G1148" s="5" t="s">
        <v>32</v>
      </c>
      <c r="H1148" s="5">
        <v>18.3</v>
      </c>
      <c r="I1148" s="5">
        <v>0</v>
      </c>
      <c r="J1148" s="8">
        <v>0.30114999999999997</v>
      </c>
      <c r="K1148" t="str">
        <f>IF(Table1[[#This Row],[Charging]]&gt;0,"1","0")</f>
        <v>0</v>
      </c>
      <c r="L1148" t="str">
        <f>IF(Table1[[#This Row],[Tag]]="1",Table1[[#This Row],[Cost (kWh)]],"")</f>
        <v/>
      </c>
      <c r="M1148" s="5" t="str">
        <f>IF(Table1[[#This Row],[Tag]]="1",Table1[[#This Row],[Charging]]*Table1[[#This Row],[Cost (kWh)]],"")</f>
        <v/>
      </c>
    </row>
    <row r="1149" spans="3:13" x14ac:dyDescent="0.2">
      <c r="C1149" s="3" t="s">
        <v>27</v>
      </c>
      <c r="D1149" s="2">
        <v>17</v>
      </c>
      <c r="E1149" s="2">
        <v>16</v>
      </c>
      <c r="F1149" s="5">
        <v>0</v>
      </c>
      <c r="G1149" s="5" t="s">
        <v>32</v>
      </c>
      <c r="H1149" s="5">
        <v>18.3</v>
      </c>
      <c r="I1149" s="5">
        <v>0</v>
      </c>
      <c r="J1149" s="8">
        <v>0.29704999999999998</v>
      </c>
      <c r="K1149" t="str">
        <f>IF(Table1[[#This Row],[Charging]]&gt;0,"1","0")</f>
        <v>0</v>
      </c>
      <c r="L1149" t="str">
        <f>IF(Table1[[#This Row],[Tag]]="1",Table1[[#This Row],[Cost (kWh)]],"")</f>
        <v/>
      </c>
      <c r="M1149" s="5" t="str">
        <f>IF(Table1[[#This Row],[Tag]]="1",Table1[[#This Row],[Charging]]*Table1[[#This Row],[Cost (kWh)]],"")</f>
        <v/>
      </c>
    </row>
    <row r="1150" spans="3:13" x14ac:dyDescent="0.2">
      <c r="C1150" s="3" t="s">
        <v>27</v>
      </c>
      <c r="D1150" s="2">
        <v>17</v>
      </c>
      <c r="E1150" s="2">
        <v>17</v>
      </c>
      <c r="F1150" s="5">
        <v>0</v>
      </c>
      <c r="G1150" s="5">
        <v>5.5</v>
      </c>
      <c r="H1150" s="5">
        <v>12.8</v>
      </c>
      <c r="I1150" s="5">
        <v>0</v>
      </c>
      <c r="J1150" s="8">
        <v>0.30036000000000002</v>
      </c>
      <c r="K1150" t="str">
        <f>IF(Table1[[#This Row],[Charging]]&gt;0,"1","0")</f>
        <v>0</v>
      </c>
      <c r="L1150" t="str">
        <f>IF(Table1[[#This Row],[Tag]]="1",Table1[[#This Row],[Cost (kWh)]],"")</f>
        <v/>
      </c>
      <c r="M1150" s="5" t="str">
        <f>IF(Table1[[#This Row],[Tag]]="1",Table1[[#This Row],[Charging]]*Table1[[#This Row],[Cost (kWh)]],"")</f>
        <v/>
      </c>
    </row>
    <row r="1151" spans="3:13" x14ac:dyDescent="0.2">
      <c r="C1151" s="3" t="s">
        <v>27</v>
      </c>
      <c r="D1151" s="2">
        <v>17</v>
      </c>
      <c r="E1151" s="2">
        <v>18</v>
      </c>
      <c r="F1151" s="5">
        <v>3.5</v>
      </c>
      <c r="G1151" s="5" t="s">
        <v>32</v>
      </c>
      <c r="H1151" s="5">
        <v>16.3</v>
      </c>
      <c r="I1151" s="5">
        <v>7.5</v>
      </c>
      <c r="J1151" s="8">
        <v>0.30002000000000001</v>
      </c>
      <c r="K1151" t="str">
        <f>IF(Table1[[#This Row],[Charging]]&gt;0,"1","0")</f>
        <v>1</v>
      </c>
      <c r="L1151">
        <f>IF(Table1[[#This Row],[Tag]]="1",Table1[[#This Row],[Cost (kWh)]],"")</f>
        <v>0.30002000000000001</v>
      </c>
      <c r="M1151" s="5">
        <f>IF(Table1[[#This Row],[Tag]]="1",Table1[[#This Row],[Charging]]*Table1[[#This Row],[Cost (kWh)]],"")</f>
        <v>1.0500700000000001</v>
      </c>
    </row>
    <row r="1152" spans="3:13" x14ac:dyDescent="0.2">
      <c r="C1152" s="3" t="s">
        <v>27</v>
      </c>
      <c r="D1152" s="2">
        <v>17</v>
      </c>
      <c r="E1152" s="2">
        <v>19</v>
      </c>
      <c r="F1152" s="5">
        <v>0</v>
      </c>
      <c r="G1152" s="5" t="s">
        <v>32</v>
      </c>
      <c r="H1152" s="5">
        <v>16.3</v>
      </c>
      <c r="I1152" s="5">
        <v>7.5</v>
      </c>
      <c r="J1152" s="8">
        <v>0.29318</v>
      </c>
      <c r="K1152" t="str">
        <f>IF(Table1[[#This Row],[Charging]]&gt;0,"1","0")</f>
        <v>0</v>
      </c>
      <c r="L1152" t="str">
        <f>IF(Table1[[#This Row],[Tag]]="1",Table1[[#This Row],[Cost (kWh)]],"")</f>
        <v/>
      </c>
      <c r="M1152" s="5" t="str">
        <f>IF(Table1[[#This Row],[Tag]]="1",Table1[[#This Row],[Charging]]*Table1[[#This Row],[Cost (kWh)]],"")</f>
        <v/>
      </c>
    </row>
    <row r="1153" spans="3:13" x14ac:dyDescent="0.2">
      <c r="C1153" s="3" t="s">
        <v>27</v>
      </c>
      <c r="D1153" s="2">
        <v>17</v>
      </c>
      <c r="E1153" s="2">
        <v>20</v>
      </c>
      <c r="F1153" s="5">
        <v>0</v>
      </c>
      <c r="G1153" s="5" t="s">
        <v>32</v>
      </c>
      <c r="H1153" s="5">
        <v>16.3</v>
      </c>
      <c r="I1153" s="5">
        <v>7.5</v>
      </c>
      <c r="J1153" s="8">
        <v>0.28916999999999998</v>
      </c>
      <c r="K1153" t="str">
        <f>IF(Table1[[#This Row],[Charging]]&gt;0,"1","0")</f>
        <v>0</v>
      </c>
      <c r="L1153" t="str">
        <f>IF(Table1[[#This Row],[Tag]]="1",Table1[[#This Row],[Cost (kWh)]],"")</f>
        <v/>
      </c>
      <c r="M1153" s="5" t="str">
        <f>IF(Table1[[#This Row],[Tag]]="1",Table1[[#This Row],[Charging]]*Table1[[#This Row],[Cost (kWh)]],"")</f>
        <v/>
      </c>
    </row>
    <row r="1154" spans="3:13" x14ac:dyDescent="0.2">
      <c r="C1154" s="3" t="s">
        <v>27</v>
      </c>
      <c r="D1154" s="2">
        <v>17</v>
      </c>
      <c r="E1154" s="2">
        <v>21</v>
      </c>
      <c r="F1154" s="5">
        <v>0</v>
      </c>
      <c r="G1154" s="5" t="s">
        <v>32</v>
      </c>
      <c r="H1154" s="5">
        <v>16.3</v>
      </c>
      <c r="I1154" s="5">
        <v>7.5</v>
      </c>
      <c r="J1154" s="8">
        <v>0.28471999999999997</v>
      </c>
      <c r="K1154" t="str">
        <f>IF(Table1[[#This Row],[Charging]]&gt;0,"1","0")</f>
        <v>0</v>
      </c>
      <c r="L1154" t="str">
        <f>IF(Table1[[#This Row],[Tag]]="1",Table1[[#This Row],[Cost (kWh)]],"")</f>
        <v/>
      </c>
      <c r="M1154" s="5" t="str">
        <f>IF(Table1[[#This Row],[Tag]]="1",Table1[[#This Row],[Charging]]*Table1[[#This Row],[Cost (kWh)]],"")</f>
        <v/>
      </c>
    </row>
    <row r="1155" spans="3:13" x14ac:dyDescent="0.2">
      <c r="C1155" s="3" t="s">
        <v>27</v>
      </c>
      <c r="D1155" s="2">
        <v>17</v>
      </c>
      <c r="E1155" s="2">
        <v>22</v>
      </c>
      <c r="F1155" s="5">
        <v>0</v>
      </c>
      <c r="G1155" s="5" t="s">
        <v>32</v>
      </c>
      <c r="H1155" s="5">
        <v>16.3</v>
      </c>
      <c r="I1155" s="5">
        <v>7.5</v>
      </c>
      <c r="J1155" s="8">
        <v>0.28919</v>
      </c>
      <c r="K1155" t="str">
        <f>IF(Table1[[#This Row],[Charging]]&gt;0,"1","0")</f>
        <v>0</v>
      </c>
      <c r="L1155" t="str">
        <f>IF(Table1[[#This Row],[Tag]]="1",Table1[[#This Row],[Cost (kWh)]],"")</f>
        <v/>
      </c>
      <c r="M1155" s="5" t="str">
        <f>IF(Table1[[#This Row],[Tag]]="1",Table1[[#This Row],[Charging]]*Table1[[#This Row],[Cost (kWh)]],"")</f>
        <v/>
      </c>
    </row>
    <row r="1156" spans="3:13" x14ac:dyDescent="0.2">
      <c r="C1156" s="3" t="s">
        <v>27</v>
      </c>
      <c r="D1156" s="2">
        <v>17</v>
      </c>
      <c r="E1156" s="2">
        <v>23</v>
      </c>
      <c r="F1156" s="5">
        <v>0</v>
      </c>
      <c r="G1156" s="5" t="s">
        <v>32</v>
      </c>
      <c r="H1156" s="5">
        <v>16.3</v>
      </c>
      <c r="I1156" s="5">
        <v>7.5</v>
      </c>
      <c r="J1156" s="8">
        <v>0.28916999999999998</v>
      </c>
      <c r="K1156" t="str">
        <f>IF(Table1[[#This Row],[Charging]]&gt;0,"1","0")</f>
        <v>0</v>
      </c>
      <c r="L1156" t="str">
        <f>IF(Table1[[#This Row],[Tag]]="1",Table1[[#This Row],[Cost (kWh)]],"")</f>
        <v/>
      </c>
      <c r="M1156" s="5" t="str">
        <f>IF(Table1[[#This Row],[Tag]]="1",Table1[[#This Row],[Charging]]*Table1[[#This Row],[Cost (kWh)]],"")</f>
        <v/>
      </c>
    </row>
    <row r="1157" spans="3:13" x14ac:dyDescent="0.2">
      <c r="C1157" s="3" t="s">
        <v>27</v>
      </c>
      <c r="D1157" s="2">
        <v>17</v>
      </c>
      <c r="E1157" s="2">
        <v>24</v>
      </c>
      <c r="F1157" s="5">
        <v>0</v>
      </c>
      <c r="G1157" s="5" t="s">
        <v>32</v>
      </c>
      <c r="H1157" s="5">
        <v>16.3</v>
      </c>
      <c r="I1157" s="5">
        <v>7.5</v>
      </c>
      <c r="J1157" s="8">
        <v>0.28917999999999999</v>
      </c>
      <c r="K1157" t="str">
        <f>IF(Table1[[#This Row],[Charging]]&gt;0,"1","0")</f>
        <v>0</v>
      </c>
      <c r="L1157" t="str">
        <f>IF(Table1[[#This Row],[Tag]]="1",Table1[[#This Row],[Cost (kWh)]],"")</f>
        <v/>
      </c>
      <c r="M1157" s="5" t="str">
        <f>IF(Table1[[#This Row],[Tag]]="1",Table1[[#This Row],[Charging]]*Table1[[#This Row],[Cost (kWh)]],"")</f>
        <v/>
      </c>
    </row>
    <row r="1158" spans="3:13" x14ac:dyDescent="0.2">
      <c r="C1158" s="3" t="s">
        <v>27</v>
      </c>
      <c r="D1158" s="2">
        <v>18</v>
      </c>
      <c r="E1158" s="2" t="s">
        <v>2</v>
      </c>
      <c r="F1158" s="5">
        <v>0</v>
      </c>
      <c r="G1158" s="5" t="s">
        <v>32</v>
      </c>
      <c r="H1158" s="5">
        <v>16.3</v>
      </c>
      <c r="I1158" s="5">
        <v>7.5</v>
      </c>
      <c r="J1158" s="8">
        <v>0.29471999999999998</v>
      </c>
      <c r="K1158" t="str">
        <f>IF(Table1[[#This Row],[Charging]]&gt;0,"1","0")</f>
        <v>0</v>
      </c>
      <c r="L1158" t="str">
        <f>IF(Table1[[#This Row],[Tag]]="1",Table1[[#This Row],[Cost (kWh)]],"")</f>
        <v/>
      </c>
      <c r="M1158" s="5" t="str">
        <f>IF(Table1[[#This Row],[Tag]]="1",Table1[[#This Row],[Charging]]*Table1[[#This Row],[Cost (kWh)]],"")</f>
        <v/>
      </c>
    </row>
    <row r="1159" spans="3:13" x14ac:dyDescent="0.2">
      <c r="C1159" s="3" t="s">
        <v>27</v>
      </c>
      <c r="D1159" s="2">
        <v>18</v>
      </c>
      <c r="E1159" s="2" t="s">
        <v>3</v>
      </c>
      <c r="F1159" s="5">
        <v>0</v>
      </c>
      <c r="G1159" s="5" t="s">
        <v>32</v>
      </c>
      <c r="H1159" s="5">
        <v>16.3</v>
      </c>
      <c r="I1159" s="5">
        <v>7.5</v>
      </c>
      <c r="J1159" s="8">
        <v>0.28914000000000001</v>
      </c>
      <c r="K1159" t="str">
        <f>IF(Table1[[#This Row],[Charging]]&gt;0,"1","0")</f>
        <v>0</v>
      </c>
      <c r="L1159" t="str">
        <f>IF(Table1[[#This Row],[Tag]]="1",Table1[[#This Row],[Cost (kWh)]],"")</f>
        <v/>
      </c>
      <c r="M1159" s="5" t="str">
        <f>IF(Table1[[#This Row],[Tag]]="1",Table1[[#This Row],[Charging]]*Table1[[#This Row],[Cost (kWh)]],"")</f>
        <v/>
      </c>
    </row>
    <row r="1160" spans="3:13" x14ac:dyDescent="0.2">
      <c r="C1160" s="3" t="s">
        <v>27</v>
      </c>
      <c r="D1160" s="2">
        <v>18</v>
      </c>
      <c r="E1160" s="2" t="s">
        <v>4</v>
      </c>
      <c r="F1160" s="5">
        <v>0</v>
      </c>
      <c r="G1160" s="5" t="s">
        <v>32</v>
      </c>
      <c r="H1160" s="5">
        <v>16.3</v>
      </c>
      <c r="I1160" s="5">
        <v>7.5</v>
      </c>
      <c r="J1160" s="8">
        <v>0.28821000000000002</v>
      </c>
      <c r="K1160" t="str">
        <f>IF(Table1[[#This Row],[Charging]]&gt;0,"1","0")</f>
        <v>0</v>
      </c>
      <c r="L1160" t="str">
        <f>IF(Table1[[#This Row],[Tag]]="1",Table1[[#This Row],[Cost (kWh)]],"")</f>
        <v/>
      </c>
      <c r="M1160" s="5" t="str">
        <f>IF(Table1[[#This Row],[Tag]]="1",Table1[[#This Row],[Charging]]*Table1[[#This Row],[Cost (kWh)]],"")</f>
        <v/>
      </c>
    </row>
    <row r="1161" spans="3:13" x14ac:dyDescent="0.2">
      <c r="C1161" s="3" t="s">
        <v>27</v>
      </c>
      <c r="D1161" s="2">
        <v>18</v>
      </c>
      <c r="E1161" s="2" t="s">
        <v>5</v>
      </c>
      <c r="F1161" s="5">
        <v>0</v>
      </c>
      <c r="G1161" s="5" t="s">
        <v>32</v>
      </c>
      <c r="H1161" s="5">
        <v>16.3</v>
      </c>
      <c r="I1161" s="5">
        <v>7.5</v>
      </c>
      <c r="J1161" s="8">
        <v>0.28705999999999998</v>
      </c>
      <c r="K1161" t="str">
        <f>IF(Table1[[#This Row],[Charging]]&gt;0,"1","0")</f>
        <v>0</v>
      </c>
      <c r="L1161" t="str">
        <f>IF(Table1[[#This Row],[Tag]]="1",Table1[[#This Row],[Cost (kWh)]],"")</f>
        <v/>
      </c>
      <c r="M1161" s="5" t="str">
        <f>IF(Table1[[#This Row],[Tag]]="1",Table1[[#This Row],[Charging]]*Table1[[#This Row],[Cost (kWh)]],"")</f>
        <v/>
      </c>
    </row>
    <row r="1162" spans="3:13" x14ac:dyDescent="0.2">
      <c r="C1162" s="3" t="s">
        <v>27</v>
      </c>
      <c r="D1162" s="2">
        <v>18</v>
      </c>
      <c r="E1162" s="2" t="s">
        <v>6</v>
      </c>
      <c r="F1162" s="5">
        <v>0</v>
      </c>
      <c r="G1162" s="5" t="s">
        <v>32</v>
      </c>
      <c r="H1162" s="5">
        <v>16.3</v>
      </c>
      <c r="I1162" s="5">
        <v>7.5</v>
      </c>
      <c r="J1162" s="8">
        <v>0.28724</v>
      </c>
      <c r="K1162" t="str">
        <f>IF(Table1[[#This Row],[Charging]]&gt;0,"1","0")</f>
        <v>0</v>
      </c>
      <c r="L1162" t="str">
        <f>IF(Table1[[#This Row],[Tag]]="1",Table1[[#This Row],[Cost (kWh)]],"")</f>
        <v/>
      </c>
      <c r="M1162" s="5" t="str">
        <f>IF(Table1[[#This Row],[Tag]]="1",Table1[[#This Row],[Charging]]*Table1[[#This Row],[Cost (kWh)]],"")</f>
        <v/>
      </c>
    </row>
    <row r="1163" spans="3:13" x14ac:dyDescent="0.2">
      <c r="C1163" s="3" t="s">
        <v>27</v>
      </c>
      <c r="D1163" s="2">
        <v>18</v>
      </c>
      <c r="E1163" s="2" t="s">
        <v>7</v>
      </c>
      <c r="F1163" s="5">
        <v>0</v>
      </c>
      <c r="G1163" s="5" t="s">
        <v>32</v>
      </c>
      <c r="H1163" s="5">
        <v>16.3</v>
      </c>
      <c r="I1163" s="5">
        <v>7.5</v>
      </c>
      <c r="J1163" s="8">
        <v>0.29315000000000002</v>
      </c>
      <c r="K1163" t="str">
        <f>IF(Table1[[#This Row],[Charging]]&gt;0,"1","0")</f>
        <v>0</v>
      </c>
      <c r="L1163" t="str">
        <f>IF(Table1[[#This Row],[Tag]]="1",Table1[[#This Row],[Cost (kWh)]],"")</f>
        <v/>
      </c>
      <c r="M1163" s="5" t="str">
        <f>IF(Table1[[#This Row],[Tag]]="1",Table1[[#This Row],[Charging]]*Table1[[#This Row],[Cost (kWh)]],"")</f>
        <v/>
      </c>
    </row>
    <row r="1164" spans="3:13" x14ac:dyDescent="0.2">
      <c r="C1164" s="3" t="s">
        <v>27</v>
      </c>
      <c r="D1164" s="2">
        <v>18</v>
      </c>
      <c r="E1164" s="2" t="s">
        <v>8</v>
      </c>
      <c r="F1164" s="5">
        <v>7.5</v>
      </c>
      <c r="G1164" s="5" t="s">
        <v>32</v>
      </c>
      <c r="H1164" s="5">
        <v>23.8</v>
      </c>
      <c r="I1164" s="5">
        <v>7.5</v>
      </c>
      <c r="J1164" s="8">
        <v>0.31677</v>
      </c>
      <c r="K1164" t="str">
        <f>IF(Table1[[#This Row],[Charging]]&gt;0,"1","0")</f>
        <v>1</v>
      </c>
      <c r="L1164">
        <f>IF(Table1[[#This Row],[Tag]]="1",Table1[[#This Row],[Cost (kWh)]],"")</f>
        <v>0.31677</v>
      </c>
      <c r="M1164" s="5">
        <f>IF(Table1[[#This Row],[Tag]]="1",Table1[[#This Row],[Charging]]*Table1[[#This Row],[Cost (kWh)]],"")</f>
        <v>2.375775</v>
      </c>
    </row>
    <row r="1165" spans="3:13" x14ac:dyDescent="0.2">
      <c r="C1165" s="3" t="s">
        <v>27</v>
      </c>
      <c r="D1165" s="2">
        <v>18</v>
      </c>
      <c r="E1165" s="2" t="s">
        <v>9</v>
      </c>
      <c r="F1165" s="5">
        <v>0</v>
      </c>
      <c r="G1165" s="5">
        <v>5.5</v>
      </c>
      <c r="H1165" s="5">
        <v>18.3</v>
      </c>
      <c r="I1165" s="5">
        <v>0</v>
      </c>
      <c r="J1165" s="8">
        <v>0.32504</v>
      </c>
      <c r="K1165" t="str">
        <f>IF(Table1[[#This Row],[Charging]]&gt;0,"1","0")</f>
        <v>0</v>
      </c>
      <c r="L1165" t="str">
        <f>IF(Table1[[#This Row],[Tag]]="1",Table1[[#This Row],[Cost (kWh)]],"")</f>
        <v/>
      </c>
      <c r="M1165" s="5" t="str">
        <f>IF(Table1[[#This Row],[Tag]]="1",Table1[[#This Row],[Charging]]*Table1[[#This Row],[Cost (kWh)]],"")</f>
        <v/>
      </c>
    </row>
    <row r="1166" spans="3:13" x14ac:dyDescent="0.2">
      <c r="C1166" s="3" t="s">
        <v>27</v>
      </c>
      <c r="D1166" s="2">
        <v>18</v>
      </c>
      <c r="E1166" s="2" t="s">
        <v>10</v>
      </c>
      <c r="F1166" s="5">
        <v>0</v>
      </c>
      <c r="G1166" s="5" t="s">
        <v>32</v>
      </c>
      <c r="H1166" s="5">
        <v>18.3</v>
      </c>
      <c r="I1166" s="5">
        <v>0</v>
      </c>
      <c r="J1166" s="8">
        <v>0.3251</v>
      </c>
      <c r="K1166" t="str">
        <f>IF(Table1[[#This Row],[Charging]]&gt;0,"1","0")</f>
        <v>0</v>
      </c>
      <c r="L1166" t="str">
        <f>IF(Table1[[#This Row],[Tag]]="1",Table1[[#This Row],[Cost (kWh)]],"")</f>
        <v/>
      </c>
      <c r="M1166" s="5" t="str">
        <f>IF(Table1[[#This Row],[Tag]]="1",Table1[[#This Row],[Charging]]*Table1[[#This Row],[Cost (kWh)]],"")</f>
        <v/>
      </c>
    </row>
    <row r="1167" spans="3:13" x14ac:dyDescent="0.2">
      <c r="C1167" s="3" t="s">
        <v>27</v>
      </c>
      <c r="D1167" s="2">
        <v>18</v>
      </c>
      <c r="E1167" s="2">
        <v>10</v>
      </c>
      <c r="F1167" s="5">
        <v>0</v>
      </c>
      <c r="G1167" s="5" t="s">
        <v>32</v>
      </c>
      <c r="H1167" s="5">
        <v>18.3</v>
      </c>
      <c r="I1167" s="5">
        <v>0</v>
      </c>
      <c r="J1167" s="8">
        <v>0.3251</v>
      </c>
      <c r="K1167" t="str">
        <f>IF(Table1[[#This Row],[Charging]]&gt;0,"1","0")</f>
        <v>0</v>
      </c>
      <c r="L1167" t="str">
        <f>IF(Table1[[#This Row],[Tag]]="1",Table1[[#This Row],[Cost (kWh)]],"")</f>
        <v/>
      </c>
      <c r="M1167" s="5" t="str">
        <f>IF(Table1[[#This Row],[Tag]]="1",Table1[[#This Row],[Charging]]*Table1[[#This Row],[Cost (kWh)]],"")</f>
        <v/>
      </c>
    </row>
    <row r="1168" spans="3:13" x14ac:dyDescent="0.2">
      <c r="C1168" s="3" t="s">
        <v>27</v>
      </c>
      <c r="D1168" s="2">
        <v>18</v>
      </c>
      <c r="E1168" s="2">
        <v>11</v>
      </c>
      <c r="F1168" s="5">
        <v>0</v>
      </c>
      <c r="G1168" s="5" t="s">
        <v>32</v>
      </c>
      <c r="H1168" s="5">
        <v>18.3</v>
      </c>
      <c r="I1168" s="5">
        <v>0</v>
      </c>
      <c r="J1168" s="8">
        <v>0.32552999999999999</v>
      </c>
      <c r="K1168" t="str">
        <f>IF(Table1[[#This Row],[Charging]]&gt;0,"1","0")</f>
        <v>0</v>
      </c>
      <c r="L1168" t="str">
        <f>IF(Table1[[#This Row],[Tag]]="1",Table1[[#This Row],[Cost (kWh)]],"")</f>
        <v/>
      </c>
      <c r="M1168" s="5" t="str">
        <f>IF(Table1[[#This Row],[Tag]]="1",Table1[[#This Row],[Charging]]*Table1[[#This Row],[Cost (kWh)]],"")</f>
        <v/>
      </c>
    </row>
    <row r="1169" spans="3:13" x14ac:dyDescent="0.2">
      <c r="C1169" s="3" t="s">
        <v>27</v>
      </c>
      <c r="D1169" s="2">
        <v>18</v>
      </c>
      <c r="E1169" s="2">
        <v>12</v>
      </c>
      <c r="F1169" s="5">
        <v>0</v>
      </c>
      <c r="G1169" s="5" t="s">
        <v>32</v>
      </c>
      <c r="H1169" s="5">
        <v>18.3</v>
      </c>
      <c r="I1169" s="5">
        <v>0</v>
      </c>
      <c r="J1169" s="8">
        <v>0.32507999999999998</v>
      </c>
      <c r="K1169" t="str">
        <f>IF(Table1[[#This Row],[Charging]]&gt;0,"1","0")</f>
        <v>0</v>
      </c>
      <c r="L1169" t="str">
        <f>IF(Table1[[#This Row],[Tag]]="1",Table1[[#This Row],[Cost (kWh)]],"")</f>
        <v/>
      </c>
      <c r="M1169" s="5" t="str">
        <f>IF(Table1[[#This Row],[Tag]]="1",Table1[[#This Row],[Charging]]*Table1[[#This Row],[Cost (kWh)]],"")</f>
        <v/>
      </c>
    </row>
    <row r="1170" spans="3:13" x14ac:dyDescent="0.2">
      <c r="C1170" s="3" t="s">
        <v>27</v>
      </c>
      <c r="D1170" s="2">
        <v>18</v>
      </c>
      <c r="E1170" s="2">
        <v>13</v>
      </c>
      <c r="F1170" s="5">
        <v>0</v>
      </c>
      <c r="G1170" s="5" t="s">
        <v>32</v>
      </c>
      <c r="H1170" s="5">
        <v>18.3</v>
      </c>
      <c r="I1170" s="5">
        <v>0</v>
      </c>
      <c r="J1170" s="8">
        <v>0.32507000000000003</v>
      </c>
      <c r="K1170" t="str">
        <f>IF(Table1[[#This Row],[Charging]]&gt;0,"1","0")</f>
        <v>0</v>
      </c>
      <c r="L1170" t="str">
        <f>IF(Table1[[#This Row],[Tag]]="1",Table1[[#This Row],[Cost (kWh)]],"")</f>
        <v/>
      </c>
      <c r="M1170" s="5" t="str">
        <f>IF(Table1[[#This Row],[Tag]]="1",Table1[[#This Row],[Charging]]*Table1[[#This Row],[Cost (kWh)]],"")</f>
        <v/>
      </c>
    </row>
    <row r="1171" spans="3:13" x14ac:dyDescent="0.2">
      <c r="C1171" s="3" t="s">
        <v>27</v>
      </c>
      <c r="D1171" s="2">
        <v>18</v>
      </c>
      <c r="E1171" s="2">
        <v>14</v>
      </c>
      <c r="F1171" s="5">
        <v>0</v>
      </c>
      <c r="G1171" s="5" t="s">
        <v>32</v>
      </c>
      <c r="H1171" s="5">
        <v>18.3</v>
      </c>
      <c r="I1171" s="5">
        <v>0</v>
      </c>
      <c r="J1171" s="8">
        <v>0.32507000000000003</v>
      </c>
      <c r="K1171" t="str">
        <f>IF(Table1[[#This Row],[Charging]]&gt;0,"1","0")</f>
        <v>0</v>
      </c>
      <c r="L1171" t="str">
        <f>IF(Table1[[#This Row],[Tag]]="1",Table1[[#This Row],[Cost (kWh)]],"")</f>
        <v/>
      </c>
      <c r="M1171" s="5" t="str">
        <f>IF(Table1[[#This Row],[Tag]]="1",Table1[[#This Row],[Charging]]*Table1[[#This Row],[Cost (kWh)]],"")</f>
        <v/>
      </c>
    </row>
    <row r="1172" spans="3:13" x14ac:dyDescent="0.2">
      <c r="C1172" s="3" t="s">
        <v>27</v>
      </c>
      <c r="D1172" s="2">
        <v>18</v>
      </c>
      <c r="E1172" s="2">
        <v>15</v>
      </c>
      <c r="F1172" s="5">
        <v>0</v>
      </c>
      <c r="G1172" s="5" t="s">
        <v>32</v>
      </c>
      <c r="H1172" s="5">
        <v>18.3</v>
      </c>
      <c r="I1172" s="5">
        <v>0</v>
      </c>
      <c r="J1172" s="8">
        <v>0.32507000000000003</v>
      </c>
      <c r="K1172" t="str">
        <f>IF(Table1[[#This Row],[Charging]]&gt;0,"1","0")</f>
        <v>0</v>
      </c>
      <c r="L1172" t="str">
        <f>IF(Table1[[#This Row],[Tag]]="1",Table1[[#This Row],[Cost (kWh)]],"")</f>
        <v/>
      </c>
      <c r="M1172" s="5" t="str">
        <f>IF(Table1[[#This Row],[Tag]]="1",Table1[[#This Row],[Charging]]*Table1[[#This Row],[Cost (kWh)]],"")</f>
        <v/>
      </c>
    </row>
    <row r="1173" spans="3:13" x14ac:dyDescent="0.2">
      <c r="C1173" s="3" t="s">
        <v>27</v>
      </c>
      <c r="D1173" s="2">
        <v>18</v>
      </c>
      <c r="E1173" s="2">
        <v>16</v>
      </c>
      <c r="F1173" s="5">
        <v>0</v>
      </c>
      <c r="G1173" s="5" t="s">
        <v>32</v>
      </c>
      <c r="H1173" s="5">
        <v>18.3</v>
      </c>
      <c r="I1173" s="5">
        <v>0</v>
      </c>
      <c r="J1173" s="8">
        <v>0.32501000000000002</v>
      </c>
      <c r="K1173" t="str">
        <f>IF(Table1[[#This Row],[Charging]]&gt;0,"1","0")</f>
        <v>0</v>
      </c>
      <c r="L1173" t="str">
        <f>IF(Table1[[#This Row],[Tag]]="1",Table1[[#This Row],[Cost (kWh)]],"")</f>
        <v/>
      </c>
      <c r="M1173" s="5" t="str">
        <f>IF(Table1[[#This Row],[Tag]]="1",Table1[[#This Row],[Charging]]*Table1[[#This Row],[Cost (kWh)]],"")</f>
        <v/>
      </c>
    </row>
    <row r="1174" spans="3:13" x14ac:dyDescent="0.2">
      <c r="C1174" s="3" t="s">
        <v>27</v>
      </c>
      <c r="D1174" s="2">
        <v>18</v>
      </c>
      <c r="E1174" s="2">
        <v>17</v>
      </c>
      <c r="F1174" s="5">
        <v>0</v>
      </c>
      <c r="G1174" s="5">
        <v>5.5</v>
      </c>
      <c r="H1174" s="5">
        <v>12.8</v>
      </c>
      <c r="I1174" s="5">
        <v>0</v>
      </c>
      <c r="J1174" s="8">
        <v>0.33262999999999998</v>
      </c>
      <c r="K1174" t="str">
        <f>IF(Table1[[#This Row],[Charging]]&gt;0,"1","0")</f>
        <v>0</v>
      </c>
      <c r="L1174" t="str">
        <f>IF(Table1[[#This Row],[Tag]]="1",Table1[[#This Row],[Cost (kWh)]],"")</f>
        <v/>
      </c>
      <c r="M1174" s="5" t="str">
        <f>IF(Table1[[#This Row],[Tag]]="1",Table1[[#This Row],[Charging]]*Table1[[#This Row],[Cost (kWh)]],"")</f>
        <v/>
      </c>
    </row>
    <row r="1175" spans="3:13" x14ac:dyDescent="0.2">
      <c r="C1175" s="3" t="s">
        <v>27</v>
      </c>
      <c r="D1175" s="2">
        <v>18</v>
      </c>
      <c r="E1175" s="2">
        <v>18</v>
      </c>
      <c r="F1175" s="5">
        <v>0</v>
      </c>
      <c r="G1175" s="5" t="s">
        <v>32</v>
      </c>
      <c r="H1175" s="5">
        <v>12.8</v>
      </c>
      <c r="I1175" s="5">
        <v>7.5</v>
      </c>
      <c r="J1175" s="8">
        <v>0.33962999999999999</v>
      </c>
      <c r="K1175" t="str">
        <f>IF(Table1[[#This Row],[Charging]]&gt;0,"1","0")</f>
        <v>0</v>
      </c>
      <c r="L1175" t="str">
        <f>IF(Table1[[#This Row],[Tag]]="1",Table1[[#This Row],[Cost (kWh)]],"")</f>
        <v/>
      </c>
      <c r="M1175" s="5" t="str">
        <f>IF(Table1[[#This Row],[Tag]]="1",Table1[[#This Row],[Charging]]*Table1[[#This Row],[Cost (kWh)]],"")</f>
        <v/>
      </c>
    </row>
    <row r="1176" spans="3:13" x14ac:dyDescent="0.2">
      <c r="C1176" s="3" t="s">
        <v>27</v>
      </c>
      <c r="D1176" s="2">
        <v>18</v>
      </c>
      <c r="E1176" s="2">
        <v>19</v>
      </c>
      <c r="F1176" s="5">
        <v>0</v>
      </c>
      <c r="G1176" s="5" t="s">
        <v>32</v>
      </c>
      <c r="H1176" s="5">
        <v>12.8</v>
      </c>
      <c r="I1176" s="5">
        <v>7.5</v>
      </c>
      <c r="J1176" s="8">
        <v>0.33865000000000001</v>
      </c>
      <c r="K1176" t="str">
        <f>IF(Table1[[#This Row],[Charging]]&gt;0,"1","0")</f>
        <v>0</v>
      </c>
      <c r="L1176" t="str">
        <f>IF(Table1[[#This Row],[Tag]]="1",Table1[[#This Row],[Cost (kWh)]],"")</f>
        <v/>
      </c>
      <c r="M1176" s="5" t="str">
        <f>IF(Table1[[#This Row],[Tag]]="1",Table1[[#This Row],[Charging]]*Table1[[#This Row],[Cost (kWh)]],"")</f>
        <v/>
      </c>
    </row>
    <row r="1177" spans="3:13" x14ac:dyDescent="0.2">
      <c r="C1177" s="3" t="s">
        <v>27</v>
      </c>
      <c r="D1177" s="2">
        <v>18</v>
      </c>
      <c r="E1177" s="2">
        <v>20</v>
      </c>
      <c r="F1177" s="5">
        <v>0</v>
      </c>
      <c r="G1177" s="5" t="s">
        <v>32</v>
      </c>
      <c r="H1177" s="5">
        <v>12.8</v>
      </c>
      <c r="I1177" s="5">
        <v>7.5</v>
      </c>
      <c r="J1177" s="8">
        <v>0.33762999999999999</v>
      </c>
      <c r="K1177" t="str">
        <f>IF(Table1[[#This Row],[Charging]]&gt;0,"1","0")</f>
        <v>0</v>
      </c>
      <c r="L1177" t="str">
        <f>IF(Table1[[#This Row],[Tag]]="1",Table1[[#This Row],[Cost (kWh)]],"")</f>
        <v/>
      </c>
      <c r="M1177" s="5" t="str">
        <f>IF(Table1[[#This Row],[Tag]]="1",Table1[[#This Row],[Charging]]*Table1[[#This Row],[Cost (kWh)]],"")</f>
        <v/>
      </c>
    </row>
    <row r="1178" spans="3:13" x14ac:dyDescent="0.2">
      <c r="C1178" s="3" t="s">
        <v>27</v>
      </c>
      <c r="D1178" s="2">
        <v>18</v>
      </c>
      <c r="E1178" s="2">
        <v>21</v>
      </c>
      <c r="F1178" s="5">
        <v>0</v>
      </c>
      <c r="G1178" s="5" t="s">
        <v>32</v>
      </c>
      <c r="H1178" s="5">
        <v>12.8</v>
      </c>
      <c r="I1178" s="5">
        <v>7.5</v>
      </c>
      <c r="J1178" s="8">
        <v>0.33851999999999999</v>
      </c>
      <c r="K1178" t="str">
        <f>IF(Table1[[#This Row],[Charging]]&gt;0,"1","0")</f>
        <v>0</v>
      </c>
      <c r="L1178" t="str">
        <f>IF(Table1[[#This Row],[Tag]]="1",Table1[[#This Row],[Cost (kWh)]],"")</f>
        <v/>
      </c>
      <c r="M1178" s="5" t="str">
        <f>IF(Table1[[#This Row],[Tag]]="1",Table1[[#This Row],[Charging]]*Table1[[#This Row],[Cost (kWh)]],"")</f>
        <v/>
      </c>
    </row>
    <row r="1179" spans="3:13" x14ac:dyDescent="0.2">
      <c r="C1179" s="3" t="s">
        <v>27</v>
      </c>
      <c r="D1179" s="2">
        <v>18</v>
      </c>
      <c r="E1179" s="2">
        <v>22</v>
      </c>
      <c r="F1179" s="5">
        <v>0</v>
      </c>
      <c r="G1179" s="5" t="s">
        <v>32</v>
      </c>
      <c r="H1179" s="5">
        <v>12.8</v>
      </c>
      <c r="I1179" s="5">
        <v>7.5</v>
      </c>
      <c r="J1179" s="8">
        <v>0.34620000000000001</v>
      </c>
      <c r="K1179" t="str">
        <f>IF(Table1[[#This Row],[Charging]]&gt;0,"1","0")</f>
        <v>0</v>
      </c>
      <c r="L1179" t="str">
        <f>IF(Table1[[#This Row],[Tag]]="1",Table1[[#This Row],[Cost (kWh)]],"")</f>
        <v/>
      </c>
      <c r="M1179" s="5" t="str">
        <f>IF(Table1[[#This Row],[Tag]]="1",Table1[[#This Row],[Charging]]*Table1[[#This Row],[Cost (kWh)]],"")</f>
        <v/>
      </c>
    </row>
    <row r="1180" spans="3:13" x14ac:dyDescent="0.2">
      <c r="C1180" s="3" t="s">
        <v>27</v>
      </c>
      <c r="D1180" s="2">
        <v>18</v>
      </c>
      <c r="E1180" s="2">
        <v>23</v>
      </c>
      <c r="F1180" s="5">
        <v>0</v>
      </c>
      <c r="G1180" s="5" t="s">
        <v>32</v>
      </c>
      <c r="H1180" s="5">
        <v>12.8</v>
      </c>
      <c r="I1180" s="5">
        <v>7.5</v>
      </c>
      <c r="J1180" s="8">
        <v>0.33501999999999998</v>
      </c>
      <c r="K1180" t="str">
        <f>IF(Table1[[#This Row],[Charging]]&gt;0,"1","0")</f>
        <v>0</v>
      </c>
      <c r="L1180" t="str">
        <f>IF(Table1[[#This Row],[Tag]]="1",Table1[[#This Row],[Cost (kWh)]],"")</f>
        <v/>
      </c>
      <c r="M1180" s="5" t="str">
        <f>IF(Table1[[#This Row],[Tag]]="1",Table1[[#This Row],[Charging]]*Table1[[#This Row],[Cost (kWh)]],"")</f>
        <v/>
      </c>
    </row>
    <row r="1181" spans="3:13" x14ac:dyDescent="0.2">
      <c r="C1181" s="3" t="s">
        <v>27</v>
      </c>
      <c r="D1181" s="2">
        <v>18</v>
      </c>
      <c r="E1181" s="2">
        <v>24</v>
      </c>
      <c r="F1181" s="5">
        <v>0</v>
      </c>
      <c r="G1181" s="5" t="s">
        <v>32</v>
      </c>
      <c r="H1181" s="5">
        <v>12.8</v>
      </c>
      <c r="I1181" s="5">
        <v>7.5</v>
      </c>
      <c r="J1181" s="8">
        <v>0.33017999999999997</v>
      </c>
      <c r="K1181" t="str">
        <f>IF(Table1[[#This Row],[Charging]]&gt;0,"1","0")</f>
        <v>0</v>
      </c>
      <c r="L1181" t="str">
        <f>IF(Table1[[#This Row],[Tag]]="1",Table1[[#This Row],[Cost (kWh)]],"")</f>
        <v/>
      </c>
      <c r="M1181" s="5" t="str">
        <f>IF(Table1[[#This Row],[Tag]]="1",Table1[[#This Row],[Charging]]*Table1[[#This Row],[Cost (kWh)]],"")</f>
        <v/>
      </c>
    </row>
    <row r="1182" spans="3:13" x14ac:dyDescent="0.2">
      <c r="C1182" s="3" t="s">
        <v>27</v>
      </c>
      <c r="D1182" s="2">
        <v>19</v>
      </c>
      <c r="E1182" s="2" t="s">
        <v>2</v>
      </c>
      <c r="F1182" s="5">
        <v>0</v>
      </c>
      <c r="G1182" s="5" t="s">
        <v>32</v>
      </c>
      <c r="H1182" s="5">
        <v>12.8</v>
      </c>
      <c r="I1182" s="5">
        <v>7.5</v>
      </c>
      <c r="J1182" s="8">
        <v>0.33968999999999999</v>
      </c>
      <c r="K1182" t="str">
        <f>IF(Table1[[#This Row],[Charging]]&gt;0,"1","0")</f>
        <v>0</v>
      </c>
      <c r="L1182" t="str">
        <f>IF(Table1[[#This Row],[Tag]]="1",Table1[[#This Row],[Cost (kWh)]],"")</f>
        <v/>
      </c>
      <c r="M1182" s="5" t="str">
        <f>IF(Table1[[#This Row],[Tag]]="1",Table1[[#This Row],[Charging]]*Table1[[#This Row],[Cost (kWh)]],"")</f>
        <v/>
      </c>
    </row>
    <row r="1183" spans="3:13" x14ac:dyDescent="0.2">
      <c r="C1183" s="3" t="s">
        <v>27</v>
      </c>
      <c r="D1183" s="2">
        <v>19</v>
      </c>
      <c r="E1183" s="2" t="s">
        <v>3</v>
      </c>
      <c r="F1183" s="5">
        <v>0</v>
      </c>
      <c r="G1183" s="5" t="s">
        <v>32</v>
      </c>
      <c r="H1183" s="5">
        <v>12.8</v>
      </c>
      <c r="I1183" s="5">
        <v>7.5</v>
      </c>
      <c r="J1183" s="8">
        <v>0.33381</v>
      </c>
      <c r="K1183" t="str">
        <f>IF(Table1[[#This Row],[Charging]]&gt;0,"1","0")</f>
        <v>0</v>
      </c>
      <c r="L1183" t="str">
        <f>IF(Table1[[#This Row],[Tag]]="1",Table1[[#This Row],[Cost (kWh)]],"")</f>
        <v/>
      </c>
      <c r="M1183" s="5" t="str">
        <f>IF(Table1[[#This Row],[Tag]]="1",Table1[[#This Row],[Charging]]*Table1[[#This Row],[Cost (kWh)]],"")</f>
        <v/>
      </c>
    </row>
    <row r="1184" spans="3:13" x14ac:dyDescent="0.2">
      <c r="C1184" s="3" t="s">
        <v>27</v>
      </c>
      <c r="D1184" s="2">
        <v>19</v>
      </c>
      <c r="E1184" s="2" t="s">
        <v>4</v>
      </c>
      <c r="F1184" s="5">
        <v>0</v>
      </c>
      <c r="G1184" s="5" t="s">
        <v>32</v>
      </c>
      <c r="H1184" s="5">
        <v>12.8</v>
      </c>
      <c r="I1184" s="5">
        <v>7.5</v>
      </c>
      <c r="J1184" s="8">
        <v>0.33123000000000002</v>
      </c>
      <c r="K1184" t="str">
        <f>IF(Table1[[#This Row],[Charging]]&gt;0,"1","0")</f>
        <v>0</v>
      </c>
      <c r="L1184" t="str">
        <f>IF(Table1[[#This Row],[Tag]]="1",Table1[[#This Row],[Cost (kWh)]],"")</f>
        <v/>
      </c>
      <c r="M1184" s="5" t="str">
        <f>IF(Table1[[#This Row],[Tag]]="1",Table1[[#This Row],[Charging]]*Table1[[#This Row],[Cost (kWh)]],"")</f>
        <v/>
      </c>
    </row>
    <row r="1185" spans="3:13" x14ac:dyDescent="0.2">
      <c r="C1185" s="3" t="s">
        <v>27</v>
      </c>
      <c r="D1185" s="2">
        <v>19</v>
      </c>
      <c r="E1185" s="2" t="s">
        <v>5</v>
      </c>
      <c r="F1185" s="5">
        <v>0</v>
      </c>
      <c r="G1185" s="5" t="s">
        <v>32</v>
      </c>
      <c r="H1185" s="5">
        <v>12.8</v>
      </c>
      <c r="I1185" s="5">
        <v>7.5</v>
      </c>
      <c r="J1185" s="8">
        <v>0.33729999999999999</v>
      </c>
      <c r="K1185" t="str">
        <f>IF(Table1[[#This Row],[Charging]]&gt;0,"1","0")</f>
        <v>0</v>
      </c>
      <c r="L1185" t="str">
        <f>IF(Table1[[#This Row],[Tag]]="1",Table1[[#This Row],[Cost (kWh)]],"")</f>
        <v/>
      </c>
      <c r="M1185" s="5" t="str">
        <f>IF(Table1[[#This Row],[Tag]]="1",Table1[[#This Row],[Charging]]*Table1[[#This Row],[Cost (kWh)]],"")</f>
        <v/>
      </c>
    </row>
    <row r="1186" spans="3:13" x14ac:dyDescent="0.2">
      <c r="C1186" s="3" t="s">
        <v>27</v>
      </c>
      <c r="D1186" s="2">
        <v>19</v>
      </c>
      <c r="E1186" s="2" t="s">
        <v>6</v>
      </c>
      <c r="F1186" s="5">
        <v>0</v>
      </c>
      <c r="G1186" s="5" t="s">
        <v>32</v>
      </c>
      <c r="H1186" s="5">
        <v>12.8</v>
      </c>
      <c r="I1186" s="5">
        <v>7.5</v>
      </c>
      <c r="J1186" s="8">
        <v>0.33755000000000002</v>
      </c>
      <c r="K1186" t="str">
        <f>IF(Table1[[#This Row],[Charging]]&gt;0,"1","0")</f>
        <v>0</v>
      </c>
      <c r="L1186" t="str">
        <f>IF(Table1[[#This Row],[Tag]]="1",Table1[[#This Row],[Cost (kWh)]],"")</f>
        <v/>
      </c>
      <c r="M1186" s="5" t="str">
        <f>IF(Table1[[#This Row],[Tag]]="1",Table1[[#This Row],[Charging]]*Table1[[#This Row],[Cost (kWh)]],"")</f>
        <v/>
      </c>
    </row>
    <row r="1187" spans="3:13" x14ac:dyDescent="0.2">
      <c r="C1187" s="3" t="s">
        <v>27</v>
      </c>
      <c r="D1187" s="2">
        <v>19</v>
      </c>
      <c r="E1187" s="2" t="s">
        <v>7</v>
      </c>
      <c r="F1187" s="5">
        <v>3.5</v>
      </c>
      <c r="G1187" s="5" t="s">
        <v>32</v>
      </c>
      <c r="H1187" s="5">
        <v>16.3</v>
      </c>
      <c r="I1187" s="5">
        <v>7.5</v>
      </c>
      <c r="J1187" s="8">
        <v>0.34787000000000001</v>
      </c>
      <c r="K1187" t="str">
        <f>IF(Table1[[#This Row],[Charging]]&gt;0,"1","0")</f>
        <v>1</v>
      </c>
      <c r="L1187">
        <f>IF(Table1[[#This Row],[Tag]]="1",Table1[[#This Row],[Cost (kWh)]],"")</f>
        <v>0.34787000000000001</v>
      </c>
      <c r="M1187" s="5">
        <f>IF(Table1[[#This Row],[Tag]]="1",Table1[[#This Row],[Charging]]*Table1[[#This Row],[Cost (kWh)]],"")</f>
        <v>1.2175450000000001</v>
      </c>
    </row>
    <row r="1188" spans="3:13" x14ac:dyDescent="0.2">
      <c r="C1188" s="3" t="s">
        <v>27</v>
      </c>
      <c r="D1188" s="2">
        <v>19</v>
      </c>
      <c r="E1188" s="2" t="s">
        <v>8</v>
      </c>
      <c r="F1188" s="5">
        <v>7.5</v>
      </c>
      <c r="G1188" s="5" t="s">
        <v>32</v>
      </c>
      <c r="H1188" s="5">
        <v>23.8</v>
      </c>
      <c r="I1188" s="5">
        <v>7.5</v>
      </c>
      <c r="J1188" s="8">
        <v>0.35987000000000002</v>
      </c>
      <c r="K1188" t="str">
        <f>IF(Table1[[#This Row],[Charging]]&gt;0,"1","0")</f>
        <v>1</v>
      </c>
      <c r="L1188">
        <f>IF(Table1[[#This Row],[Tag]]="1",Table1[[#This Row],[Cost (kWh)]],"")</f>
        <v>0.35987000000000002</v>
      </c>
      <c r="M1188" s="5">
        <f>IF(Table1[[#This Row],[Tag]]="1",Table1[[#This Row],[Charging]]*Table1[[#This Row],[Cost (kWh)]],"")</f>
        <v>2.6990250000000002</v>
      </c>
    </row>
    <row r="1189" spans="3:13" x14ac:dyDescent="0.2">
      <c r="C1189" s="3" t="s">
        <v>27</v>
      </c>
      <c r="D1189" s="2">
        <v>19</v>
      </c>
      <c r="E1189" s="2" t="s">
        <v>9</v>
      </c>
      <c r="F1189" s="5">
        <v>0</v>
      </c>
      <c r="G1189" s="5">
        <v>5.5</v>
      </c>
      <c r="H1189" s="5">
        <v>18.3</v>
      </c>
      <c r="I1189" s="5">
        <v>0</v>
      </c>
      <c r="J1189" s="8">
        <v>0.37384000000000001</v>
      </c>
      <c r="K1189" t="str">
        <f>IF(Table1[[#This Row],[Charging]]&gt;0,"1","0")</f>
        <v>0</v>
      </c>
      <c r="L1189" t="str">
        <f>IF(Table1[[#This Row],[Tag]]="1",Table1[[#This Row],[Cost (kWh)]],"")</f>
        <v/>
      </c>
      <c r="M1189" s="5" t="str">
        <f>IF(Table1[[#This Row],[Tag]]="1",Table1[[#This Row],[Charging]]*Table1[[#This Row],[Cost (kWh)]],"")</f>
        <v/>
      </c>
    </row>
    <row r="1190" spans="3:13" x14ac:dyDescent="0.2">
      <c r="C1190" s="3" t="s">
        <v>27</v>
      </c>
      <c r="D1190" s="2">
        <v>19</v>
      </c>
      <c r="E1190" s="2" t="s">
        <v>10</v>
      </c>
      <c r="F1190" s="5">
        <v>0</v>
      </c>
      <c r="G1190" s="5" t="s">
        <v>32</v>
      </c>
      <c r="H1190" s="5">
        <v>18.3</v>
      </c>
      <c r="I1190" s="5">
        <v>0</v>
      </c>
      <c r="J1190" s="8">
        <v>0.44568999999999998</v>
      </c>
      <c r="K1190" t="str">
        <f>IF(Table1[[#This Row],[Charging]]&gt;0,"1","0")</f>
        <v>0</v>
      </c>
      <c r="L1190" t="str">
        <f>IF(Table1[[#This Row],[Tag]]="1",Table1[[#This Row],[Cost (kWh)]],"")</f>
        <v/>
      </c>
      <c r="M1190" s="5" t="str">
        <f>IF(Table1[[#This Row],[Tag]]="1",Table1[[#This Row],[Charging]]*Table1[[#This Row],[Cost (kWh)]],"")</f>
        <v/>
      </c>
    </row>
    <row r="1191" spans="3:13" x14ac:dyDescent="0.2">
      <c r="C1191" s="3" t="s">
        <v>27</v>
      </c>
      <c r="D1191" s="2">
        <v>19</v>
      </c>
      <c r="E1191" s="2">
        <v>10</v>
      </c>
      <c r="F1191" s="5">
        <v>0</v>
      </c>
      <c r="G1191" s="5" t="s">
        <v>32</v>
      </c>
      <c r="H1191" s="5">
        <v>18.3</v>
      </c>
      <c r="I1191" s="5">
        <v>0</v>
      </c>
      <c r="J1191" s="8">
        <v>0.39591999999999999</v>
      </c>
      <c r="K1191" t="str">
        <f>IF(Table1[[#This Row],[Charging]]&gt;0,"1","0")</f>
        <v>0</v>
      </c>
      <c r="L1191" t="str">
        <f>IF(Table1[[#This Row],[Tag]]="1",Table1[[#This Row],[Cost (kWh)]],"")</f>
        <v/>
      </c>
      <c r="M1191" s="5" t="str">
        <f>IF(Table1[[#This Row],[Tag]]="1",Table1[[#This Row],[Charging]]*Table1[[#This Row],[Cost (kWh)]],"")</f>
        <v/>
      </c>
    </row>
    <row r="1192" spans="3:13" x14ac:dyDescent="0.2">
      <c r="C1192" s="3" t="s">
        <v>27</v>
      </c>
      <c r="D1192" s="2">
        <v>19</v>
      </c>
      <c r="E1192" s="2">
        <v>11</v>
      </c>
      <c r="F1192" s="5">
        <v>0</v>
      </c>
      <c r="G1192" s="5" t="s">
        <v>32</v>
      </c>
      <c r="H1192" s="5">
        <v>18.3</v>
      </c>
      <c r="I1192" s="5">
        <v>0</v>
      </c>
      <c r="J1192" s="8">
        <v>0.38411000000000001</v>
      </c>
      <c r="K1192" t="str">
        <f>IF(Table1[[#This Row],[Charging]]&gt;0,"1","0")</f>
        <v>0</v>
      </c>
      <c r="L1192" t="str">
        <f>IF(Table1[[#This Row],[Tag]]="1",Table1[[#This Row],[Cost (kWh)]],"")</f>
        <v/>
      </c>
      <c r="M1192" s="5" t="str">
        <f>IF(Table1[[#This Row],[Tag]]="1",Table1[[#This Row],[Charging]]*Table1[[#This Row],[Cost (kWh)]],"")</f>
        <v/>
      </c>
    </row>
    <row r="1193" spans="3:13" x14ac:dyDescent="0.2">
      <c r="C1193" s="3" t="s">
        <v>27</v>
      </c>
      <c r="D1193" s="2">
        <v>19</v>
      </c>
      <c r="E1193" s="2">
        <v>12</v>
      </c>
      <c r="F1193" s="5">
        <v>0</v>
      </c>
      <c r="G1193" s="5" t="s">
        <v>32</v>
      </c>
      <c r="H1193" s="5">
        <v>18.3</v>
      </c>
      <c r="I1193" s="5">
        <v>0</v>
      </c>
      <c r="J1193" s="8">
        <v>0.39415</v>
      </c>
      <c r="K1193" t="str">
        <f>IF(Table1[[#This Row],[Charging]]&gt;0,"1","0")</f>
        <v>0</v>
      </c>
      <c r="L1193" t="str">
        <f>IF(Table1[[#This Row],[Tag]]="1",Table1[[#This Row],[Cost (kWh)]],"")</f>
        <v/>
      </c>
      <c r="M1193" s="5" t="str">
        <f>IF(Table1[[#This Row],[Tag]]="1",Table1[[#This Row],[Charging]]*Table1[[#This Row],[Cost (kWh)]],"")</f>
        <v/>
      </c>
    </row>
    <row r="1194" spans="3:13" x14ac:dyDescent="0.2">
      <c r="C1194" s="3" t="s">
        <v>27</v>
      </c>
      <c r="D1194" s="2">
        <v>19</v>
      </c>
      <c r="E1194" s="2">
        <v>13</v>
      </c>
      <c r="F1194" s="5">
        <v>0</v>
      </c>
      <c r="G1194" s="5" t="s">
        <v>32</v>
      </c>
      <c r="H1194" s="5">
        <v>18.3</v>
      </c>
      <c r="I1194" s="5">
        <v>0</v>
      </c>
      <c r="J1194" s="8">
        <v>0.42616999999999999</v>
      </c>
      <c r="K1194" t="str">
        <f>IF(Table1[[#This Row],[Charging]]&gt;0,"1","0")</f>
        <v>0</v>
      </c>
      <c r="L1194" t="str">
        <f>IF(Table1[[#This Row],[Tag]]="1",Table1[[#This Row],[Cost (kWh)]],"")</f>
        <v/>
      </c>
      <c r="M1194" s="5" t="str">
        <f>IF(Table1[[#This Row],[Tag]]="1",Table1[[#This Row],[Charging]]*Table1[[#This Row],[Cost (kWh)]],"")</f>
        <v/>
      </c>
    </row>
    <row r="1195" spans="3:13" x14ac:dyDescent="0.2">
      <c r="C1195" s="3" t="s">
        <v>27</v>
      </c>
      <c r="D1195" s="2">
        <v>19</v>
      </c>
      <c r="E1195" s="2">
        <v>14</v>
      </c>
      <c r="F1195" s="5">
        <v>0</v>
      </c>
      <c r="G1195" s="5" t="s">
        <v>32</v>
      </c>
      <c r="H1195" s="5">
        <v>18.3</v>
      </c>
      <c r="I1195" s="5">
        <v>0</v>
      </c>
      <c r="J1195" s="8">
        <v>0.47408</v>
      </c>
      <c r="K1195" t="str">
        <f>IF(Table1[[#This Row],[Charging]]&gt;0,"1","0")</f>
        <v>0</v>
      </c>
      <c r="L1195" t="str">
        <f>IF(Table1[[#This Row],[Tag]]="1",Table1[[#This Row],[Cost (kWh)]],"")</f>
        <v/>
      </c>
      <c r="M1195" s="5" t="str">
        <f>IF(Table1[[#This Row],[Tag]]="1",Table1[[#This Row],[Charging]]*Table1[[#This Row],[Cost (kWh)]],"")</f>
        <v/>
      </c>
    </row>
    <row r="1196" spans="3:13" x14ac:dyDescent="0.2">
      <c r="C1196" s="3" t="s">
        <v>27</v>
      </c>
      <c r="D1196" s="2">
        <v>19</v>
      </c>
      <c r="E1196" s="2">
        <v>15</v>
      </c>
      <c r="F1196" s="5">
        <v>0</v>
      </c>
      <c r="G1196" s="5" t="s">
        <v>32</v>
      </c>
      <c r="H1196" s="5">
        <v>18.3</v>
      </c>
      <c r="I1196" s="5">
        <v>0</v>
      </c>
      <c r="J1196" s="8">
        <v>0.44777</v>
      </c>
      <c r="K1196" t="str">
        <f>IF(Table1[[#This Row],[Charging]]&gt;0,"1","0")</f>
        <v>0</v>
      </c>
      <c r="L1196" t="str">
        <f>IF(Table1[[#This Row],[Tag]]="1",Table1[[#This Row],[Cost (kWh)]],"")</f>
        <v/>
      </c>
      <c r="M1196" s="5" t="str">
        <f>IF(Table1[[#This Row],[Tag]]="1",Table1[[#This Row],[Charging]]*Table1[[#This Row],[Cost (kWh)]],"")</f>
        <v/>
      </c>
    </row>
    <row r="1197" spans="3:13" x14ac:dyDescent="0.2">
      <c r="C1197" s="3" t="s">
        <v>27</v>
      </c>
      <c r="D1197" s="2">
        <v>19</v>
      </c>
      <c r="E1197" s="2">
        <v>16</v>
      </c>
      <c r="F1197" s="5">
        <v>0</v>
      </c>
      <c r="G1197" s="5" t="s">
        <v>32</v>
      </c>
      <c r="H1197" s="5">
        <v>18.3</v>
      </c>
      <c r="I1197" s="5">
        <v>0</v>
      </c>
      <c r="J1197" s="8">
        <v>0.35993000000000003</v>
      </c>
      <c r="K1197" t="str">
        <f>IF(Table1[[#This Row],[Charging]]&gt;0,"1","0")</f>
        <v>0</v>
      </c>
      <c r="L1197" t="str">
        <f>IF(Table1[[#This Row],[Tag]]="1",Table1[[#This Row],[Cost (kWh)]],"")</f>
        <v/>
      </c>
      <c r="M1197" s="5" t="str">
        <f>IF(Table1[[#This Row],[Tag]]="1",Table1[[#This Row],[Charging]]*Table1[[#This Row],[Cost (kWh)]],"")</f>
        <v/>
      </c>
    </row>
    <row r="1198" spans="3:13" x14ac:dyDescent="0.2">
      <c r="C1198" s="3" t="s">
        <v>27</v>
      </c>
      <c r="D1198" s="2">
        <v>19</v>
      </c>
      <c r="E1198" s="2">
        <v>17</v>
      </c>
      <c r="F1198" s="5">
        <v>0</v>
      </c>
      <c r="G1198" s="5">
        <v>5.5</v>
      </c>
      <c r="H1198" s="5">
        <v>12.8</v>
      </c>
      <c r="I1198" s="5">
        <v>0</v>
      </c>
      <c r="J1198" s="8">
        <v>0.39596999999999999</v>
      </c>
      <c r="K1198" t="str">
        <f>IF(Table1[[#This Row],[Charging]]&gt;0,"1","0")</f>
        <v>0</v>
      </c>
      <c r="L1198" t="str">
        <f>IF(Table1[[#This Row],[Tag]]="1",Table1[[#This Row],[Cost (kWh)]],"")</f>
        <v/>
      </c>
      <c r="M1198" s="5" t="str">
        <f>IF(Table1[[#This Row],[Tag]]="1",Table1[[#This Row],[Charging]]*Table1[[#This Row],[Cost (kWh)]],"")</f>
        <v/>
      </c>
    </row>
    <row r="1199" spans="3:13" x14ac:dyDescent="0.2">
      <c r="C1199" s="3" t="s">
        <v>27</v>
      </c>
      <c r="D1199" s="2">
        <v>19</v>
      </c>
      <c r="E1199" s="2">
        <v>18</v>
      </c>
      <c r="F1199" s="5">
        <v>0</v>
      </c>
      <c r="G1199" s="5" t="s">
        <v>32</v>
      </c>
      <c r="H1199" s="5">
        <v>12.8</v>
      </c>
      <c r="I1199" s="5">
        <v>7.5</v>
      </c>
      <c r="J1199" s="8">
        <v>0.36173</v>
      </c>
      <c r="K1199" t="str">
        <f>IF(Table1[[#This Row],[Charging]]&gt;0,"1","0")</f>
        <v>0</v>
      </c>
      <c r="L1199" t="str">
        <f>IF(Table1[[#This Row],[Tag]]="1",Table1[[#This Row],[Cost (kWh)]],"")</f>
        <v/>
      </c>
      <c r="M1199" s="5" t="str">
        <f>IF(Table1[[#This Row],[Tag]]="1",Table1[[#This Row],[Charging]]*Table1[[#This Row],[Cost (kWh)]],"")</f>
        <v/>
      </c>
    </row>
    <row r="1200" spans="3:13" x14ac:dyDescent="0.2">
      <c r="C1200" s="3" t="s">
        <v>27</v>
      </c>
      <c r="D1200" s="2">
        <v>19</v>
      </c>
      <c r="E1200" s="2">
        <v>19</v>
      </c>
      <c r="F1200" s="5">
        <v>0</v>
      </c>
      <c r="G1200" s="5" t="s">
        <v>32</v>
      </c>
      <c r="H1200" s="5">
        <v>12.8</v>
      </c>
      <c r="I1200" s="5">
        <v>7.5</v>
      </c>
      <c r="J1200" s="8">
        <v>0.35994999999999999</v>
      </c>
      <c r="K1200" t="str">
        <f>IF(Table1[[#This Row],[Charging]]&gt;0,"1","0")</f>
        <v>0</v>
      </c>
      <c r="L1200" t="str">
        <f>IF(Table1[[#This Row],[Tag]]="1",Table1[[#This Row],[Cost (kWh)]],"")</f>
        <v/>
      </c>
      <c r="M1200" s="5" t="str">
        <f>IF(Table1[[#This Row],[Tag]]="1",Table1[[#This Row],[Charging]]*Table1[[#This Row],[Cost (kWh)]],"")</f>
        <v/>
      </c>
    </row>
    <row r="1201" spans="3:13" x14ac:dyDescent="0.2">
      <c r="C1201" s="3" t="s">
        <v>27</v>
      </c>
      <c r="D1201" s="2">
        <v>19</v>
      </c>
      <c r="E1201" s="2">
        <v>20</v>
      </c>
      <c r="F1201" s="5">
        <v>0</v>
      </c>
      <c r="G1201" s="5" t="s">
        <v>32</v>
      </c>
      <c r="H1201" s="5">
        <v>12.8</v>
      </c>
      <c r="I1201" s="5">
        <v>7.5</v>
      </c>
      <c r="J1201" s="8">
        <v>0.35904000000000003</v>
      </c>
      <c r="K1201" t="str">
        <f>IF(Table1[[#This Row],[Charging]]&gt;0,"1","0")</f>
        <v>0</v>
      </c>
      <c r="L1201" t="str">
        <f>IF(Table1[[#This Row],[Tag]]="1",Table1[[#This Row],[Cost (kWh)]],"")</f>
        <v/>
      </c>
      <c r="M1201" s="5" t="str">
        <f>IF(Table1[[#This Row],[Tag]]="1",Table1[[#This Row],[Charging]]*Table1[[#This Row],[Cost (kWh)]],"")</f>
        <v/>
      </c>
    </row>
    <row r="1202" spans="3:13" x14ac:dyDescent="0.2">
      <c r="C1202" s="3" t="s">
        <v>27</v>
      </c>
      <c r="D1202" s="2">
        <v>19</v>
      </c>
      <c r="E1202" s="2">
        <v>21</v>
      </c>
      <c r="F1202" s="5">
        <v>0</v>
      </c>
      <c r="G1202" s="5" t="s">
        <v>32</v>
      </c>
      <c r="H1202" s="5">
        <v>12.8</v>
      </c>
      <c r="I1202" s="5">
        <v>7.5</v>
      </c>
      <c r="J1202" s="8">
        <v>0.35909000000000002</v>
      </c>
      <c r="K1202" t="str">
        <f>IF(Table1[[#This Row],[Charging]]&gt;0,"1","0")</f>
        <v>0</v>
      </c>
      <c r="L1202" t="str">
        <f>IF(Table1[[#This Row],[Tag]]="1",Table1[[#This Row],[Cost (kWh)]],"")</f>
        <v/>
      </c>
      <c r="M1202" s="5" t="str">
        <f>IF(Table1[[#This Row],[Tag]]="1",Table1[[#This Row],[Charging]]*Table1[[#This Row],[Cost (kWh)]],"")</f>
        <v/>
      </c>
    </row>
    <row r="1203" spans="3:13" x14ac:dyDescent="0.2">
      <c r="C1203" s="3" t="s">
        <v>27</v>
      </c>
      <c r="D1203" s="2">
        <v>19</v>
      </c>
      <c r="E1203" s="2">
        <v>22</v>
      </c>
      <c r="F1203" s="5">
        <v>0</v>
      </c>
      <c r="G1203" s="5" t="s">
        <v>32</v>
      </c>
      <c r="H1203" s="5">
        <v>12.8</v>
      </c>
      <c r="I1203" s="5">
        <v>7.5</v>
      </c>
      <c r="J1203" s="8">
        <v>0.35803000000000001</v>
      </c>
      <c r="K1203" t="str">
        <f>IF(Table1[[#This Row],[Charging]]&gt;0,"1","0")</f>
        <v>0</v>
      </c>
      <c r="L1203" t="str">
        <f>IF(Table1[[#This Row],[Tag]]="1",Table1[[#This Row],[Cost (kWh)]],"")</f>
        <v/>
      </c>
      <c r="M1203" s="5" t="str">
        <f>IF(Table1[[#This Row],[Tag]]="1",Table1[[#This Row],[Charging]]*Table1[[#This Row],[Cost (kWh)]],"")</f>
        <v/>
      </c>
    </row>
    <row r="1204" spans="3:13" x14ac:dyDescent="0.2">
      <c r="C1204" s="3" t="s">
        <v>27</v>
      </c>
      <c r="D1204" s="2">
        <v>19</v>
      </c>
      <c r="E1204" s="2">
        <v>23</v>
      </c>
      <c r="F1204" s="5">
        <v>0</v>
      </c>
      <c r="G1204" s="5" t="s">
        <v>32</v>
      </c>
      <c r="H1204" s="5">
        <v>12.8</v>
      </c>
      <c r="I1204" s="5">
        <v>7.5</v>
      </c>
      <c r="J1204" s="8">
        <v>0.35425000000000001</v>
      </c>
      <c r="K1204" t="str">
        <f>IF(Table1[[#This Row],[Charging]]&gt;0,"1","0")</f>
        <v>0</v>
      </c>
      <c r="L1204" t="str">
        <f>IF(Table1[[#This Row],[Tag]]="1",Table1[[#This Row],[Cost (kWh)]],"")</f>
        <v/>
      </c>
      <c r="M1204" s="5" t="str">
        <f>IF(Table1[[#This Row],[Tag]]="1",Table1[[#This Row],[Charging]]*Table1[[#This Row],[Cost (kWh)]],"")</f>
        <v/>
      </c>
    </row>
    <row r="1205" spans="3:13" x14ac:dyDescent="0.2">
      <c r="C1205" s="3" t="s">
        <v>27</v>
      </c>
      <c r="D1205" s="2">
        <v>19</v>
      </c>
      <c r="E1205" s="2">
        <v>24</v>
      </c>
      <c r="F1205" s="5">
        <v>0</v>
      </c>
      <c r="G1205" s="5" t="s">
        <v>32</v>
      </c>
      <c r="H1205" s="5">
        <v>12.8</v>
      </c>
      <c r="I1205" s="5">
        <v>7.5</v>
      </c>
      <c r="J1205" s="8">
        <v>0.35196</v>
      </c>
      <c r="K1205" t="str">
        <f>IF(Table1[[#This Row],[Charging]]&gt;0,"1","0")</f>
        <v>0</v>
      </c>
      <c r="L1205" t="str">
        <f>IF(Table1[[#This Row],[Tag]]="1",Table1[[#This Row],[Cost (kWh)]],"")</f>
        <v/>
      </c>
      <c r="M1205" s="5" t="str">
        <f>IF(Table1[[#This Row],[Tag]]="1",Table1[[#This Row],[Charging]]*Table1[[#This Row],[Cost (kWh)]],"")</f>
        <v/>
      </c>
    </row>
    <row r="1206" spans="3:13" x14ac:dyDescent="0.2">
      <c r="C1206" s="3" t="s">
        <v>27</v>
      </c>
      <c r="D1206" s="2">
        <v>20</v>
      </c>
      <c r="E1206" s="2" t="s">
        <v>2</v>
      </c>
      <c r="F1206" s="5">
        <v>0</v>
      </c>
      <c r="G1206" s="5" t="s">
        <v>32</v>
      </c>
      <c r="H1206" s="5">
        <v>12.8</v>
      </c>
      <c r="I1206" s="5">
        <v>7.5</v>
      </c>
      <c r="J1206" s="8">
        <v>0.37058999999999997</v>
      </c>
      <c r="K1206" t="str">
        <f>IF(Table1[[#This Row],[Charging]]&gt;0,"1","0")</f>
        <v>0</v>
      </c>
      <c r="L1206" t="str">
        <f>IF(Table1[[#This Row],[Tag]]="1",Table1[[#This Row],[Cost (kWh)]],"")</f>
        <v/>
      </c>
      <c r="M1206" s="5" t="str">
        <f>IF(Table1[[#This Row],[Tag]]="1",Table1[[#This Row],[Charging]]*Table1[[#This Row],[Cost (kWh)]],"")</f>
        <v/>
      </c>
    </row>
    <row r="1207" spans="3:13" x14ac:dyDescent="0.2">
      <c r="C1207" s="3" t="s">
        <v>27</v>
      </c>
      <c r="D1207" s="2">
        <v>20</v>
      </c>
      <c r="E1207" s="2" t="s">
        <v>3</v>
      </c>
      <c r="F1207" s="5">
        <v>0</v>
      </c>
      <c r="G1207" s="5" t="s">
        <v>32</v>
      </c>
      <c r="H1207" s="5">
        <v>12.8</v>
      </c>
      <c r="I1207" s="5">
        <v>7.5</v>
      </c>
      <c r="J1207" s="8">
        <v>0.36381999999999998</v>
      </c>
      <c r="K1207" t="str">
        <f>IF(Table1[[#This Row],[Charging]]&gt;0,"1","0")</f>
        <v>0</v>
      </c>
      <c r="L1207" t="str">
        <f>IF(Table1[[#This Row],[Tag]]="1",Table1[[#This Row],[Cost (kWh)]],"")</f>
        <v/>
      </c>
      <c r="M1207" s="5" t="str">
        <f>IF(Table1[[#This Row],[Tag]]="1",Table1[[#This Row],[Charging]]*Table1[[#This Row],[Cost (kWh)]],"")</f>
        <v/>
      </c>
    </row>
    <row r="1208" spans="3:13" x14ac:dyDescent="0.2">
      <c r="C1208" s="3" t="s">
        <v>27</v>
      </c>
      <c r="D1208" s="2">
        <v>20</v>
      </c>
      <c r="E1208" s="2" t="s">
        <v>4</v>
      </c>
      <c r="F1208" s="5">
        <v>0</v>
      </c>
      <c r="G1208" s="5" t="s">
        <v>32</v>
      </c>
      <c r="H1208" s="5">
        <v>12.8</v>
      </c>
      <c r="I1208" s="5">
        <v>7.5</v>
      </c>
      <c r="J1208" s="8">
        <v>0.35833999999999999</v>
      </c>
      <c r="K1208" t="str">
        <f>IF(Table1[[#This Row],[Charging]]&gt;0,"1","0")</f>
        <v>0</v>
      </c>
      <c r="L1208" t="str">
        <f>IF(Table1[[#This Row],[Tag]]="1",Table1[[#This Row],[Cost (kWh)]],"")</f>
        <v/>
      </c>
      <c r="M1208" s="5" t="str">
        <f>IF(Table1[[#This Row],[Tag]]="1",Table1[[#This Row],[Charging]]*Table1[[#This Row],[Cost (kWh)]],"")</f>
        <v/>
      </c>
    </row>
    <row r="1209" spans="3:13" x14ac:dyDescent="0.2">
      <c r="C1209" s="3" t="s">
        <v>27</v>
      </c>
      <c r="D1209" s="2">
        <v>20</v>
      </c>
      <c r="E1209" s="2" t="s">
        <v>5</v>
      </c>
      <c r="F1209" s="5">
        <v>0</v>
      </c>
      <c r="G1209" s="5" t="s">
        <v>32</v>
      </c>
      <c r="H1209" s="5">
        <v>12.8</v>
      </c>
      <c r="I1209" s="5">
        <v>7.5</v>
      </c>
      <c r="J1209" s="8">
        <v>0.35696</v>
      </c>
      <c r="K1209" t="str">
        <f>IF(Table1[[#This Row],[Charging]]&gt;0,"1","0")</f>
        <v>0</v>
      </c>
      <c r="L1209" t="str">
        <f>IF(Table1[[#This Row],[Tag]]="1",Table1[[#This Row],[Cost (kWh)]],"")</f>
        <v/>
      </c>
      <c r="M1209" s="5" t="str">
        <f>IF(Table1[[#This Row],[Tag]]="1",Table1[[#This Row],[Charging]]*Table1[[#This Row],[Cost (kWh)]],"")</f>
        <v/>
      </c>
    </row>
    <row r="1210" spans="3:13" x14ac:dyDescent="0.2">
      <c r="C1210" s="3" t="s">
        <v>27</v>
      </c>
      <c r="D1210" s="2">
        <v>20</v>
      </c>
      <c r="E1210" s="2" t="s">
        <v>6</v>
      </c>
      <c r="F1210" s="5">
        <v>0</v>
      </c>
      <c r="G1210" s="5" t="s">
        <v>32</v>
      </c>
      <c r="H1210" s="5">
        <v>12.8</v>
      </c>
      <c r="I1210" s="5">
        <v>7.5</v>
      </c>
      <c r="J1210" s="8">
        <v>0.35602</v>
      </c>
      <c r="K1210" t="str">
        <f>IF(Table1[[#This Row],[Charging]]&gt;0,"1","0")</f>
        <v>0</v>
      </c>
      <c r="L1210" t="str">
        <f>IF(Table1[[#This Row],[Tag]]="1",Table1[[#This Row],[Cost (kWh)]],"")</f>
        <v/>
      </c>
      <c r="M1210" s="5" t="str">
        <f>IF(Table1[[#This Row],[Tag]]="1",Table1[[#This Row],[Charging]]*Table1[[#This Row],[Cost (kWh)]],"")</f>
        <v/>
      </c>
    </row>
    <row r="1211" spans="3:13" x14ac:dyDescent="0.2">
      <c r="C1211" s="3" t="s">
        <v>27</v>
      </c>
      <c r="D1211" s="2">
        <v>20</v>
      </c>
      <c r="E1211" s="2" t="s">
        <v>7</v>
      </c>
      <c r="F1211" s="5">
        <v>0</v>
      </c>
      <c r="G1211" s="5" t="s">
        <v>32</v>
      </c>
      <c r="H1211" s="5">
        <v>12.8</v>
      </c>
      <c r="I1211" s="5">
        <v>7.5</v>
      </c>
      <c r="J1211" s="8">
        <v>0.35799999999999998</v>
      </c>
      <c r="K1211" t="str">
        <f>IF(Table1[[#This Row],[Charging]]&gt;0,"1","0")</f>
        <v>0</v>
      </c>
      <c r="L1211" t="str">
        <f>IF(Table1[[#This Row],[Tag]]="1",Table1[[#This Row],[Cost (kWh)]],"")</f>
        <v/>
      </c>
      <c r="M1211" s="5" t="str">
        <f>IF(Table1[[#This Row],[Tag]]="1",Table1[[#This Row],[Charging]]*Table1[[#This Row],[Cost (kWh)]],"")</f>
        <v/>
      </c>
    </row>
    <row r="1212" spans="3:13" x14ac:dyDescent="0.2">
      <c r="C1212" s="3" t="s">
        <v>27</v>
      </c>
      <c r="D1212" s="2">
        <v>20</v>
      </c>
      <c r="E1212" s="2" t="s">
        <v>8</v>
      </c>
      <c r="F1212" s="5">
        <v>0</v>
      </c>
      <c r="G1212" s="5" t="s">
        <v>32</v>
      </c>
      <c r="H1212" s="5">
        <v>12.8</v>
      </c>
      <c r="I1212" s="5">
        <v>7.5</v>
      </c>
      <c r="J1212" s="8">
        <v>0.35737999999999998</v>
      </c>
      <c r="K1212" t="str">
        <f>IF(Table1[[#This Row],[Charging]]&gt;0,"1","0")</f>
        <v>0</v>
      </c>
      <c r="L1212" t="str">
        <f>IF(Table1[[#This Row],[Tag]]="1",Table1[[#This Row],[Cost (kWh)]],"")</f>
        <v/>
      </c>
      <c r="M1212" s="5" t="str">
        <f>IF(Table1[[#This Row],[Tag]]="1",Table1[[#This Row],[Charging]]*Table1[[#This Row],[Cost (kWh)]],"")</f>
        <v/>
      </c>
    </row>
    <row r="1213" spans="3:13" x14ac:dyDescent="0.2">
      <c r="C1213" s="3" t="s">
        <v>27</v>
      </c>
      <c r="D1213" s="2">
        <v>20</v>
      </c>
      <c r="E1213" s="2" t="s">
        <v>9</v>
      </c>
      <c r="F1213" s="5">
        <v>0</v>
      </c>
      <c r="G1213" s="5" t="s">
        <v>32</v>
      </c>
      <c r="H1213" s="5">
        <v>12.8</v>
      </c>
      <c r="I1213" s="5">
        <v>7.5</v>
      </c>
      <c r="J1213" s="8">
        <v>0.36293999999999998</v>
      </c>
      <c r="K1213" t="str">
        <f>IF(Table1[[#This Row],[Charging]]&gt;0,"1","0")</f>
        <v>0</v>
      </c>
      <c r="L1213" t="str">
        <f>IF(Table1[[#This Row],[Tag]]="1",Table1[[#This Row],[Cost (kWh)]],"")</f>
        <v/>
      </c>
      <c r="M1213" s="5" t="str">
        <f>IF(Table1[[#This Row],[Tag]]="1",Table1[[#This Row],[Charging]]*Table1[[#This Row],[Cost (kWh)]],"")</f>
        <v/>
      </c>
    </row>
    <row r="1214" spans="3:13" x14ac:dyDescent="0.2">
      <c r="C1214" s="3" t="s">
        <v>27</v>
      </c>
      <c r="D1214" s="2">
        <v>20</v>
      </c>
      <c r="E1214" s="2" t="s">
        <v>10</v>
      </c>
      <c r="F1214" s="5">
        <v>0</v>
      </c>
      <c r="G1214" s="5" t="s">
        <v>32</v>
      </c>
      <c r="H1214" s="5">
        <v>12.8</v>
      </c>
      <c r="I1214" s="5">
        <v>7.5</v>
      </c>
      <c r="J1214" s="8">
        <v>0.36507000000000001</v>
      </c>
      <c r="K1214" t="str">
        <f>IF(Table1[[#This Row],[Charging]]&gt;0,"1","0")</f>
        <v>0</v>
      </c>
      <c r="L1214" t="str">
        <f>IF(Table1[[#This Row],[Tag]]="1",Table1[[#This Row],[Cost (kWh)]],"")</f>
        <v/>
      </c>
      <c r="M1214" s="5" t="str">
        <f>IF(Table1[[#This Row],[Tag]]="1",Table1[[#This Row],[Charging]]*Table1[[#This Row],[Cost (kWh)]],"")</f>
        <v/>
      </c>
    </row>
    <row r="1215" spans="3:13" x14ac:dyDescent="0.2">
      <c r="C1215" s="3" t="s">
        <v>27</v>
      </c>
      <c r="D1215" s="2">
        <v>20</v>
      </c>
      <c r="E1215" s="2">
        <v>10</v>
      </c>
      <c r="F1215" s="5">
        <v>0</v>
      </c>
      <c r="G1215" s="5" t="s">
        <v>32</v>
      </c>
      <c r="H1215" s="5">
        <v>12.8</v>
      </c>
      <c r="I1215" s="5">
        <v>7.5</v>
      </c>
      <c r="J1215" s="8">
        <v>0.37596000000000002</v>
      </c>
      <c r="K1215" t="str">
        <f>IF(Table1[[#This Row],[Charging]]&gt;0,"1","0")</f>
        <v>0</v>
      </c>
      <c r="L1215" t="str">
        <f>IF(Table1[[#This Row],[Tag]]="1",Table1[[#This Row],[Cost (kWh)]],"")</f>
        <v/>
      </c>
      <c r="M1215" s="5" t="str">
        <f>IF(Table1[[#This Row],[Tag]]="1",Table1[[#This Row],[Charging]]*Table1[[#This Row],[Cost (kWh)]],"")</f>
        <v/>
      </c>
    </row>
    <row r="1216" spans="3:13" x14ac:dyDescent="0.2">
      <c r="C1216" s="3" t="s">
        <v>27</v>
      </c>
      <c r="D1216" s="2">
        <v>20</v>
      </c>
      <c r="E1216" s="2">
        <v>11</v>
      </c>
      <c r="F1216" s="5">
        <v>7.5</v>
      </c>
      <c r="G1216" s="5" t="s">
        <v>32</v>
      </c>
      <c r="H1216" s="5">
        <v>20.3</v>
      </c>
      <c r="I1216" s="5">
        <v>7.5</v>
      </c>
      <c r="J1216" s="8">
        <v>0.39356000000000002</v>
      </c>
      <c r="K1216" t="str">
        <f>IF(Table1[[#This Row],[Charging]]&gt;0,"1","0")</f>
        <v>1</v>
      </c>
      <c r="L1216">
        <f>IF(Table1[[#This Row],[Tag]]="1",Table1[[#This Row],[Cost (kWh)]],"")</f>
        <v>0.39356000000000002</v>
      </c>
      <c r="M1216" s="5">
        <f>IF(Table1[[#This Row],[Tag]]="1",Table1[[#This Row],[Charging]]*Table1[[#This Row],[Cost (kWh)]],"")</f>
        <v>2.9517000000000002</v>
      </c>
    </row>
    <row r="1217" spans="3:13" x14ac:dyDescent="0.2">
      <c r="C1217" s="3" t="s">
        <v>27</v>
      </c>
      <c r="D1217" s="2">
        <v>20</v>
      </c>
      <c r="E1217" s="2">
        <v>12</v>
      </c>
      <c r="F1217" s="5">
        <v>3.5</v>
      </c>
      <c r="G1217" s="5" t="s">
        <v>32</v>
      </c>
      <c r="H1217" s="5">
        <v>23.8</v>
      </c>
      <c r="I1217" s="5">
        <v>7.5</v>
      </c>
      <c r="J1217" s="8">
        <v>0.38915</v>
      </c>
      <c r="K1217" t="str">
        <f>IF(Table1[[#This Row],[Charging]]&gt;0,"1","0")</f>
        <v>1</v>
      </c>
      <c r="L1217">
        <f>IF(Table1[[#This Row],[Tag]]="1",Table1[[#This Row],[Cost (kWh)]],"")</f>
        <v>0.38915</v>
      </c>
      <c r="M1217" s="5">
        <f>IF(Table1[[#This Row],[Tag]]="1",Table1[[#This Row],[Charging]]*Table1[[#This Row],[Cost (kWh)]],"")</f>
        <v>1.362025</v>
      </c>
    </row>
    <row r="1218" spans="3:13" x14ac:dyDescent="0.2">
      <c r="C1218" s="3" t="s">
        <v>27</v>
      </c>
      <c r="D1218" s="2">
        <v>20</v>
      </c>
      <c r="E1218" s="2">
        <v>13</v>
      </c>
      <c r="F1218" s="5">
        <v>0</v>
      </c>
      <c r="G1218" s="5" t="s">
        <v>32</v>
      </c>
      <c r="H1218" s="5">
        <v>23.8</v>
      </c>
      <c r="I1218" s="5">
        <v>7.5</v>
      </c>
      <c r="J1218" s="8">
        <v>0.37508999999999998</v>
      </c>
      <c r="K1218" t="str">
        <f>IF(Table1[[#This Row],[Charging]]&gt;0,"1","0")</f>
        <v>0</v>
      </c>
      <c r="L1218" t="str">
        <f>IF(Table1[[#This Row],[Tag]]="1",Table1[[#This Row],[Cost (kWh)]],"")</f>
        <v/>
      </c>
      <c r="M1218" s="5" t="str">
        <f>IF(Table1[[#This Row],[Tag]]="1",Table1[[#This Row],[Charging]]*Table1[[#This Row],[Cost (kWh)]],"")</f>
        <v/>
      </c>
    </row>
    <row r="1219" spans="3:13" x14ac:dyDescent="0.2">
      <c r="C1219" s="3" t="s">
        <v>27</v>
      </c>
      <c r="D1219" s="2">
        <v>20</v>
      </c>
      <c r="E1219" s="2">
        <v>14</v>
      </c>
      <c r="F1219" s="5">
        <v>0</v>
      </c>
      <c r="G1219" s="5" t="s">
        <v>32</v>
      </c>
      <c r="H1219" s="5">
        <v>23.8</v>
      </c>
      <c r="I1219" s="5">
        <v>7.5</v>
      </c>
      <c r="J1219" s="8">
        <v>0.35977999999999999</v>
      </c>
      <c r="K1219" t="str">
        <f>IF(Table1[[#This Row],[Charging]]&gt;0,"1","0")</f>
        <v>0</v>
      </c>
      <c r="L1219" t="str">
        <f>IF(Table1[[#This Row],[Tag]]="1",Table1[[#This Row],[Cost (kWh)]],"")</f>
        <v/>
      </c>
      <c r="M1219" s="5" t="str">
        <f>IF(Table1[[#This Row],[Tag]]="1",Table1[[#This Row],[Charging]]*Table1[[#This Row],[Cost (kWh)]],"")</f>
        <v/>
      </c>
    </row>
    <row r="1220" spans="3:13" x14ac:dyDescent="0.2">
      <c r="C1220" s="3" t="s">
        <v>27</v>
      </c>
      <c r="D1220" s="2">
        <v>20</v>
      </c>
      <c r="E1220" s="2">
        <v>15</v>
      </c>
      <c r="F1220" s="5">
        <v>0</v>
      </c>
      <c r="G1220" s="5" t="s">
        <v>32</v>
      </c>
      <c r="H1220" s="5">
        <v>23.8</v>
      </c>
      <c r="I1220" s="5">
        <v>7.5</v>
      </c>
      <c r="J1220" s="8">
        <v>0.34920000000000001</v>
      </c>
      <c r="K1220" t="str">
        <f>IF(Table1[[#This Row],[Charging]]&gt;0,"1","0")</f>
        <v>0</v>
      </c>
      <c r="L1220" t="str">
        <f>IF(Table1[[#This Row],[Tag]]="1",Table1[[#This Row],[Cost (kWh)]],"")</f>
        <v/>
      </c>
      <c r="M1220" s="5" t="str">
        <f>IF(Table1[[#This Row],[Tag]]="1",Table1[[#This Row],[Charging]]*Table1[[#This Row],[Cost (kWh)]],"")</f>
        <v/>
      </c>
    </row>
    <row r="1221" spans="3:13" x14ac:dyDescent="0.2">
      <c r="C1221" s="3" t="s">
        <v>27</v>
      </c>
      <c r="D1221" s="2">
        <v>20</v>
      </c>
      <c r="E1221" s="2">
        <v>16</v>
      </c>
      <c r="F1221" s="5">
        <v>0</v>
      </c>
      <c r="G1221" s="5" t="s">
        <v>32</v>
      </c>
      <c r="H1221" s="5">
        <v>23.8</v>
      </c>
      <c r="I1221" s="5">
        <v>7.5</v>
      </c>
      <c r="J1221" s="8">
        <v>0.34637000000000001</v>
      </c>
      <c r="K1221" t="str">
        <f>IF(Table1[[#This Row],[Charging]]&gt;0,"1","0")</f>
        <v>0</v>
      </c>
      <c r="L1221" t="str">
        <f>IF(Table1[[#This Row],[Tag]]="1",Table1[[#This Row],[Cost (kWh)]],"")</f>
        <v/>
      </c>
      <c r="M1221" s="5" t="str">
        <f>IF(Table1[[#This Row],[Tag]]="1",Table1[[#This Row],[Charging]]*Table1[[#This Row],[Cost (kWh)]],"")</f>
        <v/>
      </c>
    </row>
    <row r="1222" spans="3:13" x14ac:dyDescent="0.2">
      <c r="C1222" s="3" t="s">
        <v>27</v>
      </c>
      <c r="D1222" s="2">
        <v>20</v>
      </c>
      <c r="E1222" s="2">
        <v>17</v>
      </c>
      <c r="F1222" s="5">
        <v>0</v>
      </c>
      <c r="G1222" s="5" t="s">
        <v>32</v>
      </c>
      <c r="H1222" s="5">
        <v>23.8</v>
      </c>
      <c r="I1222" s="5">
        <v>7.5</v>
      </c>
      <c r="J1222" s="8">
        <v>0.35003000000000001</v>
      </c>
      <c r="K1222" t="str">
        <f>IF(Table1[[#This Row],[Charging]]&gt;0,"1","0")</f>
        <v>0</v>
      </c>
      <c r="L1222" t="str">
        <f>IF(Table1[[#This Row],[Tag]]="1",Table1[[#This Row],[Cost (kWh)]],"")</f>
        <v/>
      </c>
      <c r="M1222" s="5" t="str">
        <f>IF(Table1[[#This Row],[Tag]]="1",Table1[[#This Row],[Charging]]*Table1[[#This Row],[Cost (kWh)]],"")</f>
        <v/>
      </c>
    </row>
    <row r="1223" spans="3:13" x14ac:dyDescent="0.2">
      <c r="C1223" s="3" t="s">
        <v>27</v>
      </c>
      <c r="D1223" s="2">
        <v>20</v>
      </c>
      <c r="E1223" s="2">
        <v>18</v>
      </c>
      <c r="F1223" s="5">
        <v>0</v>
      </c>
      <c r="G1223" s="5" t="s">
        <v>32</v>
      </c>
      <c r="H1223" s="5">
        <v>23.8</v>
      </c>
      <c r="I1223" s="5">
        <v>7.5</v>
      </c>
      <c r="J1223" s="8">
        <v>0.36144999999999999</v>
      </c>
      <c r="K1223" t="str">
        <f>IF(Table1[[#This Row],[Charging]]&gt;0,"1","0")</f>
        <v>0</v>
      </c>
      <c r="L1223" t="str">
        <f>IF(Table1[[#This Row],[Tag]]="1",Table1[[#This Row],[Cost (kWh)]],"")</f>
        <v/>
      </c>
      <c r="M1223" s="5" t="str">
        <f>IF(Table1[[#This Row],[Tag]]="1",Table1[[#This Row],[Charging]]*Table1[[#This Row],[Cost (kWh)]],"")</f>
        <v/>
      </c>
    </row>
    <row r="1224" spans="3:13" x14ac:dyDescent="0.2">
      <c r="C1224" s="3" t="s">
        <v>27</v>
      </c>
      <c r="D1224" s="2">
        <v>20</v>
      </c>
      <c r="E1224" s="2">
        <v>19</v>
      </c>
      <c r="F1224" s="5">
        <v>0</v>
      </c>
      <c r="G1224" s="5" t="s">
        <v>32</v>
      </c>
      <c r="H1224" s="5">
        <v>23.8</v>
      </c>
      <c r="I1224" s="5">
        <v>7.5</v>
      </c>
      <c r="J1224" s="8">
        <v>0.35686000000000001</v>
      </c>
      <c r="K1224" t="str">
        <f>IF(Table1[[#This Row],[Charging]]&gt;0,"1","0")</f>
        <v>0</v>
      </c>
      <c r="L1224" t="str">
        <f>IF(Table1[[#This Row],[Tag]]="1",Table1[[#This Row],[Cost (kWh)]],"")</f>
        <v/>
      </c>
      <c r="M1224" s="5" t="str">
        <f>IF(Table1[[#This Row],[Tag]]="1",Table1[[#This Row],[Charging]]*Table1[[#This Row],[Cost (kWh)]],"")</f>
        <v/>
      </c>
    </row>
    <row r="1225" spans="3:13" x14ac:dyDescent="0.2">
      <c r="C1225" s="3" t="s">
        <v>27</v>
      </c>
      <c r="D1225" s="2">
        <v>20</v>
      </c>
      <c r="E1225" s="2">
        <v>20</v>
      </c>
      <c r="F1225" s="5">
        <v>0</v>
      </c>
      <c r="G1225" s="5" t="s">
        <v>32</v>
      </c>
      <c r="H1225" s="5">
        <v>23.8</v>
      </c>
      <c r="I1225" s="5">
        <v>7.5</v>
      </c>
      <c r="J1225" s="8">
        <v>0.35564000000000001</v>
      </c>
      <c r="K1225" t="str">
        <f>IF(Table1[[#This Row],[Charging]]&gt;0,"1","0")</f>
        <v>0</v>
      </c>
      <c r="L1225" t="str">
        <f>IF(Table1[[#This Row],[Tag]]="1",Table1[[#This Row],[Cost (kWh)]],"")</f>
        <v/>
      </c>
      <c r="M1225" s="5" t="str">
        <f>IF(Table1[[#This Row],[Tag]]="1",Table1[[#This Row],[Charging]]*Table1[[#This Row],[Cost (kWh)]],"")</f>
        <v/>
      </c>
    </row>
    <row r="1226" spans="3:13" x14ac:dyDescent="0.2">
      <c r="C1226" s="3" t="s">
        <v>27</v>
      </c>
      <c r="D1226" s="2">
        <v>20</v>
      </c>
      <c r="E1226" s="2">
        <v>21</v>
      </c>
      <c r="F1226" s="5">
        <v>0</v>
      </c>
      <c r="G1226" s="5" t="s">
        <v>32</v>
      </c>
      <c r="H1226" s="5">
        <v>23.8</v>
      </c>
      <c r="I1226" s="5">
        <v>7.5</v>
      </c>
      <c r="J1226" s="8">
        <v>0.35738999999999999</v>
      </c>
      <c r="K1226" t="str">
        <f>IF(Table1[[#This Row],[Charging]]&gt;0,"1","0")</f>
        <v>0</v>
      </c>
      <c r="L1226" t="str">
        <f>IF(Table1[[#This Row],[Tag]]="1",Table1[[#This Row],[Cost (kWh)]],"")</f>
        <v/>
      </c>
      <c r="M1226" s="5" t="str">
        <f>IF(Table1[[#This Row],[Tag]]="1",Table1[[#This Row],[Charging]]*Table1[[#This Row],[Cost (kWh)]],"")</f>
        <v/>
      </c>
    </row>
    <row r="1227" spans="3:13" x14ac:dyDescent="0.2">
      <c r="C1227" s="3" t="s">
        <v>27</v>
      </c>
      <c r="D1227" s="2">
        <v>20</v>
      </c>
      <c r="E1227" s="2">
        <v>22</v>
      </c>
      <c r="F1227" s="5">
        <v>0</v>
      </c>
      <c r="G1227" s="5" t="s">
        <v>32</v>
      </c>
      <c r="H1227" s="5">
        <v>23.8</v>
      </c>
      <c r="I1227" s="5">
        <v>7.5</v>
      </c>
      <c r="J1227" s="8">
        <v>0.37003000000000003</v>
      </c>
      <c r="K1227" t="str">
        <f>IF(Table1[[#This Row],[Charging]]&gt;0,"1","0")</f>
        <v>0</v>
      </c>
      <c r="L1227" t="str">
        <f>IF(Table1[[#This Row],[Tag]]="1",Table1[[#This Row],[Cost (kWh)]],"")</f>
        <v/>
      </c>
      <c r="M1227" s="5" t="str">
        <f>IF(Table1[[#This Row],[Tag]]="1",Table1[[#This Row],[Charging]]*Table1[[#This Row],[Cost (kWh)]],"")</f>
        <v/>
      </c>
    </row>
    <row r="1228" spans="3:13" x14ac:dyDescent="0.2">
      <c r="C1228" s="3" t="s">
        <v>27</v>
      </c>
      <c r="D1228" s="2">
        <v>20</v>
      </c>
      <c r="E1228" s="2">
        <v>23</v>
      </c>
      <c r="F1228" s="5">
        <v>0</v>
      </c>
      <c r="G1228" s="5" t="s">
        <v>32</v>
      </c>
      <c r="H1228" s="5">
        <v>23.8</v>
      </c>
      <c r="I1228" s="5">
        <v>7.5</v>
      </c>
      <c r="J1228" s="8">
        <v>0.36509000000000003</v>
      </c>
      <c r="K1228" t="str">
        <f>IF(Table1[[#This Row],[Charging]]&gt;0,"1","0")</f>
        <v>0</v>
      </c>
      <c r="L1228" t="str">
        <f>IF(Table1[[#This Row],[Tag]]="1",Table1[[#This Row],[Cost (kWh)]],"")</f>
        <v/>
      </c>
      <c r="M1228" s="5" t="str">
        <f>IF(Table1[[#This Row],[Tag]]="1",Table1[[#This Row],[Charging]]*Table1[[#This Row],[Cost (kWh)]],"")</f>
        <v/>
      </c>
    </row>
    <row r="1229" spans="3:13" x14ac:dyDescent="0.2">
      <c r="C1229" s="3" t="s">
        <v>27</v>
      </c>
      <c r="D1229" s="2">
        <v>20</v>
      </c>
      <c r="E1229" s="2">
        <v>24</v>
      </c>
      <c r="F1229" s="5">
        <v>0</v>
      </c>
      <c r="G1229" s="5" t="s">
        <v>32</v>
      </c>
      <c r="H1229" s="5">
        <v>23.8</v>
      </c>
      <c r="I1229" s="5">
        <v>7.5</v>
      </c>
      <c r="J1229" s="8">
        <v>0.36686999999999997</v>
      </c>
      <c r="K1229" t="str">
        <f>IF(Table1[[#This Row],[Charging]]&gt;0,"1","0")</f>
        <v>0</v>
      </c>
      <c r="L1229" t="str">
        <f>IF(Table1[[#This Row],[Tag]]="1",Table1[[#This Row],[Cost (kWh)]],"")</f>
        <v/>
      </c>
      <c r="M1229" s="5" t="str">
        <f>IF(Table1[[#This Row],[Tag]]="1",Table1[[#This Row],[Charging]]*Table1[[#This Row],[Cost (kWh)]],"")</f>
        <v/>
      </c>
    </row>
    <row r="1230" spans="3:13" x14ac:dyDescent="0.2">
      <c r="C1230" s="3" t="s">
        <v>27</v>
      </c>
      <c r="D1230" s="2">
        <v>21</v>
      </c>
      <c r="E1230" s="2" t="s">
        <v>2</v>
      </c>
      <c r="F1230" s="5">
        <v>0</v>
      </c>
      <c r="G1230" s="5" t="s">
        <v>32</v>
      </c>
      <c r="H1230" s="5">
        <v>23.8</v>
      </c>
      <c r="I1230" s="5">
        <v>7.5</v>
      </c>
      <c r="J1230" s="8">
        <v>0.37229000000000001</v>
      </c>
      <c r="K1230" t="str">
        <f>IF(Table1[[#This Row],[Charging]]&gt;0,"1","0")</f>
        <v>0</v>
      </c>
      <c r="L1230" t="str">
        <f>IF(Table1[[#This Row],[Tag]]="1",Table1[[#This Row],[Cost (kWh)]],"")</f>
        <v/>
      </c>
      <c r="M1230" s="5" t="str">
        <f>IF(Table1[[#This Row],[Tag]]="1",Table1[[#This Row],[Charging]]*Table1[[#This Row],[Cost (kWh)]],"")</f>
        <v/>
      </c>
    </row>
    <row r="1231" spans="3:13" x14ac:dyDescent="0.2">
      <c r="C1231" s="3" t="s">
        <v>27</v>
      </c>
      <c r="D1231" s="2">
        <v>21</v>
      </c>
      <c r="E1231" s="2" t="s">
        <v>3</v>
      </c>
      <c r="F1231" s="5">
        <v>0</v>
      </c>
      <c r="G1231" s="5" t="s">
        <v>32</v>
      </c>
      <c r="H1231" s="5">
        <v>23.8</v>
      </c>
      <c r="I1231" s="5">
        <v>7.5</v>
      </c>
      <c r="J1231" s="8">
        <v>0.36919000000000002</v>
      </c>
      <c r="K1231" t="str">
        <f>IF(Table1[[#This Row],[Charging]]&gt;0,"1","0")</f>
        <v>0</v>
      </c>
      <c r="L1231" t="str">
        <f>IF(Table1[[#This Row],[Tag]]="1",Table1[[#This Row],[Cost (kWh)]],"")</f>
        <v/>
      </c>
      <c r="M1231" s="5" t="str">
        <f>IF(Table1[[#This Row],[Tag]]="1",Table1[[#This Row],[Charging]]*Table1[[#This Row],[Cost (kWh)]],"")</f>
        <v/>
      </c>
    </row>
    <row r="1232" spans="3:13" x14ac:dyDescent="0.2">
      <c r="C1232" s="3" t="s">
        <v>27</v>
      </c>
      <c r="D1232" s="2">
        <v>21</v>
      </c>
      <c r="E1232" s="2" t="s">
        <v>4</v>
      </c>
      <c r="F1232" s="5">
        <v>0</v>
      </c>
      <c r="G1232" s="5" t="s">
        <v>32</v>
      </c>
      <c r="H1232" s="5">
        <v>23.8</v>
      </c>
      <c r="I1232" s="5">
        <v>7.5</v>
      </c>
      <c r="J1232" s="8">
        <v>0.36385000000000001</v>
      </c>
      <c r="K1232" t="str">
        <f>IF(Table1[[#This Row],[Charging]]&gt;0,"1","0")</f>
        <v>0</v>
      </c>
      <c r="L1232" t="str">
        <f>IF(Table1[[#This Row],[Tag]]="1",Table1[[#This Row],[Cost (kWh)]],"")</f>
        <v/>
      </c>
      <c r="M1232" s="5" t="str">
        <f>IF(Table1[[#This Row],[Tag]]="1",Table1[[#This Row],[Charging]]*Table1[[#This Row],[Cost (kWh)]],"")</f>
        <v/>
      </c>
    </row>
    <row r="1233" spans="3:13" x14ac:dyDescent="0.2">
      <c r="C1233" s="3" t="s">
        <v>27</v>
      </c>
      <c r="D1233" s="2">
        <v>21</v>
      </c>
      <c r="E1233" s="2" t="s">
        <v>5</v>
      </c>
      <c r="F1233" s="5">
        <v>0</v>
      </c>
      <c r="G1233" s="5" t="s">
        <v>32</v>
      </c>
      <c r="H1233" s="5">
        <v>23.8</v>
      </c>
      <c r="I1233" s="5">
        <v>7.5</v>
      </c>
      <c r="J1233" s="8">
        <v>0.33527000000000001</v>
      </c>
      <c r="K1233" t="str">
        <f>IF(Table1[[#This Row],[Charging]]&gt;0,"1","0")</f>
        <v>0</v>
      </c>
      <c r="L1233" t="str">
        <f>IF(Table1[[#This Row],[Tag]]="1",Table1[[#This Row],[Cost (kWh)]],"")</f>
        <v/>
      </c>
      <c r="M1233" s="5" t="str">
        <f>IF(Table1[[#This Row],[Tag]]="1",Table1[[#This Row],[Charging]]*Table1[[#This Row],[Cost (kWh)]],"")</f>
        <v/>
      </c>
    </row>
    <row r="1234" spans="3:13" x14ac:dyDescent="0.2">
      <c r="C1234" s="3" t="s">
        <v>27</v>
      </c>
      <c r="D1234" s="2">
        <v>21</v>
      </c>
      <c r="E1234" s="2" t="s">
        <v>6</v>
      </c>
      <c r="F1234" s="5">
        <v>0</v>
      </c>
      <c r="G1234" s="5" t="s">
        <v>32</v>
      </c>
      <c r="H1234" s="5">
        <v>23.8</v>
      </c>
      <c r="I1234" s="5">
        <v>7.5</v>
      </c>
      <c r="J1234" s="8">
        <v>0.31363000000000002</v>
      </c>
      <c r="K1234" t="str">
        <f>IF(Table1[[#This Row],[Charging]]&gt;0,"1","0")</f>
        <v>0</v>
      </c>
      <c r="L1234" t="str">
        <f>IF(Table1[[#This Row],[Tag]]="1",Table1[[#This Row],[Cost (kWh)]],"")</f>
        <v/>
      </c>
      <c r="M1234" s="5" t="str">
        <f>IF(Table1[[#This Row],[Tag]]="1",Table1[[#This Row],[Charging]]*Table1[[#This Row],[Cost (kWh)]],"")</f>
        <v/>
      </c>
    </row>
    <row r="1235" spans="3:13" x14ac:dyDescent="0.2">
      <c r="C1235" s="3" t="s">
        <v>27</v>
      </c>
      <c r="D1235" s="2">
        <v>21</v>
      </c>
      <c r="E1235" s="2" t="s">
        <v>7</v>
      </c>
      <c r="F1235" s="5">
        <v>0</v>
      </c>
      <c r="G1235" s="5" t="s">
        <v>32</v>
      </c>
      <c r="H1235" s="5">
        <v>23.8</v>
      </c>
      <c r="I1235" s="5">
        <v>7.5</v>
      </c>
      <c r="J1235" s="8">
        <v>0.31467000000000001</v>
      </c>
      <c r="K1235" t="str">
        <f>IF(Table1[[#This Row],[Charging]]&gt;0,"1","0")</f>
        <v>0</v>
      </c>
      <c r="L1235" t="str">
        <f>IF(Table1[[#This Row],[Tag]]="1",Table1[[#This Row],[Cost (kWh)]],"")</f>
        <v/>
      </c>
      <c r="M1235" s="5" t="str">
        <f>IF(Table1[[#This Row],[Tag]]="1",Table1[[#This Row],[Charging]]*Table1[[#This Row],[Cost (kWh)]],"")</f>
        <v/>
      </c>
    </row>
    <row r="1236" spans="3:13" x14ac:dyDescent="0.2">
      <c r="C1236" s="3" t="s">
        <v>27</v>
      </c>
      <c r="D1236" s="2">
        <v>21</v>
      </c>
      <c r="E1236" s="2" t="s">
        <v>8</v>
      </c>
      <c r="F1236" s="5">
        <v>0</v>
      </c>
      <c r="G1236" s="5" t="s">
        <v>32</v>
      </c>
      <c r="H1236" s="5">
        <v>23.8</v>
      </c>
      <c r="I1236" s="5">
        <v>7.5</v>
      </c>
      <c r="J1236" s="8">
        <v>0.35465000000000002</v>
      </c>
      <c r="K1236" t="str">
        <f>IF(Table1[[#This Row],[Charging]]&gt;0,"1","0")</f>
        <v>0</v>
      </c>
      <c r="L1236" t="str">
        <f>IF(Table1[[#This Row],[Tag]]="1",Table1[[#This Row],[Cost (kWh)]],"")</f>
        <v/>
      </c>
      <c r="M1236" s="5" t="str">
        <f>IF(Table1[[#This Row],[Tag]]="1",Table1[[#This Row],[Charging]]*Table1[[#This Row],[Cost (kWh)]],"")</f>
        <v/>
      </c>
    </row>
    <row r="1237" spans="3:13" x14ac:dyDescent="0.2">
      <c r="C1237" s="3" t="s">
        <v>27</v>
      </c>
      <c r="D1237" s="2">
        <v>21</v>
      </c>
      <c r="E1237" s="2" t="s">
        <v>9</v>
      </c>
      <c r="F1237" s="5">
        <v>0</v>
      </c>
      <c r="G1237" s="5" t="s">
        <v>32</v>
      </c>
      <c r="H1237" s="5">
        <v>23.8</v>
      </c>
      <c r="I1237" s="5">
        <v>7.5</v>
      </c>
      <c r="J1237" s="8">
        <v>0.33888000000000001</v>
      </c>
      <c r="K1237" t="str">
        <f>IF(Table1[[#This Row],[Charging]]&gt;0,"1","0")</f>
        <v>0</v>
      </c>
      <c r="L1237" t="str">
        <f>IF(Table1[[#This Row],[Tag]]="1",Table1[[#This Row],[Cost (kWh)]],"")</f>
        <v/>
      </c>
      <c r="M1237" s="5" t="str">
        <f>IF(Table1[[#This Row],[Tag]]="1",Table1[[#This Row],[Charging]]*Table1[[#This Row],[Cost (kWh)]],"")</f>
        <v/>
      </c>
    </row>
    <row r="1238" spans="3:13" x14ac:dyDescent="0.2">
      <c r="C1238" s="3" t="s">
        <v>27</v>
      </c>
      <c r="D1238" s="2">
        <v>21</v>
      </c>
      <c r="E1238" s="2" t="s">
        <v>10</v>
      </c>
      <c r="F1238" s="5">
        <v>0</v>
      </c>
      <c r="G1238" s="5" t="s">
        <v>32</v>
      </c>
      <c r="H1238" s="5">
        <v>23.8</v>
      </c>
      <c r="I1238" s="5">
        <v>7.5</v>
      </c>
      <c r="J1238" s="8">
        <v>0.34065000000000001</v>
      </c>
      <c r="K1238" t="str">
        <f>IF(Table1[[#This Row],[Charging]]&gt;0,"1","0")</f>
        <v>0</v>
      </c>
      <c r="L1238" t="str">
        <f>IF(Table1[[#This Row],[Tag]]="1",Table1[[#This Row],[Cost (kWh)]],"")</f>
        <v/>
      </c>
      <c r="M1238" s="5" t="str">
        <f>IF(Table1[[#This Row],[Tag]]="1",Table1[[#This Row],[Charging]]*Table1[[#This Row],[Cost (kWh)]],"")</f>
        <v/>
      </c>
    </row>
    <row r="1239" spans="3:13" x14ac:dyDescent="0.2">
      <c r="C1239" s="3" t="s">
        <v>27</v>
      </c>
      <c r="D1239" s="2">
        <v>21</v>
      </c>
      <c r="E1239" s="2">
        <v>10</v>
      </c>
      <c r="F1239" s="5">
        <v>0</v>
      </c>
      <c r="G1239" s="5" t="s">
        <v>32</v>
      </c>
      <c r="H1239" s="5">
        <v>23.8</v>
      </c>
      <c r="I1239" s="5">
        <v>7.5</v>
      </c>
      <c r="J1239" s="8">
        <v>0.32740999999999998</v>
      </c>
      <c r="K1239" t="str">
        <f>IF(Table1[[#This Row],[Charging]]&gt;0,"1","0")</f>
        <v>0</v>
      </c>
      <c r="L1239" t="str">
        <f>IF(Table1[[#This Row],[Tag]]="1",Table1[[#This Row],[Cost (kWh)]],"")</f>
        <v/>
      </c>
      <c r="M1239" s="5" t="str">
        <f>IF(Table1[[#This Row],[Tag]]="1",Table1[[#This Row],[Charging]]*Table1[[#This Row],[Cost (kWh)]],"")</f>
        <v/>
      </c>
    </row>
    <row r="1240" spans="3:13" x14ac:dyDescent="0.2">
      <c r="C1240" s="3" t="s">
        <v>27</v>
      </c>
      <c r="D1240" s="2">
        <v>21</v>
      </c>
      <c r="E1240" s="2">
        <v>11</v>
      </c>
      <c r="F1240" s="5">
        <v>0</v>
      </c>
      <c r="G1240" s="5" t="s">
        <v>32</v>
      </c>
      <c r="H1240" s="5">
        <v>23.8</v>
      </c>
      <c r="I1240" s="5">
        <v>7.5</v>
      </c>
      <c r="J1240" s="8">
        <v>0.26266</v>
      </c>
      <c r="K1240" t="str">
        <f>IF(Table1[[#This Row],[Charging]]&gt;0,"1","0")</f>
        <v>0</v>
      </c>
      <c r="L1240" t="str">
        <f>IF(Table1[[#This Row],[Tag]]="1",Table1[[#This Row],[Cost (kWh)]],"")</f>
        <v/>
      </c>
      <c r="M1240" s="5" t="str">
        <f>IF(Table1[[#This Row],[Tag]]="1",Table1[[#This Row],[Charging]]*Table1[[#This Row],[Cost (kWh)]],"")</f>
        <v/>
      </c>
    </row>
    <row r="1241" spans="3:13" x14ac:dyDescent="0.2">
      <c r="C1241" s="3" t="s">
        <v>27</v>
      </c>
      <c r="D1241" s="2">
        <v>21</v>
      </c>
      <c r="E1241" s="2">
        <v>12</v>
      </c>
      <c r="F1241" s="5">
        <v>0</v>
      </c>
      <c r="G1241" s="5" t="s">
        <v>32</v>
      </c>
      <c r="H1241" s="5">
        <v>23.8</v>
      </c>
      <c r="I1241" s="5">
        <v>7.5</v>
      </c>
      <c r="J1241" s="8">
        <v>0.18254000000000001</v>
      </c>
      <c r="K1241" t="str">
        <f>IF(Table1[[#This Row],[Charging]]&gt;0,"1","0")</f>
        <v>0</v>
      </c>
      <c r="L1241" t="str">
        <f>IF(Table1[[#This Row],[Tag]]="1",Table1[[#This Row],[Cost (kWh)]],"")</f>
        <v/>
      </c>
      <c r="M1241" s="5" t="str">
        <f>IF(Table1[[#This Row],[Tag]]="1",Table1[[#This Row],[Charging]]*Table1[[#This Row],[Cost (kWh)]],"")</f>
        <v/>
      </c>
    </row>
    <row r="1242" spans="3:13" x14ac:dyDescent="0.2">
      <c r="C1242" s="3" t="s">
        <v>27</v>
      </c>
      <c r="D1242" s="2">
        <v>21</v>
      </c>
      <c r="E1242" s="2">
        <v>13</v>
      </c>
      <c r="F1242" s="5">
        <v>0</v>
      </c>
      <c r="G1242" s="5" t="s">
        <v>32</v>
      </c>
      <c r="H1242" s="5">
        <v>23.8</v>
      </c>
      <c r="I1242" s="5">
        <v>7.5</v>
      </c>
      <c r="J1242" s="8">
        <v>0.1951</v>
      </c>
      <c r="K1242" t="str">
        <f>IF(Table1[[#This Row],[Charging]]&gt;0,"1","0")</f>
        <v>0</v>
      </c>
      <c r="L1242" t="str">
        <f>IF(Table1[[#This Row],[Tag]]="1",Table1[[#This Row],[Cost (kWh)]],"")</f>
        <v/>
      </c>
      <c r="M1242" s="5" t="str">
        <f>IF(Table1[[#This Row],[Tag]]="1",Table1[[#This Row],[Charging]]*Table1[[#This Row],[Cost (kWh)]],"")</f>
        <v/>
      </c>
    </row>
    <row r="1243" spans="3:13" x14ac:dyDescent="0.2">
      <c r="C1243" s="3" t="s">
        <v>27</v>
      </c>
      <c r="D1243" s="2">
        <v>21</v>
      </c>
      <c r="E1243" s="2">
        <v>14</v>
      </c>
      <c r="F1243" s="5">
        <v>0</v>
      </c>
      <c r="G1243" s="5" t="s">
        <v>32</v>
      </c>
      <c r="H1243" s="5">
        <v>23.8</v>
      </c>
      <c r="I1243" s="5">
        <v>7.5</v>
      </c>
      <c r="J1243" s="8">
        <v>0.16500999999999999</v>
      </c>
      <c r="K1243" t="str">
        <f>IF(Table1[[#This Row],[Charging]]&gt;0,"1","0")</f>
        <v>0</v>
      </c>
      <c r="L1243" t="str">
        <f>IF(Table1[[#This Row],[Tag]]="1",Table1[[#This Row],[Cost (kWh)]],"")</f>
        <v/>
      </c>
      <c r="M1243" s="5" t="str">
        <f>IF(Table1[[#This Row],[Tag]]="1",Table1[[#This Row],[Charging]]*Table1[[#This Row],[Cost (kWh)]],"")</f>
        <v/>
      </c>
    </row>
    <row r="1244" spans="3:13" x14ac:dyDescent="0.2">
      <c r="C1244" s="3" t="s">
        <v>27</v>
      </c>
      <c r="D1244" s="2">
        <v>21</v>
      </c>
      <c r="E1244" s="2">
        <v>15</v>
      </c>
      <c r="F1244" s="5">
        <v>0</v>
      </c>
      <c r="G1244" s="5" t="s">
        <v>32</v>
      </c>
      <c r="H1244" s="5">
        <v>23.8</v>
      </c>
      <c r="I1244" s="5">
        <v>7.5</v>
      </c>
      <c r="J1244" s="8">
        <v>0.17380999999999999</v>
      </c>
      <c r="K1244" t="str">
        <f>IF(Table1[[#This Row],[Charging]]&gt;0,"1","0")</f>
        <v>0</v>
      </c>
      <c r="L1244" t="str">
        <f>IF(Table1[[#This Row],[Tag]]="1",Table1[[#This Row],[Cost (kWh)]],"")</f>
        <v/>
      </c>
      <c r="M1244" s="5" t="str">
        <f>IF(Table1[[#This Row],[Tag]]="1",Table1[[#This Row],[Charging]]*Table1[[#This Row],[Cost (kWh)]],"")</f>
        <v/>
      </c>
    </row>
    <row r="1245" spans="3:13" x14ac:dyDescent="0.2">
      <c r="C1245" s="3" t="s">
        <v>27</v>
      </c>
      <c r="D1245" s="2">
        <v>21</v>
      </c>
      <c r="E1245" s="2">
        <v>16</v>
      </c>
      <c r="F1245" s="5">
        <v>0</v>
      </c>
      <c r="G1245" s="5" t="s">
        <v>32</v>
      </c>
      <c r="H1245" s="5">
        <v>23.8</v>
      </c>
      <c r="I1245" s="5">
        <v>7.5</v>
      </c>
      <c r="J1245" s="8">
        <v>0.33004</v>
      </c>
      <c r="K1245" t="str">
        <f>IF(Table1[[#This Row],[Charging]]&gt;0,"1","0")</f>
        <v>0</v>
      </c>
      <c r="L1245" t="str">
        <f>IF(Table1[[#This Row],[Tag]]="1",Table1[[#This Row],[Cost (kWh)]],"")</f>
        <v/>
      </c>
      <c r="M1245" s="5" t="str">
        <f>IF(Table1[[#This Row],[Tag]]="1",Table1[[#This Row],[Charging]]*Table1[[#This Row],[Cost (kWh)]],"")</f>
        <v/>
      </c>
    </row>
    <row r="1246" spans="3:13" x14ac:dyDescent="0.2">
      <c r="C1246" s="3" t="s">
        <v>27</v>
      </c>
      <c r="D1246" s="2">
        <v>21</v>
      </c>
      <c r="E1246" s="2">
        <v>17</v>
      </c>
      <c r="F1246" s="5">
        <v>0</v>
      </c>
      <c r="G1246" s="5" t="s">
        <v>32</v>
      </c>
      <c r="H1246" s="5">
        <v>23.8</v>
      </c>
      <c r="I1246" s="5">
        <v>7.5</v>
      </c>
      <c r="J1246" s="8">
        <v>0.36603000000000002</v>
      </c>
      <c r="K1246" t="str">
        <f>IF(Table1[[#This Row],[Charging]]&gt;0,"1","0")</f>
        <v>0</v>
      </c>
      <c r="L1246" t="str">
        <f>IF(Table1[[#This Row],[Tag]]="1",Table1[[#This Row],[Cost (kWh)]],"")</f>
        <v/>
      </c>
      <c r="M1246" s="5" t="str">
        <f>IF(Table1[[#This Row],[Tag]]="1",Table1[[#This Row],[Charging]]*Table1[[#This Row],[Cost (kWh)]],"")</f>
        <v/>
      </c>
    </row>
    <row r="1247" spans="3:13" x14ac:dyDescent="0.2">
      <c r="C1247" s="3" t="s">
        <v>27</v>
      </c>
      <c r="D1247" s="2">
        <v>21</v>
      </c>
      <c r="E1247" s="2">
        <v>18</v>
      </c>
      <c r="F1247" s="5">
        <v>0</v>
      </c>
      <c r="G1247" s="5" t="s">
        <v>32</v>
      </c>
      <c r="H1247" s="5">
        <v>23.8</v>
      </c>
      <c r="I1247" s="5">
        <v>7.5</v>
      </c>
      <c r="J1247" s="8">
        <v>0.37214000000000003</v>
      </c>
      <c r="K1247" t="str">
        <f>IF(Table1[[#This Row],[Charging]]&gt;0,"1","0")</f>
        <v>0</v>
      </c>
      <c r="L1247" t="str">
        <f>IF(Table1[[#This Row],[Tag]]="1",Table1[[#This Row],[Cost (kWh)]],"")</f>
        <v/>
      </c>
      <c r="M1247" s="5" t="str">
        <f>IF(Table1[[#This Row],[Tag]]="1",Table1[[#This Row],[Charging]]*Table1[[#This Row],[Cost (kWh)]],"")</f>
        <v/>
      </c>
    </row>
    <row r="1248" spans="3:13" x14ac:dyDescent="0.2">
      <c r="C1248" s="3" t="s">
        <v>27</v>
      </c>
      <c r="D1248" s="2">
        <v>21</v>
      </c>
      <c r="E1248" s="2">
        <v>19</v>
      </c>
      <c r="F1248" s="5">
        <v>0</v>
      </c>
      <c r="G1248" s="5" t="s">
        <v>32</v>
      </c>
      <c r="H1248" s="5">
        <v>23.8</v>
      </c>
      <c r="I1248" s="5">
        <v>7.5</v>
      </c>
      <c r="J1248" s="8">
        <v>0.37302000000000002</v>
      </c>
      <c r="K1248" t="str">
        <f>IF(Table1[[#This Row],[Charging]]&gt;0,"1","0")</f>
        <v>0</v>
      </c>
      <c r="L1248" t="str">
        <f>IF(Table1[[#This Row],[Tag]]="1",Table1[[#This Row],[Cost (kWh)]],"")</f>
        <v/>
      </c>
      <c r="M1248" s="5" t="str">
        <f>IF(Table1[[#This Row],[Tag]]="1",Table1[[#This Row],[Charging]]*Table1[[#This Row],[Cost (kWh)]],"")</f>
        <v/>
      </c>
    </row>
    <row r="1249" spans="3:13" x14ac:dyDescent="0.2">
      <c r="C1249" s="3" t="s">
        <v>27</v>
      </c>
      <c r="D1249" s="2">
        <v>21</v>
      </c>
      <c r="E1249" s="2">
        <v>20</v>
      </c>
      <c r="F1249" s="5">
        <v>0</v>
      </c>
      <c r="G1249" s="5" t="s">
        <v>32</v>
      </c>
      <c r="H1249" s="5">
        <v>23.8</v>
      </c>
      <c r="I1249" s="5">
        <v>7.5</v>
      </c>
      <c r="J1249" s="8">
        <v>0.37330000000000002</v>
      </c>
      <c r="K1249" t="str">
        <f>IF(Table1[[#This Row],[Charging]]&gt;0,"1","0")</f>
        <v>0</v>
      </c>
      <c r="L1249" t="str">
        <f>IF(Table1[[#This Row],[Tag]]="1",Table1[[#This Row],[Cost (kWh)]],"")</f>
        <v/>
      </c>
      <c r="M1249" s="5" t="str">
        <f>IF(Table1[[#This Row],[Tag]]="1",Table1[[#This Row],[Charging]]*Table1[[#This Row],[Cost (kWh)]],"")</f>
        <v/>
      </c>
    </row>
    <row r="1250" spans="3:13" x14ac:dyDescent="0.2">
      <c r="C1250" s="3" t="s">
        <v>27</v>
      </c>
      <c r="D1250" s="2">
        <v>21</v>
      </c>
      <c r="E1250" s="2">
        <v>21</v>
      </c>
      <c r="F1250" s="5">
        <v>0</v>
      </c>
      <c r="G1250" s="5" t="s">
        <v>32</v>
      </c>
      <c r="H1250" s="5">
        <v>23.8</v>
      </c>
      <c r="I1250" s="5">
        <v>7.5</v>
      </c>
      <c r="J1250" s="8">
        <v>0.37347999999999998</v>
      </c>
      <c r="K1250" t="str">
        <f>IF(Table1[[#This Row],[Charging]]&gt;0,"1","0")</f>
        <v>0</v>
      </c>
      <c r="L1250" t="str">
        <f>IF(Table1[[#This Row],[Tag]]="1",Table1[[#This Row],[Cost (kWh)]],"")</f>
        <v/>
      </c>
      <c r="M1250" s="5" t="str">
        <f>IF(Table1[[#This Row],[Tag]]="1",Table1[[#This Row],[Charging]]*Table1[[#This Row],[Cost (kWh)]],"")</f>
        <v/>
      </c>
    </row>
    <row r="1251" spans="3:13" x14ac:dyDescent="0.2">
      <c r="C1251" s="3" t="s">
        <v>27</v>
      </c>
      <c r="D1251" s="2">
        <v>21</v>
      </c>
      <c r="E1251" s="2">
        <v>22</v>
      </c>
      <c r="F1251" s="5">
        <v>0</v>
      </c>
      <c r="G1251" s="5" t="s">
        <v>32</v>
      </c>
      <c r="H1251" s="5">
        <v>23.8</v>
      </c>
      <c r="I1251" s="5">
        <v>7.5</v>
      </c>
      <c r="J1251" s="8">
        <v>0.37397999999999998</v>
      </c>
      <c r="K1251" t="str">
        <f>IF(Table1[[#This Row],[Charging]]&gt;0,"1","0")</f>
        <v>0</v>
      </c>
      <c r="L1251" t="str">
        <f>IF(Table1[[#This Row],[Tag]]="1",Table1[[#This Row],[Cost (kWh)]],"")</f>
        <v/>
      </c>
      <c r="M1251" s="5" t="str">
        <f>IF(Table1[[#This Row],[Tag]]="1",Table1[[#This Row],[Charging]]*Table1[[#This Row],[Cost (kWh)]],"")</f>
        <v/>
      </c>
    </row>
    <row r="1252" spans="3:13" x14ac:dyDescent="0.2">
      <c r="C1252" s="3" t="s">
        <v>27</v>
      </c>
      <c r="D1252" s="2">
        <v>21</v>
      </c>
      <c r="E1252" s="2">
        <v>23</v>
      </c>
      <c r="F1252" s="5">
        <v>0</v>
      </c>
      <c r="G1252" s="5" t="s">
        <v>32</v>
      </c>
      <c r="H1252" s="5">
        <v>23.8</v>
      </c>
      <c r="I1252" s="5">
        <v>7.5</v>
      </c>
      <c r="J1252" s="8">
        <v>0.37440000000000001</v>
      </c>
      <c r="K1252" t="str">
        <f>IF(Table1[[#This Row],[Charging]]&gt;0,"1","0")</f>
        <v>0</v>
      </c>
      <c r="L1252" t="str">
        <f>IF(Table1[[#This Row],[Tag]]="1",Table1[[#This Row],[Cost (kWh)]],"")</f>
        <v/>
      </c>
      <c r="M1252" s="5" t="str">
        <f>IF(Table1[[#This Row],[Tag]]="1",Table1[[#This Row],[Charging]]*Table1[[#This Row],[Cost (kWh)]],"")</f>
        <v/>
      </c>
    </row>
    <row r="1253" spans="3:13" x14ac:dyDescent="0.2">
      <c r="C1253" s="3" t="s">
        <v>27</v>
      </c>
      <c r="D1253" s="2">
        <v>21</v>
      </c>
      <c r="E1253" s="2">
        <v>24</v>
      </c>
      <c r="F1253" s="5">
        <v>0</v>
      </c>
      <c r="G1253" s="5" t="s">
        <v>32</v>
      </c>
      <c r="H1253" s="5">
        <v>23.8</v>
      </c>
      <c r="I1253" s="5">
        <v>7.5</v>
      </c>
      <c r="J1253" s="8">
        <v>0.37391999999999997</v>
      </c>
      <c r="K1253" t="str">
        <f>IF(Table1[[#This Row],[Charging]]&gt;0,"1","0")</f>
        <v>0</v>
      </c>
      <c r="L1253" t="str">
        <f>IF(Table1[[#This Row],[Tag]]="1",Table1[[#This Row],[Cost (kWh)]],"")</f>
        <v/>
      </c>
      <c r="M1253" s="5" t="str">
        <f>IF(Table1[[#This Row],[Tag]]="1",Table1[[#This Row],[Charging]]*Table1[[#This Row],[Cost (kWh)]],"")</f>
        <v/>
      </c>
    </row>
    <row r="1254" spans="3:13" x14ac:dyDescent="0.2">
      <c r="C1254" s="3" t="s">
        <v>27</v>
      </c>
      <c r="D1254" s="2">
        <v>22</v>
      </c>
      <c r="E1254" s="2" t="s">
        <v>2</v>
      </c>
      <c r="F1254" s="5">
        <v>0</v>
      </c>
      <c r="G1254" s="5" t="s">
        <v>32</v>
      </c>
      <c r="H1254" s="5">
        <v>23.8</v>
      </c>
      <c r="I1254" s="5">
        <v>7.5</v>
      </c>
      <c r="J1254" s="8">
        <v>0.36986000000000002</v>
      </c>
      <c r="K1254" t="str">
        <f>IF(Table1[[#This Row],[Charging]]&gt;0,"1","0")</f>
        <v>0</v>
      </c>
      <c r="L1254" t="str">
        <f>IF(Table1[[#This Row],[Tag]]="1",Table1[[#This Row],[Cost (kWh)]],"")</f>
        <v/>
      </c>
      <c r="M1254" s="5" t="str">
        <f>IF(Table1[[#This Row],[Tag]]="1",Table1[[#This Row],[Charging]]*Table1[[#This Row],[Cost (kWh)]],"")</f>
        <v/>
      </c>
    </row>
    <row r="1255" spans="3:13" x14ac:dyDescent="0.2">
      <c r="C1255" s="3" t="s">
        <v>27</v>
      </c>
      <c r="D1255" s="2">
        <v>22</v>
      </c>
      <c r="E1255" s="2" t="s">
        <v>3</v>
      </c>
      <c r="F1255" s="5">
        <v>0</v>
      </c>
      <c r="G1255" s="5" t="s">
        <v>32</v>
      </c>
      <c r="H1255" s="5">
        <v>23.8</v>
      </c>
      <c r="I1255" s="5">
        <v>7.5</v>
      </c>
      <c r="J1255" s="8">
        <v>0.36797000000000002</v>
      </c>
      <c r="K1255" t="str">
        <f>IF(Table1[[#This Row],[Charging]]&gt;0,"1","0")</f>
        <v>0</v>
      </c>
      <c r="L1255" t="str">
        <f>IF(Table1[[#This Row],[Tag]]="1",Table1[[#This Row],[Cost (kWh)]],"")</f>
        <v/>
      </c>
      <c r="M1255" s="5" t="str">
        <f>IF(Table1[[#This Row],[Tag]]="1",Table1[[#This Row],[Charging]]*Table1[[#This Row],[Cost (kWh)]],"")</f>
        <v/>
      </c>
    </row>
    <row r="1256" spans="3:13" x14ac:dyDescent="0.2">
      <c r="C1256" s="3" t="s">
        <v>27</v>
      </c>
      <c r="D1256" s="2">
        <v>22</v>
      </c>
      <c r="E1256" s="2" t="s">
        <v>4</v>
      </c>
      <c r="F1256" s="5">
        <v>0</v>
      </c>
      <c r="G1256" s="5" t="s">
        <v>32</v>
      </c>
      <c r="H1256" s="5">
        <v>23.8</v>
      </c>
      <c r="I1256" s="5">
        <v>7.5</v>
      </c>
      <c r="J1256" s="8">
        <v>0.36709999999999998</v>
      </c>
      <c r="K1256" t="str">
        <f>IF(Table1[[#This Row],[Charging]]&gt;0,"1","0")</f>
        <v>0</v>
      </c>
      <c r="L1256" t="str">
        <f>IF(Table1[[#This Row],[Tag]]="1",Table1[[#This Row],[Cost (kWh)]],"")</f>
        <v/>
      </c>
      <c r="M1256" s="5" t="str">
        <f>IF(Table1[[#This Row],[Tag]]="1",Table1[[#This Row],[Charging]]*Table1[[#This Row],[Cost (kWh)]],"")</f>
        <v/>
      </c>
    </row>
    <row r="1257" spans="3:13" x14ac:dyDescent="0.2">
      <c r="C1257" s="3" t="s">
        <v>27</v>
      </c>
      <c r="D1257" s="2">
        <v>22</v>
      </c>
      <c r="E1257" s="2" t="s">
        <v>5</v>
      </c>
      <c r="F1257" s="5">
        <v>0</v>
      </c>
      <c r="G1257" s="5" t="s">
        <v>32</v>
      </c>
      <c r="H1257" s="5">
        <v>23.8</v>
      </c>
      <c r="I1257" s="5">
        <v>7.5</v>
      </c>
      <c r="J1257" s="8">
        <v>0.36656</v>
      </c>
      <c r="K1257" t="str">
        <f>IF(Table1[[#This Row],[Charging]]&gt;0,"1","0")</f>
        <v>0</v>
      </c>
      <c r="L1257" t="str">
        <f>IF(Table1[[#This Row],[Tag]]="1",Table1[[#This Row],[Cost (kWh)]],"")</f>
        <v/>
      </c>
      <c r="M1257" s="5" t="str">
        <f>IF(Table1[[#This Row],[Tag]]="1",Table1[[#This Row],[Charging]]*Table1[[#This Row],[Cost (kWh)]],"")</f>
        <v/>
      </c>
    </row>
    <row r="1258" spans="3:13" x14ac:dyDescent="0.2">
      <c r="C1258" s="3" t="s">
        <v>27</v>
      </c>
      <c r="D1258" s="2">
        <v>22</v>
      </c>
      <c r="E1258" s="2" t="s">
        <v>6</v>
      </c>
      <c r="F1258" s="5">
        <v>0</v>
      </c>
      <c r="G1258" s="5" t="s">
        <v>32</v>
      </c>
      <c r="H1258" s="5">
        <v>23.8</v>
      </c>
      <c r="I1258" s="5">
        <v>7.5</v>
      </c>
      <c r="J1258" s="8">
        <v>0.36692999999999998</v>
      </c>
      <c r="K1258" t="str">
        <f>IF(Table1[[#This Row],[Charging]]&gt;0,"1","0")</f>
        <v>0</v>
      </c>
      <c r="L1258" t="str">
        <f>IF(Table1[[#This Row],[Tag]]="1",Table1[[#This Row],[Cost (kWh)]],"")</f>
        <v/>
      </c>
      <c r="M1258" s="5" t="str">
        <f>IF(Table1[[#This Row],[Tag]]="1",Table1[[#This Row],[Charging]]*Table1[[#This Row],[Cost (kWh)]],"")</f>
        <v/>
      </c>
    </row>
    <row r="1259" spans="3:13" x14ac:dyDescent="0.2">
      <c r="C1259" s="3" t="s">
        <v>27</v>
      </c>
      <c r="D1259" s="2">
        <v>22</v>
      </c>
      <c r="E1259" s="2" t="s">
        <v>7</v>
      </c>
      <c r="F1259" s="5">
        <v>0</v>
      </c>
      <c r="G1259" s="5" t="s">
        <v>32</v>
      </c>
      <c r="H1259" s="5">
        <v>23.8</v>
      </c>
      <c r="I1259" s="5">
        <v>7.5</v>
      </c>
      <c r="J1259" s="8">
        <v>0.36892000000000003</v>
      </c>
      <c r="K1259" t="str">
        <f>IF(Table1[[#This Row],[Charging]]&gt;0,"1","0")</f>
        <v>0</v>
      </c>
      <c r="L1259" t="str">
        <f>IF(Table1[[#This Row],[Tag]]="1",Table1[[#This Row],[Cost (kWh)]],"")</f>
        <v/>
      </c>
      <c r="M1259" s="5" t="str">
        <f>IF(Table1[[#This Row],[Tag]]="1",Table1[[#This Row],[Charging]]*Table1[[#This Row],[Cost (kWh)]],"")</f>
        <v/>
      </c>
    </row>
    <row r="1260" spans="3:13" x14ac:dyDescent="0.2">
      <c r="C1260" s="3" t="s">
        <v>27</v>
      </c>
      <c r="D1260" s="2">
        <v>22</v>
      </c>
      <c r="E1260" s="2" t="s">
        <v>8</v>
      </c>
      <c r="F1260" s="5">
        <v>0</v>
      </c>
      <c r="G1260" s="5" t="s">
        <v>32</v>
      </c>
      <c r="H1260" s="5">
        <v>23.8</v>
      </c>
      <c r="I1260" s="5">
        <v>7.5</v>
      </c>
      <c r="J1260" s="8">
        <v>0.37461</v>
      </c>
      <c r="K1260" t="str">
        <f>IF(Table1[[#This Row],[Charging]]&gt;0,"1","0")</f>
        <v>0</v>
      </c>
      <c r="L1260" t="str">
        <f>IF(Table1[[#This Row],[Tag]]="1",Table1[[#This Row],[Cost (kWh)]],"")</f>
        <v/>
      </c>
      <c r="M1260" s="5" t="str">
        <f>IF(Table1[[#This Row],[Tag]]="1",Table1[[#This Row],[Charging]]*Table1[[#This Row],[Cost (kWh)]],"")</f>
        <v/>
      </c>
    </row>
    <row r="1261" spans="3:13" x14ac:dyDescent="0.2">
      <c r="C1261" s="3" t="s">
        <v>27</v>
      </c>
      <c r="D1261" s="2">
        <v>22</v>
      </c>
      <c r="E1261" s="2" t="s">
        <v>9</v>
      </c>
      <c r="F1261" s="5">
        <v>0</v>
      </c>
      <c r="G1261" s="5">
        <v>5.5</v>
      </c>
      <c r="H1261" s="5">
        <v>18.3</v>
      </c>
      <c r="I1261" s="5">
        <v>0</v>
      </c>
      <c r="J1261" s="8">
        <v>0.40479999999999999</v>
      </c>
      <c r="K1261" t="str">
        <f>IF(Table1[[#This Row],[Charging]]&gt;0,"1","0")</f>
        <v>0</v>
      </c>
      <c r="L1261" t="str">
        <f>IF(Table1[[#This Row],[Tag]]="1",Table1[[#This Row],[Cost (kWh)]],"")</f>
        <v/>
      </c>
      <c r="M1261" s="5" t="str">
        <f>IF(Table1[[#This Row],[Tag]]="1",Table1[[#This Row],[Charging]]*Table1[[#This Row],[Cost (kWh)]],"")</f>
        <v/>
      </c>
    </row>
    <row r="1262" spans="3:13" x14ac:dyDescent="0.2">
      <c r="C1262" s="3" t="s">
        <v>27</v>
      </c>
      <c r="D1262" s="2">
        <v>22</v>
      </c>
      <c r="E1262" s="2" t="s">
        <v>10</v>
      </c>
      <c r="F1262" s="5">
        <v>0</v>
      </c>
      <c r="G1262" s="5" t="s">
        <v>32</v>
      </c>
      <c r="H1262" s="5">
        <v>18.3</v>
      </c>
      <c r="I1262" s="5">
        <v>0</v>
      </c>
      <c r="J1262" s="8">
        <v>0.41991000000000001</v>
      </c>
      <c r="K1262" t="str">
        <f>IF(Table1[[#This Row],[Charging]]&gt;0,"1","0")</f>
        <v>0</v>
      </c>
      <c r="L1262" t="str">
        <f>IF(Table1[[#This Row],[Tag]]="1",Table1[[#This Row],[Cost (kWh)]],"")</f>
        <v/>
      </c>
      <c r="M1262" s="5" t="str">
        <f>IF(Table1[[#This Row],[Tag]]="1",Table1[[#This Row],[Charging]]*Table1[[#This Row],[Cost (kWh)]],"")</f>
        <v/>
      </c>
    </row>
    <row r="1263" spans="3:13" x14ac:dyDescent="0.2">
      <c r="C1263" s="3" t="s">
        <v>27</v>
      </c>
      <c r="D1263" s="2">
        <v>22</v>
      </c>
      <c r="E1263" s="2">
        <v>10</v>
      </c>
      <c r="F1263" s="5">
        <v>0</v>
      </c>
      <c r="G1263" s="5" t="s">
        <v>32</v>
      </c>
      <c r="H1263" s="5">
        <v>18.3</v>
      </c>
      <c r="I1263" s="5">
        <v>0</v>
      </c>
      <c r="J1263" s="8">
        <v>0.41855999999999999</v>
      </c>
      <c r="K1263" t="str">
        <f>IF(Table1[[#This Row],[Charging]]&gt;0,"1","0")</f>
        <v>0</v>
      </c>
      <c r="L1263" t="str">
        <f>IF(Table1[[#This Row],[Tag]]="1",Table1[[#This Row],[Cost (kWh)]],"")</f>
        <v/>
      </c>
      <c r="M1263" s="5" t="str">
        <f>IF(Table1[[#This Row],[Tag]]="1",Table1[[#This Row],[Charging]]*Table1[[#This Row],[Cost (kWh)]],"")</f>
        <v/>
      </c>
    </row>
    <row r="1264" spans="3:13" x14ac:dyDescent="0.2">
      <c r="C1264" s="3" t="s">
        <v>27</v>
      </c>
      <c r="D1264" s="2">
        <v>22</v>
      </c>
      <c r="E1264" s="2">
        <v>11</v>
      </c>
      <c r="F1264" s="5">
        <v>0</v>
      </c>
      <c r="G1264" s="5" t="s">
        <v>32</v>
      </c>
      <c r="H1264" s="5">
        <v>18.3</v>
      </c>
      <c r="I1264" s="5">
        <v>0</v>
      </c>
      <c r="J1264" s="8">
        <v>0.40099000000000001</v>
      </c>
      <c r="K1264" t="str">
        <f>IF(Table1[[#This Row],[Charging]]&gt;0,"1","0")</f>
        <v>0</v>
      </c>
      <c r="L1264" t="str">
        <f>IF(Table1[[#This Row],[Tag]]="1",Table1[[#This Row],[Cost (kWh)]],"")</f>
        <v/>
      </c>
      <c r="M1264" s="5" t="str">
        <f>IF(Table1[[#This Row],[Tag]]="1",Table1[[#This Row],[Charging]]*Table1[[#This Row],[Cost (kWh)]],"")</f>
        <v/>
      </c>
    </row>
    <row r="1265" spans="3:13" x14ac:dyDescent="0.2">
      <c r="C1265" s="3" t="s">
        <v>27</v>
      </c>
      <c r="D1265" s="2">
        <v>22</v>
      </c>
      <c r="E1265" s="2">
        <v>12</v>
      </c>
      <c r="F1265" s="5">
        <v>0</v>
      </c>
      <c r="G1265" s="5" t="s">
        <v>32</v>
      </c>
      <c r="H1265" s="5">
        <v>18.3</v>
      </c>
      <c r="I1265" s="5">
        <v>0</v>
      </c>
      <c r="J1265" s="8">
        <v>0.40962999999999999</v>
      </c>
      <c r="K1265" t="str">
        <f>IF(Table1[[#This Row],[Charging]]&gt;0,"1","0")</f>
        <v>0</v>
      </c>
      <c r="L1265" t="str">
        <f>IF(Table1[[#This Row],[Tag]]="1",Table1[[#This Row],[Cost (kWh)]],"")</f>
        <v/>
      </c>
      <c r="M1265" s="5" t="str">
        <f>IF(Table1[[#This Row],[Tag]]="1",Table1[[#This Row],[Charging]]*Table1[[#This Row],[Cost (kWh)]],"")</f>
        <v/>
      </c>
    </row>
    <row r="1266" spans="3:13" x14ac:dyDescent="0.2">
      <c r="C1266" s="3" t="s">
        <v>27</v>
      </c>
      <c r="D1266" s="2">
        <v>22</v>
      </c>
      <c r="E1266" s="2">
        <v>13</v>
      </c>
      <c r="F1266" s="5">
        <v>0</v>
      </c>
      <c r="G1266" s="5" t="s">
        <v>32</v>
      </c>
      <c r="H1266" s="5">
        <v>18.3</v>
      </c>
      <c r="I1266" s="5">
        <v>0</v>
      </c>
      <c r="J1266" s="8">
        <v>0.41069</v>
      </c>
      <c r="K1266" t="str">
        <f>IF(Table1[[#This Row],[Charging]]&gt;0,"1","0")</f>
        <v>0</v>
      </c>
      <c r="L1266" t="str">
        <f>IF(Table1[[#This Row],[Tag]]="1",Table1[[#This Row],[Cost (kWh)]],"")</f>
        <v/>
      </c>
      <c r="M1266" s="5" t="str">
        <f>IF(Table1[[#This Row],[Tag]]="1",Table1[[#This Row],[Charging]]*Table1[[#This Row],[Cost (kWh)]],"")</f>
        <v/>
      </c>
    </row>
    <row r="1267" spans="3:13" x14ac:dyDescent="0.2">
      <c r="C1267" s="3" t="s">
        <v>27</v>
      </c>
      <c r="D1267" s="2">
        <v>22</v>
      </c>
      <c r="E1267" s="2">
        <v>14</v>
      </c>
      <c r="F1267" s="5">
        <v>0</v>
      </c>
      <c r="G1267" s="5" t="s">
        <v>32</v>
      </c>
      <c r="H1267" s="5">
        <v>18.3</v>
      </c>
      <c r="I1267" s="5">
        <v>0</v>
      </c>
      <c r="J1267" s="8">
        <v>0.40014</v>
      </c>
      <c r="K1267" t="str">
        <f>IF(Table1[[#This Row],[Charging]]&gt;0,"1","0")</f>
        <v>0</v>
      </c>
      <c r="L1267" t="str">
        <f>IF(Table1[[#This Row],[Tag]]="1",Table1[[#This Row],[Cost (kWh)]],"")</f>
        <v/>
      </c>
      <c r="M1267" s="5" t="str">
        <f>IF(Table1[[#This Row],[Tag]]="1",Table1[[#This Row],[Charging]]*Table1[[#This Row],[Cost (kWh)]],"")</f>
        <v/>
      </c>
    </row>
    <row r="1268" spans="3:13" x14ac:dyDescent="0.2">
      <c r="C1268" s="3" t="s">
        <v>27</v>
      </c>
      <c r="D1268" s="2">
        <v>22</v>
      </c>
      <c r="E1268" s="2">
        <v>15</v>
      </c>
      <c r="F1268" s="5">
        <v>0</v>
      </c>
      <c r="G1268" s="5" t="s">
        <v>32</v>
      </c>
      <c r="H1268" s="5">
        <v>18.3</v>
      </c>
      <c r="I1268" s="5">
        <v>0</v>
      </c>
      <c r="J1268" s="8">
        <v>0.39990999999999999</v>
      </c>
      <c r="K1268" t="str">
        <f>IF(Table1[[#This Row],[Charging]]&gt;0,"1","0")</f>
        <v>0</v>
      </c>
      <c r="L1268" t="str">
        <f>IF(Table1[[#This Row],[Tag]]="1",Table1[[#This Row],[Cost (kWh)]],"")</f>
        <v/>
      </c>
      <c r="M1268" s="5" t="str">
        <f>IF(Table1[[#This Row],[Tag]]="1",Table1[[#This Row],[Charging]]*Table1[[#This Row],[Cost (kWh)]],"")</f>
        <v/>
      </c>
    </row>
    <row r="1269" spans="3:13" x14ac:dyDescent="0.2">
      <c r="C1269" s="3" t="s">
        <v>27</v>
      </c>
      <c r="D1269" s="2">
        <v>22</v>
      </c>
      <c r="E1269" s="2">
        <v>16</v>
      </c>
      <c r="F1269" s="5">
        <v>0</v>
      </c>
      <c r="G1269" s="5" t="s">
        <v>32</v>
      </c>
      <c r="H1269" s="5">
        <v>18.3</v>
      </c>
      <c r="I1269" s="5">
        <v>0</v>
      </c>
      <c r="J1269" s="8">
        <v>0.39990999999999999</v>
      </c>
      <c r="K1269" t="str">
        <f>IF(Table1[[#This Row],[Charging]]&gt;0,"1","0")</f>
        <v>0</v>
      </c>
      <c r="L1269" t="str">
        <f>IF(Table1[[#This Row],[Tag]]="1",Table1[[#This Row],[Cost (kWh)]],"")</f>
        <v/>
      </c>
      <c r="M1269" s="5" t="str">
        <f>IF(Table1[[#This Row],[Tag]]="1",Table1[[#This Row],[Charging]]*Table1[[#This Row],[Cost (kWh)]],"")</f>
        <v/>
      </c>
    </row>
    <row r="1270" spans="3:13" x14ac:dyDescent="0.2">
      <c r="C1270" s="3" t="s">
        <v>27</v>
      </c>
      <c r="D1270" s="2">
        <v>22</v>
      </c>
      <c r="E1270" s="2">
        <v>17</v>
      </c>
      <c r="F1270" s="5">
        <v>0</v>
      </c>
      <c r="G1270" s="5">
        <v>5.5</v>
      </c>
      <c r="H1270" s="5">
        <v>12.8</v>
      </c>
      <c r="I1270" s="5">
        <v>0</v>
      </c>
      <c r="J1270" s="8">
        <v>0.39966000000000002</v>
      </c>
      <c r="K1270" t="str">
        <f>IF(Table1[[#This Row],[Charging]]&gt;0,"1","0")</f>
        <v>0</v>
      </c>
      <c r="L1270" t="str">
        <f>IF(Table1[[#This Row],[Tag]]="1",Table1[[#This Row],[Cost (kWh)]],"")</f>
        <v/>
      </c>
      <c r="M1270" s="5" t="str">
        <f>IF(Table1[[#This Row],[Tag]]="1",Table1[[#This Row],[Charging]]*Table1[[#This Row],[Cost (kWh)]],"")</f>
        <v/>
      </c>
    </row>
    <row r="1271" spans="3:13" x14ac:dyDescent="0.2">
      <c r="C1271" s="3" t="s">
        <v>27</v>
      </c>
      <c r="D1271" s="2">
        <v>22</v>
      </c>
      <c r="E1271" s="2">
        <v>18</v>
      </c>
      <c r="F1271" s="5">
        <v>0</v>
      </c>
      <c r="G1271" s="5" t="s">
        <v>32</v>
      </c>
      <c r="H1271" s="5">
        <v>12.8</v>
      </c>
      <c r="I1271" s="5">
        <v>7.5</v>
      </c>
      <c r="J1271" s="8">
        <v>0.39937</v>
      </c>
      <c r="K1271" t="str">
        <f>IF(Table1[[#This Row],[Charging]]&gt;0,"1","0")</f>
        <v>0</v>
      </c>
      <c r="L1271" t="str">
        <f>IF(Table1[[#This Row],[Tag]]="1",Table1[[#This Row],[Cost (kWh)]],"")</f>
        <v/>
      </c>
      <c r="M1271" s="5" t="str">
        <f>IF(Table1[[#This Row],[Tag]]="1",Table1[[#This Row],[Charging]]*Table1[[#This Row],[Cost (kWh)]],"")</f>
        <v/>
      </c>
    </row>
    <row r="1272" spans="3:13" x14ac:dyDescent="0.2">
      <c r="C1272" s="3" t="s">
        <v>27</v>
      </c>
      <c r="D1272" s="2">
        <v>22</v>
      </c>
      <c r="E1272" s="2">
        <v>19</v>
      </c>
      <c r="F1272" s="5">
        <v>0</v>
      </c>
      <c r="G1272" s="5" t="s">
        <v>32</v>
      </c>
      <c r="H1272" s="5">
        <v>12.8</v>
      </c>
      <c r="I1272" s="5">
        <v>7.5</v>
      </c>
      <c r="J1272" s="8">
        <v>0.39700999999999997</v>
      </c>
      <c r="K1272" t="str">
        <f>IF(Table1[[#This Row],[Charging]]&gt;0,"1","0")</f>
        <v>0</v>
      </c>
      <c r="L1272" t="str">
        <f>IF(Table1[[#This Row],[Tag]]="1",Table1[[#This Row],[Cost (kWh)]],"")</f>
        <v/>
      </c>
      <c r="M1272" s="5" t="str">
        <f>IF(Table1[[#This Row],[Tag]]="1",Table1[[#This Row],[Charging]]*Table1[[#This Row],[Cost (kWh)]],"")</f>
        <v/>
      </c>
    </row>
    <row r="1273" spans="3:13" x14ac:dyDescent="0.2">
      <c r="C1273" s="3" t="s">
        <v>27</v>
      </c>
      <c r="D1273" s="2">
        <v>22</v>
      </c>
      <c r="E1273" s="2">
        <v>20</v>
      </c>
      <c r="F1273" s="5">
        <v>0</v>
      </c>
      <c r="G1273" s="5" t="s">
        <v>32</v>
      </c>
      <c r="H1273" s="5">
        <v>12.8</v>
      </c>
      <c r="I1273" s="5">
        <v>7.5</v>
      </c>
      <c r="J1273" s="8">
        <v>0.39801999999999998</v>
      </c>
      <c r="K1273" t="str">
        <f>IF(Table1[[#This Row],[Charging]]&gt;0,"1","0")</f>
        <v>0</v>
      </c>
      <c r="L1273" t="str">
        <f>IF(Table1[[#This Row],[Tag]]="1",Table1[[#This Row],[Cost (kWh)]],"")</f>
        <v/>
      </c>
      <c r="M1273" s="5" t="str">
        <f>IF(Table1[[#This Row],[Tag]]="1",Table1[[#This Row],[Charging]]*Table1[[#This Row],[Cost (kWh)]],"")</f>
        <v/>
      </c>
    </row>
    <row r="1274" spans="3:13" x14ac:dyDescent="0.2">
      <c r="C1274" s="3" t="s">
        <v>27</v>
      </c>
      <c r="D1274" s="2">
        <v>22</v>
      </c>
      <c r="E1274" s="2">
        <v>21</v>
      </c>
      <c r="F1274" s="5">
        <v>0</v>
      </c>
      <c r="G1274" s="5" t="s">
        <v>32</v>
      </c>
      <c r="H1274" s="5">
        <v>12.8</v>
      </c>
      <c r="I1274" s="5">
        <v>7.5</v>
      </c>
      <c r="J1274" s="8">
        <v>0.40839999999999999</v>
      </c>
      <c r="K1274" t="str">
        <f>IF(Table1[[#This Row],[Charging]]&gt;0,"1","0")</f>
        <v>0</v>
      </c>
      <c r="L1274" t="str">
        <f>IF(Table1[[#This Row],[Tag]]="1",Table1[[#This Row],[Cost (kWh)]],"")</f>
        <v/>
      </c>
      <c r="M1274" s="5" t="str">
        <f>IF(Table1[[#This Row],[Tag]]="1",Table1[[#This Row],[Charging]]*Table1[[#This Row],[Cost (kWh)]],"")</f>
        <v/>
      </c>
    </row>
    <row r="1275" spans="3:13" x14ac:dyDescent="0.2">
      <c r="C1275" s="3" t="s">
        <v>27</v>
      </c>
      <c r="D1275" s="2">
        <v>22</v>
      </c>
      <c r="E1275" s="2">
        <v>22</v>
      </c>
      <c r="F1275" s="5">
        <v>3.5</v>
      </c>
      <c r="G1275" s="5" t="s">
        <v>32</v>
      </c>
      <c r="H1275" s="5">
        <v>16.3</v>
      </c>
      <c r="I1275" s="5">
        <v>7.5</v>
      </c>
      <c r="J1275" s="8">
        <v>0.42996000000000001</v>
      </c>
      <c r="K1275" t="str">
        <f>IF(Table1[[#This Row],[Charging]]&gt;0,"1","0")</f>
        <v>1</v>
      </c>
      <c r="L1275">
        <f>IF(Table1[[#This Row],[Tag]]="1",Table1[[#This Row],[Cost (kWh)]],"")</f>
        <v>0.42996000000000001</v>
      </c>
      <c r="M1275" s="5">
        <f>IF(Table1[[#This Row],[Tag]]="1",Table1[[#This Row],[Charging]]*Table1[[#This Row],[Cost (kWh)]],"")</f>
        <v>1.5048600000000001</v>
      </c>
    </row>
    <row r="1276" spans="3:13" x14ac:dyDescent="0.2">
      <c r="C1276" s="3" t="s">
        <v>27</v>
      </c>
      <c r="D1276" s="2">
        <v>22</v>
      </c>
      <c r="E1276" s="2">
        <v>23</v>
      </c>
      <c r="F1276" s="5">
        <v>0</v>
      </c>
      <c r="G1276" s="5" t="s">
        <v>32</v>
      </c>
      <c r="H1276" s="5">
        <v>16.3</v>
      </c>
      <c r="I1276" s="5">
        <v>7.5</v>
      </c>
      <c r="J1276" s="8">
        <v>0.39940999999999999</v>
      </c>
      <c r="K1276" t="str">
        <f>IF(Table1[[#This Row],[Charging]]&gt;0,"1","0")</f>
        <v>0</v>
      </c>
      <c r="L1276" t="str">
        <f>IF(Table1[[#This Row],[Tag]]="1",Table1[[#This Row],[Cost (kWh)]],"")</f>
        <v/>
      </c>
      <c r="M1276" s="5" t="str">
        <f>IF(Table1[[#This Row],[Tag]]="1",Table1[[#This Row],[Charging]]*Table1[[#This Row],[Cost (kWh)]],"")</f>
        <v/>
      </c>
    </row>
    <row r="1277" spans="3:13" x14ac:dyDescent="0.2">
      <c r="C1277" s="3" t="s">
        <v>27</v>
      </c>
      <c r="D1277" s="2">
        <v>22</v>
      </c>
      <c r="E1277" s="2">
        <v>24</v>
      </c>
      <c r="F1277" s="5">
        <v>0</v>
      </c>
      <c r="G1277" s="5" t="s">
        <v>32</v>
      </c>
      <c r="H1277" s="5">
        <v>16.3</v>
      </c>
      <c r="I1277" s="5">
        <v>7.5</v>
      </c>
      <c r="J1277" s="8">
        <v>0.38912000000000002</v>
      </c>
      <c r="K1277" t="str">
        <f>IF(Table1[[#This Row],[Charging]]&gt;0,"1","0")</f>
        <v>0</v>
      </c>
      <c r="L1277" t="str">
        <f>IF(Table1[[#This Row],[Tag]]="1",Table1[[#This Row],[Cost (kWh)]],"")</f>
        <v/>
      </c>
      <c r="M1277" s="5" t="str">
        <f>IF(Table1[[#This Row],[Tag]]="1",Table1[[#This Row],[Charging]]*Table1[[#This Row],[Cost (kWh)]],"")</f>
        <v/>
      </c>
    </row>
    <row r="1278" spans="3:13" x14ac:dyDescent="0.2">
      <c r="C1278" s="3" t="s">
        <v>27</v>
      </c>
      <c r="D1278" s="2">
        <v>23</v>
      </c>
      <c r="E1278" s="2" t="s">
        <v>2</v>
      </c>
      <c r="F1278" s="5">
        <v>0</v>
      </c>
      <c r="G1278" s="5" t="s">
        <v>32</v>
      </c>
      <c r="H1278" s="5">
        <v>16.3</v>
      </c>
      <c r="I1278" s="5">
        <v>7.5</v>
      </c>
      <c r="J1278" s="8">
        <v>0.40339000000000003</v>
      </c>
      <c r="K1278" t="str">
        <f>IF(Table1[[#This Row],[Charging]]&gt;0,"1","0")</f>
        <v>0</v>
      </c>
      <c r="L1278" t="str">
        <f>IF(Table1[[#This Row],[Tag]]="1",Table1[[#This Row],[Cost (kWh)]],"")</f>
        <v/>
      </c>
      <c r="M1278" s="5" t="str">
        <f>IF(Table1[[#This Row],[Tag]]="1",Table1[[#This Row],[Charging]]*Table1[[#This Row],[Cost (kWh)]],"")</f>
        <v/>
      </c>
    </row>
    <row r="1279" spans="3:13" x14ac:dyDescent="0.2">
      <c r="C1279" s="3" t="s">
        <v>27</v>
      </c>
      <c r="D1279" s="2">
        <v>23</v>
      </c>
      <c r="E1279" s="2" t="s">
        <v>3</v>
      </c>
      <c r="F1279" s="5">
        <v>0</v>
      </c>
      <c r="G1279" s="5" t="s">
        <v>32</v>
      </c>
      <c r="H1279" s="5">
        <v>16.3</v>
      </c>
      <c r="I1279" s="5">
        <v>7.5</v>
      </c>
      <c r="J1279" s="8">
        <v>0.39678999999999998</v>
      </c>
      <c r="K1279" t="str">
        <f>IF(Table1[[#This Row],[Charging]]&gt;0,"1","0")</f>
        <v>0</v>
      </c>
      <c r="L1279" t="str">
        <f>IF(Table1[[#This Row],[Tag]]="1",Table1[[#This Row],[Cost (kWh)]],"")</f>
        <v/>
      </c>
      <c r="M1279" s="5" t="str">
        <f>IF(Table1[[#This Row],[Tag]]="1",Table1[[#This Row],[Charging]]*Table1[[#This Row],[Cost (kWh)]],"")</f>
        <v/>
      </c>
    </row>
    <row r="1280" spans="3:13" x14ac:dyDescent="0.2">
      <c r="C1280" s="3" t="s">
        <v>27</v>
      </c>
      <c r="D1280" s="2">
        <v>23</v>
      </c>
      <c r="E1280" s="2" t="s">
        <v>4</v>
      </c>
      <c r="F1280" s="5">
        <v>0</v>
      </c>
      <c r="G1280" s="5" t="s">
        <v>32</v>
      </c>
      <c r="H1280" s="5">
        <v>16.3</v>
      </c>
      <c r="I1280" s="5">
        <v>7.5</v>
      </c>
      <c r="J1280" s="8">
        <v>0.39643</v>
      </c>
      <c r="K1280" t="str">
        <f>IF(Table1[[#This Row],[Charging]]&gt;0,"1","0")</f>
        <v>0</v>
      </c>
      <c r="L1280" t="str">
        <f>IF(Table1[[#This Row],[Tag]]="1",Table1[[#This Row],[Cost (kWh)]],"")</f>
        <v/>
      </c>
      <c r="M1280" s="5" t="str">
        <f>IF(Table1[[#This Row],[Tag]]="1",Table1[[#This Row],[Charging]]*Table1[[#This Row],[Cost (kWh)]],"")</f>
        <v/>
      </c>
    </row>
    <row r="1281" spans="3:13" x14ac:dyDescent="0.2">
      <c r="C1281" s="3" t="s">
        <v>27</v>
      </c>
      <c r="D1281" s="2">
        <v>23</v>
      </c>
      <c r="E1281" s="2" t="s">
        <v>5</v>
      </c>
      <c r="F1281" s="5">
        <v>0</v>
      </c>
      <c r="G1281" s="5" t="s">
        <v>32</v>
      </c>
      <c r="H1281" s="5">
        <v>16.3</v>
      </c>
      <c r="I1281" s="5">
        <v>7.5</v>
      </c>
      <c r="J1281" s="8">
        <v>0.39601999999999998</v>
      </c>
      <c r="K1281" t="str">
        <f>IF(Table1[[#This Row],[Charging]]&gt;0,"1","0")</f>
        <v>0</v>
      </c>
      <c r="L1281" t="str">
        <f>IF(Table1[[#This Row],[Tag]]="1",Table1[[#This Row],[Cost (kWh)]],"")</f>
        <v/>
      </c>
      <c r="M1281" s="5" t="str">
        <f>IF(Table1[[#This Row],[Tag]]="1",Table1[[#This Row],[Charging]]*Table1[[#This Row],[Cost (kWh)]],"")</f>
        <v/>
      </c>
    </row>
    <row r="1282" spans="3:13" x14ac:dyDescent="0.2">
      <c r="C1282" s="3" t="s">
        <v>27</v>
      </c>
      <c r="D1282" s="2">
        <v>23</v>
      </c>
      <c r="E1282" s="2" t="s">
        <v>6</v>
      </c>
      <c r="F1282" s="5">
        <v>0</v>
      </c>
      <c r="G1282" s="5" t="s">
        <v>32</v>
      </c>
      <c r="H1282" s="5">
        <v>16.3</v>
      </c>
      <c r="I1282" s="5">
        <v>7.5</v>
      </c>
      <c r="J1282" s="8">
        <v>0.39628000000000002</v>
      </c>
      <c r="K1282" t="str">
        <f>IF(Table1[[#This Row],[Charging]]&gt;0,"1","0")</f>
        <v>0</v>
      </c>
      <c r="L1282" t="str">
        <f>IF(Table1[[#This Row],[Tag]]="1",Table1[[#This Row],[Cost (kWh)]],"")</f>
        <v/>
      </c>
      <c r="M1282" s="5" t="str">
        <f>IF(Table1[[#This Row],[Tag]]="1",Table1[[#This Row],[Charging]]*Table1[[#This Row],[Cost (kWh)]],"")</f>
        <v/>
      </c>
    </row>
    <row r="1283" spans="3:13" x14ac:dyDescent="0.2">
      <c r="C1283" s="3" t="s">
        <v>27</v>
      </c>
      <c r="D1283" s="2">
        <v>23</v>
      </c>
      <c r="E1283" s="2" t="s">
        <v>7</v>
      </c>
      <c r="F1283" s="5">
        <v>0</v>
      </c>
      <c r="G1283" s="5" t="s">
        <v>32</v>
      </c>
      <c r="H1283" s="5">
        <v>16.3</v>
      </c>
      <c r="I1283" s="5">
        <v>7.5</v>
      </c>
      <c r="J1283" s="8">
        <v>0.4007</v>
      </c>
      <c r="K1283" t="str">
        <f>IF(Table1[[#This Row],[Charging]]&gt;0,"1","0")</f>
        <v>0</v>
      </c>
      <c r="L1283" t="str">
        <f>IF(Table1[[#This Row],[Tag]]="1",Table1[[#This Row],[Cost (kWh)]],"")</f>
        <v/>
      </c>
      <c r="M1283" s="5" t="str">
        <f>IF(Table1[[#This Row],[Tag]]="1",Table1[[#This Row],[Charging]]*Table1[[#This Row],[Cost (kWh)]],"")</f>
        <v/>
      </c>
    </row>
    <row r="1284" spans="3:13" x14ac:dyDescent="0.2">
      <c r="C1284" s="3" t="s">
        <v>27</v>
      </c>
      <c r="D1284" s="2">
        <v>23</v>
      </c>
      <c r="E1284" s="2" t="s">
        <v>8</v>
      </c>
      <c r="F1284" s="5">
        <v>7.5</v>
      </c>
      <c r="G1284" s="5" t="s">
        <v>32</v>
      </c>
      <c r="H1284" s="5">
        <v>23.8</v>
      </c>
      <c r="I1284" s="5">
        <v>7.5</v>
      </c>
      <c r="J1284" s="8">
        <v>0.43825999999999998</v>
      </c>
      <c r="K1284" t="str">
        <f>IF(Table1[[#This Row],[Charging]]&gt;0,"1","0")</f>
        <v>1</v>
      </c>
      <c r="L1284">
        <f>IF(Table1[[#This Row],[Tag]]="1",Table1[[#This Row],[Cost (kWh)]],"")</f>
        <v>0.43825999999999998</v>
      </c>
      <c r="M1284" s="5">
        <f>IF(Table1[[#This Row],[Tag]]="1",Table1[[#This Row],[Charging]]*Table1[[#This Row],[Cost (kWh)]],"")</f>
        <v>3.28695</v>
      </c>
    </row>
    <row r="1285" spans="3:13" x14ac:dyDescent="0.2">
      <c r="C1285" s="3" t="s">
        <v>27</v>
      </c>
      <c r="D1285" s="2">
        <v>23</v>
      </c>
      <c r="E1285" s="2" t="s">
        <v>9</v>
      </c>
      <c r="F1285" s="5">
        <v>0</v>
      </c>
      <c r="G1285" s="5">
        <v>5.5</v>
      </c>
      <c r="H1285" s="5">
        <v>18.3</v>
      </c>
      <c r="I1285" s="5">
        <v>0</v>
      </c>
      <c r="J1285" s="8">
        <v>0.42496</v>
      </c>
      <c r="K1285" t="str">
        <f>IF(Table1[[#This Row],[Charging]]&gt;0,"1","0")</f>
        <v>0</v>
      </c>
      <c r="L1285" t="str">
        <f>IF(Table1[[#This Row],[Tag]]="1",Table1[[#This Row],[Cost (kWh)]],"")</f>
        <v/>
      </c>
      <c r="M1285" s="5" t="str">
        <f>IF(Table1[[#This Row],[Tag]]="1",Table1[[#This Row],[Charging]]*Table1[[#This Row],[Cost (kWh)]],"")</f>
        <v/>
      </c>
    </row>
    <row r="1286" spans="3:13" x14ac:dyDescent="0.2">
      <c r="C1286" s="3" t="s">
        <v>27</v>
      </c>
      <c r="D1286" s="2">
        <v>23</v>
      </c>
      <c r="E1286" s="2" t="s">
        <v>10</v>
      </c>
      <c r="F1286" s="5">
        <v>0</v>
      </c>
      <c r="G1286" s="5" t="s">
        <v>32</v>
      </c>
      <c r="H1286" s="5">
        <v>18.3</v>
      </c>
      <c r="I1286" s="5">
        <v>0</v>
      </c>
      <c r="J1286" s="8">
        <v>0.42466999999999999</v>
      </c>
      <c r="K1286" t="str">
        <f>IF(Table1[[#This Row],[Charging]]&gt;0,"1","0")</f>
        <v>0</v>
      </c>
      <c r="L1286" t="str">
        <f>IF(Table1[[#This Row],[Tag]]="1",Table1[[#This Row],[Cost (kWh)]],"")</f>
        <v/>
      </c>
      <c r="M1286" s="5" t="str">
        <f>IF(Table1[[#This Row],[Tag]]="1",Table1[[#This Row],[Charging]]*Table1[[#This Row],[Cost (kWh)]],"")</f>
        <v/>
      </c>
    </row>
    <row r="1287" spans="3:13" x14ac:dyDescent="0.2">
      <c r="C1287" s="3" t="s">
        <v>27</v>
      </c>
      <c r="D1287" s="2">
        <v>23</v>
      </c>
      <c r="E1287" s="2">
        <v>10</v>
      </c>
      <c r="F1287" s="5">
        <v>0</v>
      </c>
      <c r="G1287" s="5" t="s">
        <v>32</v>
      </c>
      <c r="H1287" s="5">
        <v>18.3</v>
      </c>
      <c r="I1287" s="5">
        <v>0</v>
      </c>
      <c r="J1287" s="8">
        <v>0.45996999999999999</v>
      </c>
      <c r="K1287" t="str">
        <f>IF(Table1[[#This Row],[Charging]]&gt;0,"1","0")</f>
        <v>0</v>
      </c>
      <c r="L1287" t="str">
        <f>IF(Table1[[#This Row],[Tag]]="1",Table1[[#This Row],[Cost (kWh)]],"")</f>
        <v/>
      </c>
      <c r="M1287" s="5" t="str">
        <f>IF(Table1[[#This Row],[Tag]]="1",Table1[[#This Row],[Charging]]*Table1[[#This Row],[Cost (kWh)]],"")</f>
        <v/>
      </c>
    </row>
    <row r="1288" spans="3:13" x14ac:dyDescent="0.2">
      <c r="C1288" s="3" t="s">
        <v>27</v>
      </c>
      <c r="D1288" s="2">
        <v>23</v>
      </c>
      <c r="E1288" s="2">
        <v>11</v>
      </c>
      <c r="F1288" s="5">
        <v>0</v>
      </c>
      <c r="G1288" s="5" t="s">
        <v>32</v>
      </c>
      <c r="H1288" s="5">
        <v>18.3</v>
      </c>
      <c r="I1288" s="5">
        <v>0</v>
      </c>
      <c r="J1288" s="8">
        <v>0.46798000000000001</v>
      </c>
      <c r="K1288" t="str">
        <f>IF(Table1[[#This Row],[Charging]]&gt;0,"1","0")</f>
        <v>0</v>
      </c>
      <c r="L1288" t="str">
        <f>IF(Table1[[#This Row],[Tag]]="1",Table1[[#This Row],[Cost (kWh)]],"")</f>
        <v/>
      </c>
      <c r="M1288" s="5" t="str">
        <f>IF(Table1[[#This Row],[Tag]]="1",Table1[[#This Row],[Charging]]*Table1[[#This Row],[Cost (kWh)]],"")</f>
        <v/>
      </c>
    </row>
    <row r="1289" spans="3:13" x14ac:dyDescent="0.2">
      <c r="C1289" s="3" t="s">
        <v>27</v>
      </c>
      <c r="D1289" s="2">
        <v>23</v>
      </c>
      <c r="E1289" s="2">
        <v>12</v>
      </c>
      <c r="F1289" s="5">
        <v>0</v>
      </c>
      <c r="G1289" s="5" t="s">
        <v>32</v>
      </c>
      <c r="H1289" s="5">
        <v>18.3</v>
      </c>
      <c r="I1289" s="5">
        <v>0</v>
      </c>
      <c r="J1289" s="8">
        <v>0.45762000000000003</v>
      </c>
      <c r="K1289" t="str">
        <f>IF(Table1[[#This Row],[Charging]]&gt;0,"1","0")</f>
        <v>0</v>
      </c>
      <c r="L1289" t="str">
        <f>IF(Table1[[#This Row],[Tag]]="1",Table1[[#This Row],[Cost (kWh)]],"")</f>
        <v/>
      </c>
      <c r="M1289" s="5" t="str">
        <f>IF(Table1[[#This Row],[Tag]]="1",Table1[[#This Row],[Charging]]*Table1[[#This Row],[Cost (kWh)]],"")</f>
        <v/>
      </c>
    </row>
    <row r="1290" spans="3:13" x14ac:dyDescent="0.2">
      <c r="C1290" s="3" t="s">
        <v>27</v>
      </c>
      <c r="D1290" s="2">
        <v>23</v>
      </c>
      <c r="E1290" s="2">
        <v>13</v>
      </c>
      <c r="F1290" s="5">
        <v>0</v>
      </c>
      <c r="G1290" s="5" t="s">
        <v>32</v>
      </c>
      <c r="H1290" s="5">
        <v>18.3</v>
      </c>
      <c r="I1290" s="5">
        <v>0</v>
      </c>
      <c r="J1290" s="8">
        <v>0.45765</v>
      </c>
      <c r="K1290" t="str">
        <f>IF(Table1[[#This Row],[Charging]]&gt;0,"1","0")</f>
        <v>0</v>
      </c>
      <c r="L1290" t="str">
        <f>IF(Table1[[#This Row],[Tag]]="1",Table1[[#This Row],[Cost (kWh)]],"")</f>
        <v/>
      </c>
      <c r="M1290" s="5" t="str">
        <f>IF(Table1[[#This Row],[Tag]]="1",Table1[[#This Row],[Charging]]*Table1[[#This Row],[Cost (kWh)]],"")</f>
        <v/>
      </c>
    </row>
    <row r="1291" spans="3:13" x14ac:dyDescent="0.2">
      <c r="C1291" s="3" t="s">
        <v>27</v>
      </c>
      <c r="D1291" s="2">
        <v>23</v>
      </c>
      <c r="E1291" s="2">
        <v>14</v>
      </c>
      <c r="F1291" s="5">
        <v>0</v>
      </c>
      <c r="G1291" s="5" t="s">
        <v>32</v>
      </c>
      <c r="H1291" s="5">
        <v>18.3</v>
      </c>
      <c r="I1291" s="5">
        <v>0</v>
      </c>
      <c r="J1291" s="8">
        <v>0.46989999999999998</v>
      </c>
      <c r="K1291" t="str">
        <f>IF(Table1[[#This Row],[Charging]]&gt;0,"1","0")</f>
        <v>0</v>
      </c>
      <c r="L1291" t="str">
        <f>IF(Table1[[#This Row],[Tag]]="1",Table1[[#This Row],[Cost (kWh)]],"")</f>
        <v/>
      </c>
      <c r="M1291" s="5" t="str">
        <f>IF(Table1[[#This Row],[Tag]]="1",Table1[[#This Row],[Charging]]*Table1[[#This Row],[Cost (kWh)]],"")</f>
        <v/>
      </c>
    </row>
    <row r="1292" spans="3:13" x14ac:dyDescent="0.2">
      <c r="C1292" s="3" t="s">
        <v>27</v>
      </c>
      <c r="D1292" s="2">
        <v>23</v>
      </c>
      <c r="E1292" s="2">
        <v>15</v>
      </c>
      <c r="F1292" s="5">
        <v>0</v>
      </c>
      <c r="G1292" s="5" t="s">
        <v>32</v>
      </c>
      <c r="H1292" s="5">
        <v>18.3</v>
      </c>
      <c r="I1292" s="5">
        <v>0</v>
      </c>
      <c r="J1292" s="8">
        <v>0.45788000000000001</v>
      </c>
      <c r="K1292" t="str">
        <f>IF(Table1[[#This Row],[Charging]]&gt;0,"1","0")</f>
        <v>0</v>
      </c>
      <c r="L1292" t="str">
        <f>IF(Table1[[#This Row],[Tag]]="1",Table1[[#This Row],[Cost (kWh)]],"")</f>
        <v/>
      </c>
      <c r="M1292" s="5" t="str">
        <f>IF(Table1[[#This Row],[Tag]]="1",Table1[[#This Row],[Charging]]*Table1[[#This Row],[Cost (kWh)]],"")</f>
        <v/>
      </c>
    </row>
    <row r="1293" spans="3:13" x14ac:dyDescent="0.2">
      <c r="C1293" s="3" t="s">
        <v>27</v>
      </c>
      <c r="D1293" s="2">
        <v>23</v>
      </c>
      <c r="E1293" s="2">
        <v>16</v>
      </c>
      <c r="F1293" s="5">
        <v>0</v>
      </c>
      <c r="G1293" s="5" t="s">
        <v>32</v>
      </c>
      <c r="H1293" s="5">
        <v>18.3</v>
      </c>
      <c r="I1293" s="5">
        <v>0</v>
      </c>
      <c r="J1293" s="8">
        <v>0.46004</v>
      </c>
      <c r="K1293" t="str">
        <f>IF(Table1[[#This Row],[Charging]]&gt;0,"1","0")</f>
        <v>0</v>
      </c>
      <c r="L1293" t="str">
        <f>IF(Table1[[#This Row],[Tag]]="1",Table1[[#This Row],[Cost (kWh)]],"")</f>
        <v/>
      </c>
      <c r="M1293" s="5" t="str">
        <f>IF(Table1[[#This Row],[Tag]]="1",Table1[[#This Row],[Charging]]*Table1[[#This Row],[Cost (kWh)]],"")</f>
        <v/>
      </c>
    </row>
    <row r="1294" spans="3:13" x14ac:dyDescent="0.2">
      <c r="C1294" s="3" t="s">
        <v>27</v>
      </c>
      <c r="D1294" s="2">
        <v>23</v>
      </c>
      <c r="E1294" s="2">
        <v>17</v>
      </c>
      <c r="F1294" s="5">
        <v>0</v>
      </c>
      <c r="G1294" s="5">
        <v>5.5</v>
      </c>
      <c r="H1294" s="5">
        <v>12.8</v>
      </c>
      <c r="I1294" s="5">
        <v>0</v>
      </c>
      <c r="J1294" s="8">
        <v>0.46325</v>
      </c>
      <c r="K1294" t="str">
        <f>IF(Table1[[#This Row],[Charging]]&gt;0,"1","0")</f>
        <v>0</v>
      </c>
      <c r="L1294" t="str">
        <f>IF(Table1[[#This Row],[Tag]]="1",Table1[[#This Row],[Cost (kWh)]],"")</f>
        <v/>
      </c>
      <c r="M1294" s="5" t="str">
        <f>IF(Table1[[#This Row],[Tag]]="1",Table1[[#This Row],[Charging]]*Table1[[#This Row],[Cost (kWh)]],"")</f>
        <v/>
      </c>
    </row>
    <row r="1295" spans="3:13" x14ac:dyDescent="0.2">
      <c r="C1295" s="3" t="s">
        <v>27</v>
      </c>
      <c r="D1295" s="2">
        <v>23</v>
      </c>
      <c r="E1295" s="2">
        <v>18</v>
      </c>
      <c r="F1295" s="5">
        <v>7.5</v>
      </c>
      <c r="G1295" s="5" t="s">
        <v>32</v>
      </c>
      <c r="H1295" s="5">
        <v>20.3</v>
      </c>
      <c r="I1295" s="5">
        <v>7.5</v>
      </c>
      <c r="J1295" s="8">
        <v>0.46989999999999998</v>
      </c>
      <c r="K1295" t="str">
        <f>IF(Table1[[#This Row],[Charging]]&gt;0,"1","0")</f>
        <v>1</v>
      </c>
      <c r="L1295">
        <f>IF(Table1[[#This Row],[Tag]]="1",Table1[[#This Row],[Cost (kWh)]],"")</f>
        <v>0.46989999999999998</v>
      </c>
      <c r="M1295" s="5">
        <f>IF(Table1[[#This Row],[Tag]]="1",Table1[[#This Row],[Charging]]*Table1[[#This Row],[Cost (kWh)]],"")</f>
        <v>3.5242499999999999</v>
      </c>
    </row>
    <row r="1296" spans="3:13" x14ac:dyDescent="0.2">
      <c r="C1296" s="3" t="s">
        <v>27</v>
      </c>
      <c r="D1296" s="2">
        <v>23</v>
      </c>
      <c r="E1296" s="2">
        <v>19</v>
      </c>
      <c r="F1296" s="5">
        <v>3.5</v>
      </c>
      <c r="G1296" s="5" t="s">
        <v>32</v>
      </c>
      <c r="H1296" s="5">
        <v>23.8</v>
      </c>
      <c r="I1296" s="5">
        <v>7.5</v>
      </c>
      <c r="J1296" s="8">
        <v>0.46321000000000001</v>
      </c>
      <c r="K1296" t="str">
        <f>IF(Table1[[#This Row],[Charging]]&gt;0,"1","0")</f>
        <v>1</v>
      </c>
      <c r="L1296">
        <f>IF(Table1[[#This Row],[Tag]]="1",Table1[[#This Row],[Cost (kWh)]],"")</f>
        <v>0.46321000000000001</v>
      </c>
      <c r="M1296" s="5">
        <f>IF(Table1[[#This Row],[Tag]]="1",Table1[[#This Row],[Charging]]*Table1[[#This Row],[Cost (kWh)]],"")</f>
        <v>1.621235</v>
      </c>
    </row>
    <row r="1297" spans="3:13" x14ac:dyDescent="0.2">
      <c r="C1297" s="3" t="s">
        <v>27</v>
      </c>
      <c r="D1297" s="2">
        <v>23</v>
      </c>
      <c r="E1297" s="2">
        <v>20</v>
      </c>
      <c r="F1297" s="5">
        <v>0</v>
      </c>
      <c r="G1297" s="5" t="s">
        <v>32</v>
      </c>
      <c r="H1297" s="5">
        <v>23.8</v>
      </c>
      <c r="I1297" s="5">
        <v>7.5</v>
      </c>
      <c r="J1297" s="8">
        <v>0.44596999999999998</v>
      </c>
      <c r="K1297" t="str">
        <f>IF(Table1[[#This Row],[Charging]]&gt;0,"1","0")</f>
        <v>0</v>
      </c>
      <c r="L1297" t="str">
        <f>IF(Table1[[#This Row],[Tag]]="1",Table1[[#This Row],[Cost (kWh)]],"")</f>
        <v/>
      </c>
      <c r="M1297" s="5" t="str">
        <f>IF(Table1[[#This Row],[Tag]]="1",Table1[[#This Row],[Charging]]*Table1[[#This Row],[Cost (kWh)]],"")</f>
        <v/>
      </c>
    </row>
    <row r="1298" spans="3:13" x14ac:dyDescent="0.2">
      <c r="C1298" s="3" t="s">
        <v>27</v>
      </c>
      <c r="D1298" s="2">
        <v>23</v>
      </c>
      <c r="E1298" s="2">
        <v>21</v>
      </c>
      <c r="F1298" s="5">
        <v>0</v>
      </c>
      <c r="G1298" s="5" t="s">
        <v>32</v>
      </c>
      <c r="H1298" s="5">
        <v>23.8</v>
      </c>
      <c r="I1298" s="5">
        <v>7.5</v>
      </c>
      <c r="J1298" s="8">
        <v>0.44751999999999997</v>
      </c>
      <c r="K1298" t="str">
        <f>IF(Table1[[#This Row],[Charging]]&gt;0,"1","0")</f>
        <v>0</v>
      </c>
      <c r="L1298" t="str">
        <f>IF(Table1[[#This Row],[Tag]]="1",Table1[[#This Row],[Cost (kWh)]],"")</f>
        <v/>
      </c>
      <c r="M1298" s="5" t="str">
        <f>IF(Table1[[#This Row],[Tag]]="1",Table1[[#This Row],[Charging]]*Table1[[#This Row],[Cost (kWh)]],"")</f>
        <v/>
      </c>
    </row>
    <row r="1299" spans="3:13" x14ac:dyDescent="0.2">
      <c r="C1299" s="3" t="s">
        <v>27</v>
      </c>
      <c r="D1299" s="2">
        <v>23</v>
      </c>
      <c r="E1299" s="2">
        <v>22</v>
      </c>
      <c r="F1299" s="5">
        <v>0</v>
      </c>
      <c r="G1299" s="5" t="s">
        <v>32</v>
      </c>
      <c r="H1299" s="5">
        <v>23.8</v>
      </c>
      <c r="I1299" s="5">
        <v>7.5</v>
      </c>
      <c r="J1299" s="8">
        <v>0.45895000000000002</v>
      </c>
      <c r="K1299" t="str">
        <f>IF(Table1[[#This Row],[Charging]]&gt;0,"1","0")</f>
        <v>0</v>
      </c>
      <c r="L1299" t="str">
        <f>IF(Table1[[#This Row],[Tag]]="1",Table1[[#This Row],[Cost (kWh)]],"")</f>
        <v/>
      </c>
      <c r="M1299" s="5" t="str">
        <f>IF(Table1[[#This Row],[Tag]]="1",Table1[[#This Row],[Charging]]*Table1[[#This Row],[Cost (kWh)]],"")</f>
        <v/>
      </c>
    </row>
    <row r="1300" spans="3:13" x14ac:dyDescent="0.2">
      <c r="C1300" s="3" t="s">
        <v>27</v>
      </c>
      <c r="D1300" s="2">
        <v>23</v>
      </c>
      <c r="E1300" s="2">
        <v>23</v>
      </c>
      <c r="F1300" s="5">
        <v>0</v>
      </c>
      <c r="G1300" s="5" t="s">
        <v>32</v>
      </c>
      <c r="H1300" s="5">
        <v>23.8</v>
      </c>
      <c r="I1300" s="5">
        <v>7.5</v>
      </c>
      <c r="J1300" s="8">
        <v>0.44499</v>
      </c>
      <c r="K1300" t="str">
        <f>IF(Table1[[#This Row],[Charging]]&gt;0,"1","0")</f>
        <v>0</v>
      </c>
      <c r="L1300" t="str">
        <f>IF(Table1[[#This Row],[Tag]]="1",Table1[[#This Row],[Cost (kWh)]],"")</f>
        <v/>
      </c>
      <c r="M1300" s="5" t="str">
        <f>IF(Table1[[#This Row],[Tag]]="1",Table1[[#This Row],[Charging]]*Table1[[#This Row],[Cost (kWh)]],"")</f>
        <v/>
      </c>
    </row>
    <row r="1301" spans="3:13" x14ac:dyDescent="0.2">
      <c r="C1301" s="3" t="s">
        <v>27</v>
      </c>
      <c r="D1301" s="2">
        <v>23</v>
      </c>
      <c r="E1301" s="2">
        <v>24</v>
      </c>
      <c r="F1301" s="5">
        <v>0</v>
      </c>
      <c r="G1301" s="5" t="s">
        <v>32</v>
      </c>
      <c r="H1301" s="5">
        <v>23.8</v>
      </c>
      <c r="I1301" s="5">
        <v>7.5</v>
      </c>
      <c r="J1301" s="8">
        <v>0.42491000000000001</v>
      </c>
      <c r="K1301" t="str">
        <f>IF(Table1[[#This Row],[Charging]]&gt;0,"1","0")</f>
        <v>0</v>
      </c>
      <c r="L1301" t="str">
        <f>IF(Table1[[#This Row],[Tag]]="1",Table1[[#This Row],[Cost (kWh)]],"")</f>
        <v/>
      </c>
      <c r="M1301" s="5" t="str">
        <f>IF(Table1[[#This Row],[Tag]]="1",Table1[[#This Row],[Charging]]*Table1[[#This Row],[Cost (kWh)]],"")</f>
        <v/>
      </c>
    </row>
    <row r="1302" spans="3:13" x14ac:dyDescent="0.2">
      <c r="C1302" s="3" t="s">
        <v>27</v>
      </c>
      <c r="D1302" s="2">
        <v>24</v>
      </c>
      <c r="E1302" s="2" t="s">
        <v>2</v>
      </c>
      <c r="F1302" s="5">
        <v>0</v>
      </c>
      <c r="G1302" s="5" t="s">
        <v>32</v>
      </c>
      <c r="H1302" s="5">
        <v>23.8</v>
      </c>
      <c r="I1302" s="5">
        <v>7.5</v>
      </c>
      <c r="J1302" s="8">
        <v>0.43108999999999997</v>
      </c>
      <c r="K1302" t="str">
        <f>IF(Table1[[#This Row],[Charging]]&gt;0,"1","0")</f>
        <v>0</v>
      </c>
      <c r="L1302" t="str">
        <f>IF(Table1[[#This Row],[Tag]]="1",Table1[[#This Row],[Cost (kWh)]],"")</f>
        <v/>
      </c>
      <c r="M1302" s="5" t="str">
        <f>IF(Table1[[#This Row],[Tag]]="1",Table1[[#This Row],[Charging]]*Table1[[#This Row],[Cost (kWh)]],"")</f>
        <v/>
      </c>
    </row>
    <row r="1303" spans="3:13" x14ac:dyDescent="0.2">
      <c r="C1303" s="3" t="s">
        <v>27</v>
      </c>
      <c r="D1303" s="2">
        <v>24</v>
      </c>
      <c r="E1303" s="2" t="s">
        <v>3</v>
      </c>
      <c r="F1303" s="5">
        <v>0</v>
      </c>
      <c r="G1303" s="5" t="s">
        <v>32</v>
      </c>
      <c r="H1303" s="5">
        <v>23.8</v>
      </c>
      <c r="I1303" s="5">
        <v>7.5</v>
      </c>
      <c r="J1303" s="8">
        <v>0.42996000000000001</v>
      </c>
      <c r="K1303" t="str">
        <f>IF(Table1[[#This Row],[Charging]]&gt;0,"1","0")</f>
        <v>0</v>
      </c>
      <c r="L1303" t="str">
        <f>IF(Table1[[#This Row],[Tag]]="1",Table1[[#This Row],[Cost (kWh)]],"")</f>
        <v/>
      </c>
      <c r="M1303" s="5" t="str">
        <f>IF(Table1[[#This Row],[Tag]]="1",Table1[[#This Row],[Charging]]*Table1[[#This Row],[Cost (kWh)]],"")</f>
        <v/>
      </c>
    </row>
    <row r="1304" spans="3:13" x14ac:dyDescent="0.2">
      <c r="C1304" s="3" t="s">
        <v>27</v>
      </c>
      <c r="D1304" s="2">
        <v>24</v>
      </c>
      <c r="E1304" s="2" t="s">
        <v>4</v>
      </c>
      <c r="F1304" s="5">
        <v>0</v>
      </c>
      <c r="G1304" s="5" t="s">
        <v>32</v>
      </c>
      <c r="H1304" s="5">
        <v>23.8</v>
      </c>
      <c r="I1304" s="5">
        <v>7.5</v>
      </c>
      <c r="J1304" s="8">
        <v>0.42634</v>
      </c>
      <c r="K1304" t="str">
        <f>IF(Table1[[#This Row],[Charging]]&gt;0,"1","0")</f>
        <v>0</v>
      </c>
      <c r="L1304" t="str">
        <f>IF(Table1[[#This Row],[Tag]]="1",Table1[[#This Row],[Cost (kWh)]],"")</f>
        <v/>
      </c>
      <c r="M1304" s="5" t="str">
        <f>IF(Table1[[#This Row],[Tag]]="1",Table1[[#This Row],[Charging]]*Table1[[#This Row],[Cost (kWh)]],"")</f>
        <v/>
      </c>
    </row>
    <row r="1305" spans="3:13" x14ac:dyDescent="0.2">
      <c r="C1305" s="3" t="s">
        <v>27</v>
      </c>
      <c r="D1305" s="2">
        <v>24</v>
      </c>
      <c r="E1305" s="2" t="s">
        <v>5</v>
      </c>
      <c r="F1305" s="5">
        <v>0</v>
      </c>
      <c r="G1305" s="5" t="s">
        <v>32</v>
      </c>
      <c r="H1305" s="5">
        <v>23.8</v>
      </c>
      <c r="I1305" s="5">
        <v>7.5</v>
      </c>
      <c r="J1305" s="8">
        <v>0.42497000000000001</v>
      </c>
      <c r="K1305" t="str">
        <f>IF(Table1[[#This Row],[Charging]]&gt;0,"1","0")</f>
        <v>0</v>
      </c>
      <c r="L1305" t="str">
        <f>IF(Table1[[#This Row],[Tag]]="1",Table1[[#This Row],[Cost (kWh)]],"")</f>
        <v/>
      </c>
      <c r="M1305" s="5" t="str">
        <f>IF(Table1[[#This Row],[Tag]]="1",Table1[[#This Row],[Charging]]*Table1[[#This Row],[Cost (kWh)]],"")</f>
        <v/>
      </c>
    </row>
    <row r="1306" spans="3:13" x14ac:dyDescent="0.2">
      <c r="C1306" s="3" t="s">
        <v>27</v>
      </c>
      <c r="D1306" s="2">
        <v>24</v>
      </c>
      <c r="E1306" s="2" t="s">
        <v>6</v>
      </c>
      <c r="F1306" s="5">
        <v>0</v>
      </c>
      <c r="G1306" s="5" t="s">
        <v>32</v>
      </c>
      <c r="H1306" s="5">
        <v>23.8</v>
      </c>
      <c r="I1306" s="5">
        <v>7.5</v>
      </c>
      <c r="J1306" s="8">
        <v>0.42457</v>
      </c>
      <c r="K1306" t="str">
        <f>IF(Table1[[#This Row],[Charging]]&gt;0,"1","0")</f>
        <v>0</v>
      </c>
      <c r="L1306" t="str">
        <f>IF(Table1[[#This Row],[Tag]]="1",Table1[[#This Row],[Cost (kWh)]],"")</f>
        <v/>
      </c>
      <c r="M1306" s="5" t="str">
        <f>IF(Table1[[#This Row],[Tag]]="1",Table1[[#This Row],[Charging]]*Table1[[#This Row],[Cost (kWh)]],"")</f>
        <v/>
      </c>
    </row>
    <row r="1307" spans="3:13" x14ac:dyDescent="0.2">
      <c r="C1307" s="3" t="s">
        <v>27</v>
      </c>
      <c r="D1307" s="2">
        <v>24</v>
      </c>
      <c r="E1307" s="2" t="s">
        <v>7</v>
      </c>
      <c r="F1307" s="5">
        <v>0</v>
      </c>
      <c r="G1307" s="5" t="s">
        <v>32</v>
      </c>
      <c r="H1307" s="5">
        <v>23.8</v>
      </c>
      <c r="I1307" s="5">
        <v>7.5</v>
      </c>
      <c r="J1307" s="8">
        <v>0.43006</v>
      </c>
      <c r="K1307" t="str">
        <f>IF(Table1[[#This Row],[Charging]]&gt;0,"1","0")</f>
        <v>0</v>
      </c>
      <c r="L1307" t="str">
        <f>IF(Table1[[#This Row],[Tag]]="1",Table1[[#This Row],[Cost (kWh)]],"")</f>
        <v/>
      </c>
      <c r="M1307" s="5" t="str">
        <f>IF(Table1[[#This Row],[Tag]]="1",Table1[[#This Row],[Charging]]*Table1[[#This Row],[Cost (kWh)]],"")</f>
        <v/>
      </c>
    </row>
    <row r="1308" spans="3:13" x14ac:dyDescent="0.2">
      <c r="C1308" s="3" t="s">
        <v>27</v>
      </c>
      <c r="D1308" s="2">
        <v>24</v>
      </c>
      <c r="E1308" s="2" t="s">
        <v>8</v>
      </c>
      <c r="F1308" s="5">
        <v>0</v>
      </c>
      <c r="G1308" s="5" t="s">
        <v>32</v>
      </c>
      <c r="H1308" s="5">
        <v>23.8</v>
      </c>
      <c r="I1308" s="5">
        <v>7.5</v>
      </c>
      <c r="J1308" s="8">
        <v>0.45715</v>
      </c>
      <c r="K1308" t="str">
        <f>IF(Table1[[#This Row],[Charging]]&gt;0,"1","0")</f>
        <v>0</v>
      </c>
      <c r="L1308" t="str">
        <f>IF(Table1[[#This Row],[Tag]]="1",Table1[[#This Row],[Cost (kWh)]],"")</f>
        <v/>
      </c>
      <c r="M1308" s="5" t="str">
        <f>IF(Table1[[#This Row],[Tag]]="1",Table1[[#This Row],[Charging]]*Table1[[#This Row],[Cost (kWh)]],"")</f>
        <v/>
      </c>
    </row>
    <row r="1309" spans="3:13" x14ac:dyDescent="0.2">
      <c r="C1309" s="3" t="s">
        <v>27</v>
      </c>
      <c r="D1309" s="2">
        <v>24</v>
      </c>
      <c r="E1309" s="2" t="s">
        <v>9</v>
      </c>
      <c r="F1309" s="5">
        <v>0</v>
      </c>
      <c r="G1309" s="5">
        <v>5.5</v>
      </c>
      <c r="H1309" s="5">
        <v>18.3</v>
      </c>
      <c r="I1309" s="5">
        <v>0</v>
      </c>
      <c r="J1309" s="8">
        <v>0.47127999999999998</v>
      </c>
      <c r="K1309" t="str">
        <f>IF(Table1[[#This Row],[Charging]]&gt;0,"1","0")</f>
        <v>0</v>
      </c>
      <c r="L1309" t="str">
        <f>IF(Table1[[#This Row],[Tag]]="1",Table1[[#This Row],[Cost (kWh)]],"")</f>
        <v/>
      </c>
      <c r="M1309" s="5" t="str">
        <f>IF(Table1[[#This Row],[Tag]]="1",Table1[[#This Row],[Charging]]*Table1[[#This Row],[Cost (kWh)]],"")</f>
        <v/>
      </c>
    </row>
    <row r="1310" spans="3:13" x14ac:dyDescent="0.2">
      <c r="C1310" s="3" t="s">
        <v>27</v>
      </c>
      <c r="D1310" s="2">
        <v>24</v>
      </c>
      <c r="E1310" s="2" t="s">
        <v>10</v>
      </c>
      <c r="F1310" s="5">
        <v>0</v>
      </c>
      <c r="G1310" s="5" t="s">
        <v>32</v>
      </c>
      <c r="H1310" s="5">
        <v>18.3</v>
      </c>
      <c r="I1310" s="5">
        <v>0</v>
      </c>
      <c r="J1310" s="8">
        <v>0.49802000000000002</v>
      </c>
      <c r="K1310" t="str">
        <f>IF(Table1[[#This Row],[Charging]]&gt;0,"1","0")</f>
        <v>0</v>
      </c>
      <c r="L1310" t="str">
        <f>IF(Table1[[#This Row],[Tag]]="1",Table1[[#This Row],[Cost (kWh)]],"")</f>
        <v/>
      </c>
      <c r="M1310" s="5" t="str">
        <f>IF(Table1[[#This Row],[Tag]]="1",Table1[[#This Row],[Charging]]*Table1[[#This Row],[Cost (kWh)]],"")</f>
        <v/>
      </c>
    </row>
    <row r="1311" spans="3:13" x14ac:dyDescent="0.2">
      <c r="C1311" s="3" t="s">
        <v>27</v>
      </c>
      <c r="D1311" s="2">
        <v>24</v>
      </c>
      <c r="E1311" s="2">
        <v>10</v>
      </c>
      <c r="F1311" s="5">
        <v>0</v>
      </c>
      <c r="G1311" s="5" t="s">
        <v>32</v>
      </c>
      <c r="H1311" s="5">
        <v>18.3</v>
      </c>
      <c r="I1311" s="5">
        <v>0</v>
      </c>
      <c r="J1311" s="8">
        <v>0.48505999999999999</v>
      </c>
      <c r="K1311" t="str">
        <f>IF(Table1[[#This Row],[Charging]]&gt;0,"1","0")</f>
        <v>0</v>
      </c>
      <c r="L1311" t="str">
        <f>IF(Table1[[#This Row],[Tag]]="1",Table1[[#This Row],[Cost (kWh)]],"")</f>
        <v/>
      </c>
      <c r="M1311" s="5" t="str">
        <f>IF(Table1[[#This Row],[Tag]]="1",Table1[[#This Row],[Charging]]*Table1[[#This Row],[Cost (kWh)]],"")</f>
        <v/>
      </c>
    </row>
    <row r="1312" spans="3:13" x14ac:dyDescent="0.2">
      <c r="C1312" s="3" t="s">
        <v>27</v>
      </c>
      <c r="D1312" s="2">
        <v>24</v>
      </c>
      <c r="E1312" s="2">
        <v>11</v>
      </c>
      <c r="F1312" s="5">
        <v>0</v>
      </c>
      <c r="G1312" s="5" t="s">
        <v>32</v>
      </c>
      <c r="H1312" s="5">
        <v>18.3</v>
      </c>
      <c r="I1312" s="5">
        <v>0</v>
      </c>
      <c r="J1312" s="8">
        <v>0.48</v>
      </c>
      <c r="K1312" t="str">
        <f>IF(Table1[[#This Row],[Charging]]&gt;0,"1","0")</f>
        <v>0</v>
      </c>
      <c r="L1312" t="str">
        <f>IF(Table1[[#This Row],[Tag]]="1",Table1[[#This Row],[Cost (kWh)]],"")</f>
        <v/>
      </c>
      <c r="M1312" s="5" t="str">
        <f>IF(Table1[[#This Row],[Tag]]="1",Table1[[#This Row],[Charging]]*Table1[[#This Row],[Cost (kWh)]],"")</f>
        <v/>
      </c>
    </row>
    <row r="1313" spans="3:13" x14ac:dyDescent="0.2">
      <c r="C1313" s="3" t="s">
        <v>27</v>
      </c>
      <c r="D1313" s="2">
        <v>24</v>
      </c>
      <c r="E1313" s="2">
        <v>12</v>
      </c>
      <c r="F1313" s="5">
        <v>0</v>
      </c>
      <c r="G1313" s="5" t="s">
        <v>32</v>
      </c>
      <c r="H1313" s="5">
        <v>18.3</v>
      </c>
      <c r="I1313" s="5">
        <v>0</v>
      </c>
      <c r="J1313" s="8">
        <v>0.47794999999999999</v>
      </c>
      <c r="K1313" t="str">
        <f>IF(Table1[[#This Row],[Charging]]&gt;0,"1","0")</f>
        <v>0</v>
      </c>
      <c r="L1313" t="str">
        <f>IF(Table1[[#This Row],[Tag]]="1",Table1[[#This Row],[Cost (kWh)]],"")</f>
        <v/>
      </c>
      <c r="M1313" s="5" t="str">
        <f>IF(Table1[[#This Row],[Tag]]="1",Table1[[#This Row],[Charging]]*Table1[[#This Row],[Cost (kWh)]],"")</f>
        <v/>
      </c>
    </row>
    <row r="1314" spans="3:13" x14ac:dyDescent="0.2">
      <c r="C1314" s="3" t="s">
        <v>27</v>
      </c>
      <c r="D1314" s="2">
        <v>24</v>
      </c>
      <c r="E1314" s="2">
        <v>13</v>
      </c>
      <c r="F1314" s="5">
        <v>0</v>
      </c>
      <c r="G1314" s="5" t="s">
        <v>32</v>
      </c>
      <c r="H1314" s="5">
        <v>18.3</v>
      </c>
      <c r="I1314" s="5">
        <v>0</v>
      </c>
      <c r="J1314" s="8">
        <v>0.48626000000000003</v>
      </c>
      <c r="K1314" t="str">
        <f>IF(Table1[[#This Row],[Charging]]&gt;0,"1","0")</f>
        <v>0</v>
      </c>
      <c r="L1314" t="str">
        <f>IF(Table1[[#This Row],[Tag]]="1",Table1[[#This Row],[Cost (kWh)]],"")</f>
        <v/>
      </c>
      <c r="M1314" s="5" t="str">
        <f>IF(Table1[[#This Row],[Tag]]="1",Table1[[#This Row],[Charging]]*Table1[[#This Row],[Cost (kWh)]],"")</f>
        <v/>
      </c>
    </row>
    <row r="1315" spans="3:13" x14ac:dyDescent="0.2">
      <c r="C1315" s="3" t="s">
        <v>27</v>
      </c>
      <c r="D1315" s="2">
        <v>24</v>
      </c>
      <c r="E1315" s="2">
        <v>14</v>
      </c>
      <c r="F1315" s="5">
        <v>0</v>
      </c>
      <c r="G1315" s="5" t="s">
        <v>32</v>
      </c>
      <c r="H1315" s="5">
        <v>18.3</v>
      </c>
      <c r="I1315" s="5">
        <v>0</v>
      </c>
      <c r="J1315" s="8">
        <v>0.48007</v>
      </c>
      <c r="K1315" t="str">
        <f>IF(Table1[[#This Row],[Charging]]&gt;0,"1","0")</f>
        <v>0</v>
      </c>
      <c r="L1315" t="str">
        <f>IF(Table1[[#This Row],[Tag]]="1",Table1[[#This Row],[Cost (kWh)]],"")</f>
        <v/>
      </c>
      <c r="M1315" s="5" t="str">
        <f>IF(Table1[[#This Row],[Tag]]="1",Table1[[#This Row],[Charging]]*Table1[[#This Row],[Cost (kWh)]],"")</f>
        <v/>
      </c>
    </row>
    <row r="1316" spans="3:13" x14ac:dyDescent="0.2">
      <c r="C1316" s="3" t="s">
        <v>27</v>
      </c>
      <c r="D1316" s="2">
        <v>24</v>
      </c>
      <c r="E1316" s="2">
        <v>15</v>
      </c>
      <c r="F1316" s="5">
        <v>0</v>
      </c>
      <c r="G1316" s="5" t="s">
        <v>32</v>
      </c>
      <c r="H1316" s="5">
        <v>18.3</v>
      </c>
      <c r="I1316" s="5">
        <v>0</v>
      </c>
      <c r="J1316" s="8">
        <v>0.48503000000000002</v>
      </c>
      <c r="K1316" t="str">
        <f>IF(Table1[[#This Row],[Charging]]&gt;0,"1","0")</f>
        <v>0</v>
      </c>
      <c r="L1316" t="str">
        <f>IF(Table1[[#This Row],[Tag]]="1",Table1[[#This Row],[Cost (kWh)]],"")</f>
        <v/>
      </c>
      <c r="M1316" s="5" t="str">
        <f>IF(Table1[[#This Row],[Tag]]="1",Table1[[#This Row],[Charging]]*Table1[[#This Row],[Cost (kWh)]],"")</f>
        <v/>
      </c>
    </row>
    <row r="1317" spans="3:13" x14ac:dyDescent="0.2">
      <c r="C1317" s="3" t="s">
        <v>27</v>
      </c>
      <c r="D1317" s="2">
        <v>24</v>
      </c>
      <c r="E1317" s="2">
        <v>16</v>
      </c>
      <c r="F1317" s="5">
        <v>0</v>
      </c>
      <c r="G1317" s="5" t="s">
        <v>32</v>
      </c>
      <c r="H1317" s="5">
        <v>18.3</v>
      </c>
      <c r="I1317" s="5">
        <v>0</v>
      </c>
      <c r="J1317" s="8">
        <v>0.44999</v>
      </c>
      <c r="K1317" t="str">
        <f>IF(Table1[[#This Row],[Charging]]&gt;0,"1","0")</f>
        <v>0</v>
      </c>
      <c r="L1317" t="str">
        <f>IF(Table1[[#This Row],[Tag]]="1",Table1[[#This Row],[Cost (kWh)]],"")</f>
        <v/>
      </c>
      <c r="M1317" s="5" t="str">
        <f>IF(Table1[[#This Row],[Tag]]="1",Table1[[#This Row],[Charging]]*Table1[[#This Row],[Cost (kWh)]],"")</f>
        <v/>
      </c>
    </row>
    <row r="1318" spans="3:13" x14ac:dyDescent="0.2">
      <c r="C1318" s="3" t="s">
        <v>27</v>
      </c>
      <c r="D1318" s="2">
        <v>24</v>
      </c>
      <c r="E1318" s="2">
        <v>17</v>
      </c>
      <c r="F1318" s="5">
        <v>0</v>
      </c>
      <c r="G1318" s="5">
        <v>5.5</v>
      </c>
      <c r="H1318" s="5">
        <v>12.8</v>
      </c>
      <c r="I1318" s="5">
        <v>0</v>
      </c>
      <c r="J1318" s="8">
        <v>0.45074999999999998</v>
      </c>
      <c r="K1318" t="str">
        <f>IF(Table1[[#This Row],[Charging]]&gt;0,"1","0")</f>
        <v>0</v>
      </c>
      <c r="L1318" t="str">
        <f>IF(Table1[[#This Row],[Tag]]="1",Table1[[#This Row],[Cost (kWh)]],"")</f>
        <v/>
      </c>
      <c r="M1318" s="5" t="str">
        <f>IF(Table1[[#This Row],[Tag]]="1",Table1[[#This Row],[Charging]]*Table1[[#This Row],[Cost (kWh)]],"")</f>
        <v/>
      </c>
    </row>
    <row r="1319" spans="3:13" x14ac:dyDescent="0.2">
      <c r="C1319" s="3" t="s">
        <v>27</v>
      </c>
      <c r="D1319" s="2">
        <v>24</v>
      </c>
      <c r="E1319" s="2">
        <v>18</v>
      </c>
      <c r="F1319" s="5">
        <v>0</v>
      </c>
      <c r="G1319" s="5" t="s">
        <v>32</v>
      </c>
      <c r="H1319" s="5">
        <v>12.8</v>
      </c>
      <c r="I1319" s="5">
        <v>7.5</v>
      </c>
      <c r="J1319" s="8">
        <v>0.45239000000000001</v>
      </c>
      <c r="K1319" t="str">
        <f>IF(Table1[[#This Row],[Charging]]&gt;0,"1","0")</f>
        <v>0</v>
      </c>
      <c r="L1319" t="str">
        <f>IF(Table1[[#This Row],[Tag]]="1",Table1[[#This Row],[Cost (kWh)]],"")</f>
        <v/>
      </c>
      <c r="M1319" s="5" t="str">
        <f>IF(Table1[[#This Row],[Tag]]="1",Table1[[#This Row],[Charging]]*Table1[[#This Row],[Cost (kWh)]],"")</f>
        <v/>
      </c>
    </row>
    <row r="1320" spans="3:13" x14ac:dyDescent="0.2">
      <c r="C1320" s="3" t="s">
        <v>27</v>
      </c>
      <c r="D1320" s="2">
        <v>24</v>
      </c>
      <c r="E1320" s="2">
        <v>19</v>
      </c>
      <c r="F1320" s="5">
        <v>0</v>
      </c>
      <c r="G1320" s="5" t="s">
        <v>32</v>
      </c>
      <c r="H1320" s="5">
        <v>12.8</v>
      </c>
      <c r="I1320" s="5">
        <v>7.5</v>
      </c>
      <c r="J1320" s="8">
        <v>0.44052999999999998</v>
      </c>
      <c r="K1320" t="str">
        <f>IF(Table1[[#This Row],[Charging]]&gt;0,"1","0")</f>
        <v>0</v>
      </c>
      <c r="L1320" t="str">
        <f>IF(Table1[[#This Row],[Tag]]="1",Table1[[#This Row],[Cost (kWh)]],"")</f>
        <v/>
      </c>
      <c r="M1320" s="5" t="str">
        <f>IF(Table1[[#This Row],[Tag]]="1",Table1[[#This Row],[Charging]]*Table1[[#This Row],[Cost (kWh)]],"")</f>
        <v/>
      </c>
    </row>
    <row r="1321" spans="3:13" x14ac:dyDescent="0.2">
      <c r="C1321" s="3" t="s">
        <v>27</v>
      </c>
      <c r="D1321" s="2">
        <v>24</v>
      </c>
      <c r="E1321" s="2">
        <v>20</v>
      </c>
      <c r="F1321" s="5">
        <v>0</v>
      </c>
      <c r="G1321" s="5" t="s">
        <v>32</v>
      </c>
      <c r="H1321" s="5">
        <v>12.8</v>
      </c>
      <c r="I1321" s="5">
        <v>7.5</v>
      </c>
      <c r="J1321" s="8">
        <v>0.43347999999999998</v>
      </c>
      <c r="K1321" t="str">
        <f>IF(Table1[[#This Row],[Charging]]&gt;0,"1","0")</f>
        <v>0</v>
      </c>
      <c r="L1321" t="str">
        <f>IF(Table1[[#This Row],[Tag]]="1",Table1[[#This Row],[Cost (kWh)]],"")</f>
        <v/>
      </c>
      <c r="M1321" s="5" t="str">
        <f>IF(Table1[[#This Row],[Tag]]="1",Table1[[#This Row],[Charging]]*Table1[[#This Row],[Cost (kWh)]],"")</f>
        <v/>
      </c>
    </row>
    <row r="1322" spans="3:13" x14ac:dyDescent="0.2">
      <c r="C1322" s="3" t="s">
        <v>27</v>
      </c>
      <c r="D1322" s="2">
        <v>24</v>
      </c>
      <c r="E1322" s="2">
        <v>21</v>
      </c>
      <c r="F1322" s="5">
        <v>0</v>
      </c>
      <c r="G1322" s="5" t="s">
        <v>32</v>
      </c>
      <c r="H1322" s="5">
        <v>12.8</v>
      </c>
      <c r="I1322" s="5">
        <v>7.5</v>
      </c>
      <c r="J1322" s="8">
        <v>0.43148999999999998</v>
      </c>
      <c r="K1322" t="str">
        <f>IF(Table1[[#This Row],[Charging]]&gt;0,"1","0")</f>
        <v>0</v>
      </c>
      <c r="L1322" t="str">
        <f>IF(Table1[[#This Row],[Tag]]="1",Table1[[#This Row],[Cost (kWh)]],"")</f>
        <v/>
      </c>
      <c r="M1322" s="5" t="str">
        <f>IF(Table1[[#This Row],[Tag]]="1",Table1[[#This Row],[Charging]]*Table1[[#This Row],[Cost (kWh)]],"")</f>
        <v/>
      </c>
    </row>
    <row r="1323" spans="3:13" x14ac:dyDescent="0.2">
      <c r="C1323" s="3" t="s">
        <v>27</v>
      </c>
      <c r="D1323" s="2">
        <v>24</v>
      </c>
      <c r="E1323" s="2">
        <v>22</v>
      </c>
      <c r="F1323" s="5">
        <v>0</v>
      </c>
      <c r="G1323" s="5" t="s">
        <v>32</v>
      </c>
      <c r="H1323" s="5">
        <v>12.8</v>
      </c>
      <c r="I1323" s="5">
        <v>7.5</v>
      </c>
      <c r="J1323" s="8">
        <v>0.45756999999999998</v>
      </c>
      <c r="K1323" t="str">
        <f>IF(Table1[[#This Row],[Charging]]&gt;0,"1","0")</f>
        <v>0</v>
      </c>
      <c r="L1323" t="str">
        <f>IF(Table1[[#This Row],[Tag]]="1",Table1[[#This Row],[Cost (kWh)]],"")</f>
        <v/>
      </c>
      <c r="M1323" s="5" t="str">
        <f>IF(Table1[[#This Row],[Tag]]="1",Table1[[#This Row],[Charging]]*Table1[[#This Row],[Cost (kWh)]],"")</f>
        <v/>
      </c>
    </row>
    <row r="1324" spans="3:13" x14ac:dyDescent="0.2">
      <c r="C1324" s="3" t="s">
        <v>27</v>
      </c>
      <c r="D1324" s="2">
        <v>24</v>
      </c>
      <c r="E1324" s="2">
        <v>23</v>
      </c>
      <c r="F1324" s="5">
        <v>0</v>
      </c>
      <c r="G1324" s="5" t="s">
        <v>32</v>
      </c>
      <c r="H1324" s="5">
        <v>12.8</v>
      </c>
      <c r="I1324" s="5">
        <v>7.5</v>
      </c>
      <c r="J1324" s="8">
        <v>0.43108000000000002</v>
      </c>
      <c r="K1324" t="str">
        <f>IF(Table1[[#This Row],[Charging]]&gt;0,"1","0")</f>
        <v>0</v>
      </c>
      <c r="L1324" t="str">
        <f>IF(Table1[[#This Row],[Tag]]="1",Table1[[#This Row],[Cost (kWh)]],"")</f>
        <v/>
      </c>
      <c r="M1324" s="5" t="str">
        <f>IF(Table1[[#This Row],[Tag]]="1",Table1[[#This Row],[Charging]]*Table1[[#This Row],[Cost (kWh)]],"")</f>
        <v/>
      </c>
    </row>
    <row r="1325" spans="3:13" x14ac:dyDescent="0.2">
      <c r="C1325" s="3" t="s">
        <v>27</v>
      </c>
      <c r="D1325" s="2">
        <v>24</v>
      </c>
      <c r="E1325" s="2">
        <v>24</v>
      </c>
      <c r="F1325" s="5">
        <v>0</v>
      </c>
      <c r="G1325" s="5" t="s">
        <v>32</v>
      </c>
      <c r="H1325" s="5">
        <v>12.8</v>
      </c>
      <c r="I1325" s="5">
        <v>7.5</v>
      </c>
      <c r="J1325" s="8">
        <v>0.42788999999999999</v>
      </c>
      <c r="K1325" t="str">
        <f>IF(Table1[[#This Row],[Charging]]&gt;0,"1","0")</f>
        <v>0</v>
      </c>
      <c r="L1325" t="str">
        <f>IF(Table1[[#This Row],[Tag]]="1",Table1[[#This Row],[Cost (kWh)]],"")</f>
        <v/>
      </c>
      <c r="M1325" s="5" t="str">
        <f>IF(Table1[[#This Row],[Tag]]="1",Table1[[#This Row],[Charging]]*Table1[[#This Row],[Cost (kWh)]],"")</f>
        <v/>
      </c>
    </row>
    <row r="1326" spans="3:13" x14ac:dyDescent="0.2">
      <c r="C1326" s="3" t="s">
        <v>27</v>
      </c>
      <c r="D1326" s="2">
        <v>25</v>
      </c>
      <c r="E1326" s="2" t="s">
        <v>2</v>
      </c>
      <c r="F1326" s="5">
        <v>3.5</v>
      </c>
      <c r="G1326" s="5" t="s">
        <v>32</v>
      </c>
      <c r="H1326" s="5">
        <v>16.3</v>
      </c>
      <c r="I1326" s="5">
        <v>7.5</v>
      </c>
      <c r="J1326" s="8">
        <v>0.46455000000000002</v>
      </c>
      <c r="K1326" t="str">
        <f>IF(Table1[[#This Row],[Charging]]&gt;0,"1","0")</f>
        <v>1</v>
      </c>
      <c r="L1326">
        <f>IF(Table1[[#This Row],[Tag]]="1",Table1[[#This Row],[Cost (kWh)]],"")</f>
        <v>0.46455000000000002</v>
      </c>
      <c r="M1326" s="5">
        <f>IF(Table1[[#This Row],[Tag]]="1",Table1[[#This Row],[Charging]]*Table1[[#This Row],[Cost (kWh)]],"")</f>
        <v>1.6259250000000001</v>
      </c>
    </row>
    <row r="1327" spans="3:13" x14ac:dyDescent="0.2">
      <c r="C1327" s="3" t="s">
        <v>27</v>
      </c>
      <c r="D1327" s="2">
        <v>25</v>
      </c>
      <c r="E1327" s="2" t="s">
        <v>3</v>
      </c>
      <c r="F1327" s="5">
        <v>0</v>
      </c>
      <c r="G1327" s="5" t="s">
        <v>32</v>
      </c>
      <c r="H1327" s="5">
        <v>16.3</v>
      </c>
      <c r="I1327" s="5">
        <v>7.5</v>
      </c>
      <c r="J1327" s="8">
        <v>0.46339999999999998</v>
      </c>
      <c r="K1327" t="str">
        <f>IF(Table1[[#This Row],[Charging]]&gt;0,"1","0")</f>
        <v>0</v>
      </c>
      <c r="L1327" t="str">
        <f>IF(Table1[[#This Row],[Tag]]="1",Table1[[#This Row],[Cost (kWh)]],"")</f>
        <v/>
      </c>
      <c r="M1327" s="5" t="str">
        <f>IF(Table1[[#This Row],[Tag]]="1",Table1[[#This Row],[Charging]]*Table1[[#This Row],[Cost (kWh)]],"")</f>
        <v/>
      </c>
    </row>
    <row r="1328" spans="3:13" x14ac:dyDescent="0.2">
      <c r="C1328" s="3" t="s">
        <v>27</v>
      </c>
      <c r="D1328" s="2">
        <v>25</v>
      </c>
      <c r="E1328" s="2" t="s">
        <v>4</v>
      </c>
      <c r="F1328" s="5">
        <v>0</v>
      </c>
      <c r="G1328" s="5" t="s">
        <v>32</v>
      </c>
      <c r="H1328" s="5">
        <v>16.3</v>
      </c>
      <c r="I1328" s="5">
        <v>7.5</v>
      </c>
      <c r="J1328" s="8">
        <v>0.46178999999999998</v>
      </c>
      <c r="K1328" t="str">
        <f>IF(Table1[[#This Row],[Charging]]&gt;0,"1","0")</f>
        <v>0</v>
      </c>
      <c r="L1328" t="str">
        <f>IF(Table1[[#This Row],[Tag]]="1",Table1[[#This Row],[Cost (kWh)]],"")</f>
        <v/>
      </c>
      <c r="M1328" s="5" t="str">
        <f>IF(Table1[[#This Row],[Tag]]="1",Table1[[#This Row],[Charging]]*Table1[[#This Row],[Cost (kWh)]],"")</f>
        <v/>
      </c>
    </row>
    <row r="1329" spans="3:13" x14ac:dyDescent="0.2">
      <c r="C1329" s="3" t="s">
        <v>27</v>
      </c>
      <c r="D1329" s="2">
        <v>25</v>
      </c>
      <c r="E1329" s="2" t="s">
        <v>5</v>
      </c>
      <c r="F1329" s="5">
        <v>0</v>
      </c>
      <c r="G1329" s="5" t="s">
        <v>32</v>
      </c>
      <c r="H1329" s="5">
        <v>16.3</v>
      </c>
      <c r="I1329" s="5">
        <v>7.5</v>
      </c>
      <c r="J1329" s="8">
        <v>0.46209</v>
      </c>
      <c r="K1329" t="str">
        <f>IF(Table1[[#This Row],[Charging]]&gt;0,"1","0")</f>
        <v>0</v>
      </c>
      <c r="L1329" t="str">
        <f>IF(Table1[[#This Row],[Tag]]="1",Table1[[#This Row],[Cost (kWh)]],"")</f>
        <v/>
      </c>
      <c r="M1329" s="5" t="str">
        <f>IF(Table1[[#This Row],[Tag]]="1",Table1[[#This Row],[Charging]]*Table1[[#This Row],[Cost (kWh)]],"")</f>
        <v/>
      </c>
    </row>
    <row r="1330" spans="3:13" x14ac:dyDescent="0.2">
      <c r="C1330" s="3" t="s">
        <v>27</v>
      </c>
      <c r="D1330" s="2">
        <v>25</v>
      </c>
      <c r="E1330" s="2" t="s">
        <v>6</v>
      </c>
      <c r="F1330" s="5">
        <v>0</v>
      </c>
      <c r="G1330" s="5" t="s">
        <v>32</v>
      </c>
      <c r="H1330" s="5">
        <v>16.3</v>
      </c>
      <c r="I1330" s="5">
        <v>7.5</v>
      </c>
      <c r="J1330" s="8">
        <v>0.46222000000000002</v>
      </c>
      <c r="K1330" t="str">
        <f>IF(Table1[[#This Row],[Charging]]&gt;0,"1","0")</f>
        <v>0</v>
      </c>
      <c r="L1330" t="str">
        <f>IF(Table1[[#This Row],[Tag]]="1",Table1[[#This Row],[Cost (kWh)]],"")</f>
        <v/>
      </c>
      <c r="M1330" s="5" t="str">
        <f>IF(Table1[[#This Row],[Tag]]="1",Table1[[#This Row],[Charging]]*Table1[[#This Row],[Cost (kWh)]],"")</f>
        <v/>
      </c>
    </row>
    <row r="1331" spans="3:13" x14ac:dyDescent="0.2">
      <c r="C1331" s="3" t="s">
        <v>27</v>
      </c>
      <c r="D1331" s="2">
        <v>25</v>
      </c>
      <c r="E1331" s="2" t="s">
        <v>7</v>
      </c>
      <c r="F1331" s="5">
        <v>0</v>
      </c>
      <c r="G1331" s="5" t="s">
        <v>32</v>
      </c>
      <c r="H1331" s="5">
        <v>16.3</v>
      </c>
      <c r="I1331" s="5">
        <v>7.5</v>
      </c>
      <c r="J1331" s="8">
        <v>0.46442</v>
      </c>
      <c r="K1331" t="str">
        <f>IF(Table1[[#This Row],[Charging]]&gt;0,"1","0")</f>
        <v>0</v>
      </c>
      <c r="L1331" t="str">
        <f>IF(Table1[[#This Row],[Tag]]="1",Table1[[#This Row],[Cost (kWh)]],"")</f>
        <v/>
      </c>
      <c r="M1331" s="5" t="str">
        <f>IF(Table1[[#This Row],[Tag]]="1",Table1[[#This Row],[Charging]]*Table1[[#This Row],[Cost (kWh)]],"")</f>
        <v/>
      </c>
    </row>
    <row r="1332" spans="3:13" x14ac:dyDescent="0.2">
      <c r="C1332" s="3" t="s">
        <v>27</v>
      </c>
      <c r="D1332" s="2">
        <v>25</v>
      </c>
      <c r="E1332" s="2" t="s">
        <v>8</v>
      </c>
      <c r="F1332" s="5">
        <v>7.5</v>
      </c>
      <c r="G1332" s="5" t="s">
        <v>32</v>
      </c>
      <c r="H1332" s="5">
        <v>23.8</v>
      </c>
      <c r="I1332" s="5">
        <v>7.5</v>
      </c>
      <c r="J1332" s="8">
        <v>0.48998999999999998</v>
      </c>
      <c r="K1332" t="str">
        <f>IF(Table1[[#This Row],[Charging]]&gt;0,"1","0")</f>
        <v>1</v>
      </c>
      <c r="L1332">
        <f>IF(Table1[[#This Row],[Tag]]="1",Table1[[#This Row],[Cost (kWh)]],"")</f>
        <v>0.48998999999999998</v>
      </c>
      <c r="M1332" s="5">
        <f>IF(Table1[[#This Row],[Tag]]="1",Table1[[#This Row],[Charging]]*Table1[[#This Row],[Cost (kWh)]],"")</f>
        <v>3.674925</v>
      </c>
    </row>
    <row r="1333" spans="3:13" x14ac:dyDescent="0.2">
      <c r="C1333" s="3" t="s">
        <v>27</v>
      </c>
      <c r="D1333" s="2">
        <v>25</v>
      </c>
      <c r="E1333" s="2" t="s">
        <v>9</v>
      </c>
      <c r="F1333" s="5">
        <v>0</v>
      </c>
      <c r="G1333" s="5">
        <v>5.5</v>
      </c>
      <c r="H1333" s="5">
        <v>18.3</v>
      </c>
      <c r="I1333" s="5">
        <v>0</v>
      </c>
      <c r="J1333" s="8">
        <v>0.49806</v>
      </c>
      <c r="K1333" t="str">
        <f>IF(Table1[[#This Row],[Charging]]&gt;0,"1","0")</f>
        <v>0</v>
      </c>
      <c r="L1333" t="str">
        <f>IF(Table1[[#This Row],[Tag]]="1",Table1[[#This Row],[Cost (kWh)]],"")</f>
        <v/>
      </c>
      <c r="M1333" s="5" t="str">
        <f>IF(Table1[[#This Row],[Tag]]="1",Table1[[#This Row],[Charging]]*Table1[[#This Row],[Cost (kWh)]],"")</f>
        <v/>
      </c>
    </row>
    <row r="1334" spans="3:13" x14ac:dyDescent="0.2">
      <c r="C1334" s="3" t="s">
        <v>27</v>
      </c>
      <c r="D1334" s="2">
        <v>25</v>
      </c>
      <c r="E1334" s="2" t="s">
        <v>10</v>
      </c>
      <c r="F1334" s="5">
        <v>0</v>
      </c>
      <c r="G1334" s="5" t="s">
        <v>32</v>
      </c>
      <c r="H1334" s="5">
        <v>18.3</v>
      </c>
      <c r="I1334" s="5">
        <v>0</v>
      </c>
      <c r="J1334" s="8">
        <v>0.49720999999999999</v>
      </c>
      <c r="K1334" t="str">
        <f>IF(Table1[[#This Row],[Charging]]&gt;0,"1","0")</f>
        <v>0</v>
      </c>
      <c r="L1334" t="str">
        <f>IF(Table1[[#This Row],[Tag]]="1",Table1[[#This Row],[Cost (kWh)]],"")</f>
        <v/>
      </c>
      <c r="M1334" s="5" t="str">
        <f>IF(Table1[[#This Row],[Tag]]="1",Table1[[#This Row],[Charging]]*Table1[[#This Row],[Cost (kWh)]],"")</f>
        <v/>
      </c>
    </row>
    <row r="1335" spans="3:13" x14ac:dyDescent="0.2">
      <c r="C1335" s="3" t="s">
        <v>27</v>
      </c>
      <c r="D1335" s="2">
        <v>25</v>
      </c>
      <c r="E1335" s="2">
        <v>10</v>
      </c>
      <c r="F1335" s="5">
        <v>0</v>
      </c>
      <c r="G1335" s="5" t="s">
        <v>32</v>
      </c>
      <c r="H1335" s="5">
        <v>18.3</v>
      </c>
      <c r="I1335" s="5">
        <v>0</v>
      </c>
      <c r="J1335" s="8">
        <v>0.48380000000000001</v>
      </c>
      <c r="K1335" t="str">
        <f>IF(Table1[[#This Row],[Charging]]&gt;0,"1","0")</f>
        <v>0</v>
      </c>
      <c r="L1335" t="str">
        <f>IF(Table1[[#This Row],[Tag]]="1",Table1[[#This Row],[Cost (kWh)]],"")</f>
        <v/>
      </c>
      <c r="M1335" s="5" t="str">
        <f>IF(Table1[[#This Row],[Tag]]="1",Table1[[#This Row],[Charging]]*Table1[[#This Row],[Cost (kWh)]],"")</f>
        <v/>
      </c>
    </row>
    <row r="1336" spans="3:13" x14ac:dyDescent="0.2">
      <c r="C1336" s="3" t="s">
        <v>27</v>
      </c>
      <c r="D1336" s="2">
        <v>25</v>
      </c>
      <c r="E1336" s="2">
        <v>11</v>
      </c>
      <c r="F1336" s="5">
        <v>0</v>
      </c>
      <c r="G1336" s="5" t="s">
        <v>32</v>
      </c>
      <c r="H1336" s="5">
        <v>18.3</v>
      </c>
      <c r="I1336" s="5">
        <v>0</v>
      </c>
      <c r="J1336" s="8">
        <v>0.47996</v>
      </c>
      <c r="K1336" t="str">
        <f>IF(Table1[[#This Row],[Charging]]&gt;0,"1","0")</f>
        <v>0</v>
      </c>
      <c r="L1336" t="str">
        <f>IF(Table1[[#This Row],[Tag]]="1",Table1[[#This Row],[Cost (kWh)]],"")</f>
        <v/>
      </c>
      <c r="M1336" s="5" t="str">
        <f>IF(Table1[[#This Row],[Tag]]="1",Table1[[#This Row],[Charging]]*Table1[[#This Row],[Cost (kWh)]],"")</f>
        <v/>
      </c>
    </row>
    <row r="1337" spans="3:13" x14ac:dyDescent="0.2">
      <c r="C1337" s="3" t="s">
        <v>27</v>
      </c>
      <c r="D1337" s="2">
        <v>25</v>
      </c>
      <c r="E1337" s="2">
        <v>12</v>
      </c>
      <c r="F1337" s="5">
        <v>0</v>
      </c>
      <c r="G1337" s="5" t="s">
        <v>32</v>
      </c>
      <c r="H1337" s="5">
        <v>18.3</v>
      </c>
      <c r="I1337" s="5">
        <v>0</v>
      </c>
      <c r="J1337" s="8">
        <v>0.47621999999999998</v>
      </c>
      <c r="K1337" t="str">
        <f>IF(Table1[[#This Row],[Charging]]&gt;0,"1","0")</f>
        <v>0</v>
      </c>
      <c r="L1337" t="str">
        <f>IF(Table1[[#This Row],[Tag]]="1",Table1[[#This Row],[Cost (kWh)]],"")</f>
        <v/>
      </c>
      <c r="M1337" s="5" t="str">
        <f>IF(Table1[[#This Row],[Tag]]="1",Table1[[#This Row],[Charging]]*Table1[[#This Row],[Cost (kWh)]],"")</f>
        <v/>
      </c>
    </row>
    <row r="1338" spans="3:13" x14ac:dyDescent="0.2">
      <c r="C1338" s="3" t="s">
        <v>27</v>
      </c>
      <c r="D1338" s="2">
        <v>25</v>
      </c>
      <c r="E1338" s="2">
        <v>13</v>
      </c>
      <c r="F1338" s="5">
        <v>0</v>
      </c>
      <c r="G1338" s="5" t="s">
        <v>32</v>
      </c>
      <c r="H1338" s="5">
        <v>18.3</v>
      </c>
      <c r="I1338" s="5">
        <v>0</v>
      </c>
      <c r="J1338" s="8">
        <v>0.47641</v>
      </c>
      <c r="K1338" t="str">
        <f>IF(Table1[[#This Row],[Charging]]&gt;0,"1","0")</f>
        <v>0</v>
      </c>
      <c r="L1338" t="str">
        <f>IF(Table1[[#This Row],[Tag]]="1",Table1[[#This Row],[Cost (kWh)]],"")</f>
        <v/>
      </c>
      <c r="M1338" s="5" t="str">
        <f>IF(Table1[[#This Row],[Tag]]="1",Table1[[#This Row],[Charging]]*Table1[[#This Row],[Cost (kWh)]],"")</f>
        <v/>
      </c>
    </row>
    <row r="1339" spans="3:13" x14ac:dyDescent="0.2">
      <c r="C1339" s="3" t="s">
        <v>27</v>
      </c>
      <c r="D1339" s="2">
        <v>25</v>
      </c>
      <c r="E1339" s="2">
        <v>14</v>
      </c>
      <c r="F1339" s="5">
        <v>0</v>
      </c>
      <c r="G1339" s="5" t="s">
        <v>32</v>
      </c>
      <c r="H1339" s="5">
        <v>18.3</v>
      </c>
      <c r="I1339" s="5">
        <v>0</v>
      </c>
      <c r="J1339" s="8">
        <v>0.47487000000000001</v>
      </c>
      <c r="K1339" t="str">
        <f>IF(Table1[[#This Row],[Charging]]&gt;0,"1","0")</f>
        <v>0</v>
      </c>
      <c r="L1339" t="str">
        <f>IF(Table1[[#This Row],[Tag]]="1",Table1[[#This Row],[Cost (kWh)]],"")</f>
        <v/>
      </c>
      <c r="M1339" s="5" t="str">
        <f>IF(Table1[[#This Row],[Tag]]="1",Table1[[#This Row],[Charging]]*Table1[[#This Row],[Cost (kWh)]],"")</f>
        <v/>
      </c>
    </row>
    <row r="1340" spans="3:13" x14ac:dyDescent="0.2">
      <c r="C1340" s="3" t="s">
        <v>27</v>
      </c>
      <c r="D1340" s="2">
        <v>25</v>
      </c>
      <c r="E1340" s="2">
        <v>15</v>
      </c>
      <c r="F1340" s="5">
        <v>0</v>
      </c>
      <c r="G1340" s="5" t="s">
        <v>32</v>
      </c>
      <c r="H1340" s="5">
        <v>18.3</v>
      </c>
      <c r="I1340" s="5">
        <v>0</v>
      </c>
      <c r="J1340" s="8">
        <v>0.47441</v>
      </c>
      <c r="K1340" t="str">
        <f>IF(Table1[[#This Row],[Charging]]&gt;0,"1","0")</f>
        <v>0</v>
      </c>
      <c r="L1340" t="str">
        <f>IF(Table1[[#This Row],[Tag]]="1",Table1[[#This Row],[Cost (kWh)]],"")</f>
        <v/>
      </c>
      <c r="M1340" s="5" t="str">
        <f>IF(Table1[[#This Row],[Tag]]="1",Table1[[#This Row],[Charging]]*Table1[[#This Row],[Cost (kWh)]],"")</f>
        <v/>
      </c>
    </row>
    <row r="1341" spans="3:13" x14ac:dyDescent="0.2">
      <c r="C1341" s="3" t="s">
        <v>27</v>
      </c>
      <c r="D1341" s="2">
        <v>25</v>
      </c>
      <c r="E1341" s="2">
        <v>16</v>
      </c>
      <c r="F1341" s="5">
        <v>0</v>
      </c>
      <c r="G1341" s="5" t="s">
        <v>32</v>
      </c>
      <c r="H1341" s="5">
        <v>18.3</v>
      </c>
      <c r="I1341" s="5">
        <v>0</v>
      </c>
      <c r="J1341" s="8">
        <v>0.47608</v>
      </c>
      <c r="K1341" t="str">
        <f>IF(Table1[[#This Row],[Charging]]&gt;0,"1","0")</f>
        <v>0</v>
      </c>
      <c r="L1341" t="str">
        <f>IF(Table1[[#This Row],[Tag]]="1",Table1[[#This Row],[Cost (kWh)]],"")</f>
        <v/>
      </c>
      <c r="M1341" s="5" t="str">
        <f>IF(Table1[[#This Row],[Tag]]="1",Table1[[#This Row],[Charging]]*Table1[[#This Row],[Cost (kWh)]],"")</f>
        <v/>
      </c>
    </row>
    <row r="1342" spans="3:13" x14ac:dyDescent="0.2">
      <c r="C1342" s="3" t="s">
        <v>27</v>
      </c>
      <c r="D1342" s="2">
        <v>25</v>
      </c>
      <c r="E1342" s="2">
        <v>17</v>
      </c>
      <c r="F1342" s="5">
        <v>0</v>
      </c>
      <c r="G1342" s="5">
        <v>5.5</v>
      </c>
      <c r="H1342" s="5">
        <v>12.8</v>
      </c>
      <c r="I1342" s="5">
        <v>0</v>
      </c>
      <c r="J1342" s="8">
        <v>0.47489999999999999</v>
      </c>
      <c r="K1342" t="str">
        <f>IF(Table1[[#This Row],[Charging]]&gt;0,"1","0")</f>
        <v>0</v>
      </c>
      <c r="L1342" t="str">
        <f>IF(Table1[[#This Row],[Tag]]="1",Table1[[#This Row],[Cost (kWh)]],"")</f>
        <v/>
      </c>
      <c r="M1342" s="5" t="str">
        <f>IF(Table1[[#This Row],[Tag]]="1",Table1[[#This Row],[Charging]]*Table1[[#This Row],[Cost (kWh)]],"")</f>
        <v/>
      </c>
    </row>
    <row r="1343" spans="3:13" x14ac:dyDescent="0.2">
      <c r="C1343" s="3" t="s">
        <v>27</v>
      </c>
      <c r="D1343" s="2">
        <v>25</v>
      </c>
      <c r="E1343" s="2">
        <v>18</v>
      </c>
      <c r="F1343" s="5">
        <v>0</v>
      </c>
      <c r="G1343" s="5" t="s">
        <v>32</v>
      </c>
      <c r="H1343" s="5">
        <v>12.8</v>
      </c>
      <c r="I1343" s="5">
        <v>7.5</v>
      </c>
      <c r="J1343" s="8">
        <v>0.47658</v>
      </c>
      <c r="K1343" t="str">
        <f>IF(Table1[[#This Row],[Charging]]&gt;0,"1","0")</f>
        <v>0</v>
      </c>
      <c r="L1343" t="str">
        <f>IF(Table1[[#This Row],[Tag]]="1",Table1[[#This Row],[Cost (kWh)]],"")</f>
        <v/>
      </c>
      <c r="M1343" s="5" t="str">
        <f>IF(Table1[[#This Row],[Tag]]="1",Table1[[#This Row],[Charging]]*Table1[[#This Row],[Cost (kWh)]],"")</f>
        <v/>
      </c>
    </row>
    <row r="1344" spans="3:13" x14ac:dyDescent="0.2">
      <c r="C1344" s="3" t="s">
        <v>27</v>
      </c>
      <c r="D1344" s="2">
        <v>25</v>
      </c>
      <c r="E1344" s="2">
        <v>19</v>
      </c>
      <c r="F1344" s="5">
        <v>0</v>
      </c>
      <c r="G1344" s="5" t="s">
        <v>32</v>
      </c>
      <c r="H1344" s="5">
        <v>12.8</v>
      </c>
      <c r="I1344" s="5">
        <v>7.5</v>
      </c>
      <c r="J1344" s="8">
        <v>0.47241</v>
      </c>
      <c r="K1344" t="str">
        <f>IF(Table1[[#This Row],[Charging]]&gt;0,"1","0")</f>
        <v>0</v>
      </c>
      <c r="L1344" t="str">
        <f>IF(Table1[[#This Row],[Tag]]="1",Table1[[#This Row],[Cost (kWh)]],"")</f>
        <v/>
      </c>
      <c r="M1344" s="5" t="str">
        <f>IF(Table1[[#This Row],[Tag]]="1",Table1[[#This Row],[Charging]]*Table1[[#This Row],[Cost (kWh)]],"")</f>
        <v/>
      </c>
    </row>
    <row r="1345" spans="3:13" x14ac:dyDescent="0.2">
      <c r="C1345" s="3" t="s">
        <v>27</v>
      </c>
      <c r="D1345" s="2">
        <v>25</v>
      </c>
      <c r="E1345" s="2">
        <v>20</v>
      </c>
      <c r="F1345" s="5">
        <v>0</v>
      </c>
      <c r="G1345" s="5" t="s">
        <v>32</v>
      </c>
      <c r="H1345" s="5">
        <v>12.8</v>
      </c>
      <c r="I1345" s="5">
        <v>7.5</v>
      </c>
      <c r="J1345" s="8">
        <v>0.47320000000000001</v>
      </c>
      <c r="K1345" t="str">
        <f>IF(Table1[[#This Row],[Charging]]&gt;0,"1","0")</f>
        <v>0</v>
      </c>
      <c r="L1345" t="str">
        <f>IF(Table1[[#This Row],[Tag]]="1",Table1[[#This Row],[Cost (kWh)]],"")</f>
        <v/>
      </c>
      <c r="M1345" s="5" t="str">
        <f>IF(Table1[[#This Row],[Tag]]="1",Table1[[#This Row],[Charging]]*Table1[[#This Row],[Cost (kWh)]],"")</f>
        <v/>
      </c>
    </row>
    <row r="1346" spans="3:13" x14ac:dyDescent="0.2">
      <c r="C1346" s="3" t="s">
        <v>27</v>
      </c>
      <c r="D1346" s="2">
        <v>25</v>
      </c>
      <c r="E1346" s="2">
        <v>21</v>
      </c>
      <c r="F1346" s="5">
        <v>3.5</v>
      </c>
      <c r="G1346" s="5" t="s">
        <v>32</v>
      </c>
      <c r="H1346" s="5">
        <v>16.3</v>
      </c>
      <c r="I1346" s="5">
        <v>7.5</v>
      </c>
      <c r="J1346" s="8">
        <v>0.496</v>
      </c>
      <c r="K1346" t="str">
        <f>IF(Table1[[#This Row],[Charging]]&gt;0,"1","0")</f>
        <v>1</v>
      </c>
      <c r="L1346">
        <f>IF(Table1[[#This Row],[Tag]]="1",Table1[[#This Row],[Cost (kWh)]],"")</f>
        <v>0.496</v>
      </c>
      <c r="M1346" s="5">
        <f>IF(Table1[[#This Row],[Tag]]="1",Table1[[#This Row],[Charging]]*Table1[[#This Row],[Cost (kWh)]],"")</f>
        <v>1.736</v>
      </c>
    </row>
    <row r="1347" spans="3:13" x14ac:dyDescent="0.2">
      <c r="C1347" s="3" t="s">
        <v>27</v>
      </c>
      <c r="D1347" s="2">
        <v>25</v>
      </c>
      <c r="E1347" s="2">
        <v>22</v>
      </c>
      <c r="F1347" s="5">
        <v>7.5</v>
      </c>
      <c r="G1347" s="5" t="s">
        <v>32</v>
      </c>
      <c r="H1347" s="5">
        <v>23.8</v>
      </c>
      <c r="I1347" s="5">
        <v>7.5</v>
      </c>
      <c r="J1347" s="8">
        <v>0.49803999999999998</v>
      </c>
      <c r="K1347" t="str">
        <f>IF(Table1[[#This Row],[Charging]]&gt;0,"1","0")</f>
        <v>1</v>
      </c>
      <c r="L1347">
        <f>IF(Table1[[#This Row],[Tag]]="1",Table1[[#This Row],[Cost (kWh)]],"")</f>
        <v>0.49803999999999998</v>
      </c>
      <c r="M1347" s="5">
        <f>IF(Table1[[#This Row],[Tag]]="1",Table1[[#This Row],[Charging]]*Table1[[#This Row],[Cost (kWh)]],"")</f>
        <v>3.7353000000000001</v>
      </c>
    </row>
    <row r="1348" spans="3:13" x14ac:dyDescent="0.2">
      <c r="C1348" s="3" t="s">
        <v>27</v>
      </c>
      <c r="D1348" s="2">
        <v>25</v>
      </c>
      <c r="E1348" s="2">
        <v>23</v>
      </c>
      <c r="F1348" s="5">
        <v>0</v>
      </c>
      <c r="G1348" s="5" t="s">
        <v>32</v>
      </c>
      <c r="H1348" s="5">
        <v>23.8</v>
      </c>
      <c r="I1348" s="5">
        <v>7.5</v>
      </c>
      <c r="J1348" s="8">
        <v>0.47003</v>
      </c>
      <c r="K1348" t="str">
        <f>IF(Table1[[#This Row],[Charging]]&gt;0,"1","0")</f>
        <v>0</v>
      </c>
      <c r="L1348" t="str">
        <f>IF(Table1[[#This Row],[Tag]]="1",Table1[[#This Row],[Cost (kWh)]],"")</f>
        <v/>
      </c>
      <c r="M1348" s="5" t="str">
        <f>IF(Table1[[#This Row],[Tag]]="1",Table1[[#This Row],[Charging]]*Table1[[#This Row],[Cost (kWh)]],"")</f>
        <v/>
      </c>
    </row>
    <row r="1349" spans="3:13" x14ac:dyDescent="0.2">
      <c r="C1349" s="3" t="s">
        <v>27</v>
      </c>
      <c r="D1349" s="2">
        <v>25</v>
      </c>
      <c r="E1349" s="2">
        <v>24</v>
      </c>
      <c r="F1349" s="5">
        <v>0</v>
      </c>
      <c r="G1349" s="5" t="s">
        <v>32</v>
      </c>
      <c r="H1349" s="5">
        <v>23.8</v>
      </c>
      <c r="I1349" s="5">
        <v>7.5</v>
      </c>
      <c r="J1349" s="8">
        <v>0.46871000000000002</v>
      </c>
      <c r="K1349" t="str">
        <f>IF(Table1[[#This Row],[Charging]]&gt;0,"1","0")</f>
        <v>0</v>
      </c>
      <c r="L1349" t="str">
        <f>IF(Table1[[#This Row],[Tag]]="1",Table1[[#This Row],[Cost (kWh)]],"")</f>
        <v/>
      </c>
      <c r="M1349" s="5" t="str">
        <f>IF(Table1[[#This Row],[Tag]]="1",Table1[[#This Row],[Charging]]*Table1[[#This Row],[Cost (kWh)]],"")</f>
        <v/>
      </c>
    </row>
    <row r="1350" spans="3:13" x14ac:dyDescent="0.2">
      <c r="C1350" s="3" t="s">
        <v>27</v>
      </c>
      <c r="D1350" s="2">
        <v>26</v>
      </c>
      <c r="E1350" s="2" t="s">
        <v>2</v>
      </c>
      <c r="F1350" s="5">
        <v>0</v>
      </c>
      <c r="G1350" s="5" t="s">
        <v>32</v>
      </c>
      <c r="H1350" s="5">
        <v>23.8</v>
      </c>
      <c r="I1350" s="5">
        <v>7.5</v>
      </c>
      <c r="J1350" s="8">
        <v>0.48109000000000002</v>
      </c>
      <c r="K1350" t="str">
        <f>IF(Table1[[#This Row],[Charging]]&gt;0,"1","0")</f>
        <v>0</v>
      </c>
      <c r="L1350" t="str">
        <f>IF(Table1[[#This Row],[Tag]]="1",Table1[[#This Row],[Cost (kWh)]],"")</f>
        <v/>
      </c>
      <c r="M1350" s="5" t="str">
        <f>IF(Table1[[#This Row],[Tag]]="1",Table1[[#This Row],[Charging]]*Table1[[#This Row],[Cost (kWh)]],"")</f>
        <v/>
      </c>
    </row>
    <row r="1351" spans="3:13" x14ac:dyDescent="0.2">
      <c r="C1351" s="3" t="s">
        <v>27</v>
      </c>
      <c r="D1351" s="2">
        <v>26</v>
      </c>
      <c r="E1351" s="2" t="s">
        <v>3</v>
      </c>
      <c r="F1351" s="5">
        <v>0</v>
      </c>
      <c r="G1351" s="5" t="s">
        <v>32</v>
      </c>
      <c r="H1351" s="5">
        <v>23.8</v>
      </c>
      <c r="I1351" s="5">
        <v>7.5</v>
      </c>
      <c r="J1351" s="8">
        <v>0.47628999999999999</v>
      </c>
      <c r="K1351" t="str">
        <f>IF(Table1[[#This Row],[Charging]]&gt;0,"1","0")</f>
        <v>0</v>
      </c>
      <c r="L1351" t="str">
        <f>IF(Table1[[#This Row],[Tag]]="1",Table1[[#This Row],[Cost (kWh)]],"")</f>
        <v/>
      </c>
      <c r="M1351" s="5" t="str">
        <f>IF(Table1[[#This Row],[Tag]]="1",Table1[[#This Row],[Charging]]*Table1[[#This Row],[Cost (kWh)]],"")</f>
        <v/>
      </c>
    </row>
    <row r="1352" spans="3:13" x14ac:dyDescent="0.2">
      <c r="C1352" s="3" t="s">
        <v>27</v>
      </c>
      <c r="D1352" s="2">
        <v>26</v>
      </c>
      <c r="E1352" s="2" t="s">
        <v>4</v>
      </c>
      <c r="F1352" s="5">
        <v>0</v>
      </c>
      <c r="G1352" s="5" t="s">
        <v>32</v>
      </c>
      <c r="H1352" s="5">
        <v>23.8</v>
      </c>
      <c r="I1352" s="5">
        <v>7.5</v>
      </c>
      <c r="J1352" s="8">
        <v>0.47305999999999998</v>
      </c>
      <c r="K1352" t="str">
        <f>IF(Table1[[#This Row],[Charging]]&gt;0,"1","0")</f>
        <v>0</v>
      </c>
      <c r="L1352" t="str">
        <f>IF(Table1[[#This Row],[Tag]]="1",Table1[[#This Row],[Cost (kWh)]],"")</f>
        <v/>
      </c>
      <c r="M1352" s="5" t="str">
        <f>IF(Table1[[#This Row],[Tag]]="1",Table1[[#This Row],[Charging]]*Table1[[#This Row],[Cost (kWh)]],"")</f>
        <v/>
      </c>
    </row>
    <row r="1353" spans="3:13" x14ac:dyDescent="0.2">
      <c r="C1353" s="3" t="s">
        <v>27</v>
      </c>
      <c r="D1353" s="2">
        <v>26</v>
      </c>
      <c r="E1353" s="2" t="s">
        <v>5</v>
      </c>
      <c r="F1353" s="5">
        <v>0</v>
      </c>
      <c r="G1353" s="5" t="s">
        <v>32</v>
      </c>
      <c r="H1353" s="5">
        <v>23.8</v>
      </c>
      <c r="I1353" s="5">
        <v>7.5</v>
      </c>
      <c r="J1353" s="8">
        <v>0.47104000000000001</v>
      </c>
      <c r="K1353" t="str">
        <f>IF(Table1[[#This Row],[Charging]]&gt;0,"1","0")</f>
        <v>0</v>
      </c>
      <c r="L1353" t="str">
        <f>IF(Table1[[#This Row],[Tag]]="1",Table1[[#This Row],[Cost (kWh)]],"")</f>
        <v/>
      </c>
      <c r="M1353" s="5" t="str">
        <f>IF(Table1[[#This Row],[Tag]]="1",Table1[[#This Row],[Charging]]*Table1[[#This Row],[Cost (kWh)]],"")</f>
        <v/>
      </c>
    </row>
    <row r="1354" spans="3:13" x14ac:dyDescent="0.2">
      <c r="C1354" s="3" t="s">
        <v>27</v>
      </c>
      <c r="D1354" s="2">
        <v>26</v>
      </c>
      <c r="E1354" s="2" t="s">
        <v>6</v>
      </c>
      <c r="F1354" s="5">
        <v>0</v>
      </c>
      <c r="G1354" s="5" t="s">
        <v>32</v>
      </c>
      <c r="H1354" s="5">
        <v>23.8</v>
      </c>
      <c r="I1354" s="5">
        <v>7.5</v>
      </c>
      <c r="J1354" s="8">
        <v>0.47006999999999999</v>
      </c>
      <c r="K1354" t="str">
        <f>IF(Table1[[#This Row],[Charging]]&gt;0,"1","0")</f>
        <v>0</v>
      </c>
      <c r="L1354" t="str">
        <f>IF(Table1[[#This Row],[Tag]]="1",Table1[[#This Row],[Cost (kWh)]],"")</f>
        <v/>
      </c>
      <c r="M1354" s="5" t="str">
        <f>IF(Table1[[#This Row],[Tag]]="1",Table1[[#This Row],[Charging]]*Table1[[#This Row],[Cost (kWh)]],"")</f>
        <v/>
      </c>
    </row>
    <row r="1355" spans="3:13" x14ac:dyDescent="0.2">
      <c r="C1355" s="3" t="s">
        <v>27</v>
      </c>
      <c r="D1355" s="2">
        <v>26</v>
      </c>
      <c r="E1355" s="2" t="s">
        <v>7</v>
      </c>
      <c r="F1355" s="5">
        <v>0</v>
      </c>
      <c r="G1355" s="5" t="s">
        <v>32</v>
      </c>
      <c r="H1355" s="5">
        <v>23.8</v>
      </c>
      <c r="I1355" s="5">
        <v>7.5</v>
      </c>
      <c r="J1355" s="8">
        <v>0.47250999999999999</v>
      </c>
      <c r="K1355" t="str">
        <f>IF(Table1[[#This Row],[Charging]]&gt;0,"1","0")</f>
        <v>0</v>
      </c>
      <c r="L1355" t="str">
        <f>IF(Table1[[#This Row],[Tag]]="1",Table1[[#This Row],[Cost (kWh)]],"")</f>
        <v/>
      </c>
      <c r="M1355" s="5" t="str">
        <f>IF(Table1[[#This Row],[Tag]]="1",Table1[[#This Row],[Charging]]*Table1[[#This Row],[Cost (kWh)]],"")</f>
        <v/>
      </c>
    </row>
    <row r="1356" spans="3:13" x14ac:dyDescent="0.2">
      <c r="C1356" s="3" t="s">
        <v>27</v>
      </c>
      <c r="D1356" s="2">
        <v>26</v>
      </c>
      <c r="E1356" s="2" t="s">
        <v>8</v>
      </c>
      <c r="F1356" s="5">
        <v>0</v>
      </c>
      <c r="G1356" s="5" t="s">
        <v>32</v>
      </c>
      <c r="H1356" s="5">
        <v>23.8</v>
      </c>
      <c r="I1356" s="5">
        <v>7.5</v>
      </c>
      <c r="J1356" s="8">
        <v>0.48958000000000002</v>
      </c>
      <c r="K1356" t="str">
        <f>IF(Table1[[#This Row],[Charging]]&gt;0,"1","0")</f>
        <v>0</v>
      </c>
      <c r="L1356" t="str">
        <f>IF(Table1[[#This Row],[Tag]]="1",Table1[[#This Row],[Cost (kWh)]],"")</f>
        <v/>
      </c>
      <c r="M1356" s="5" t="str">
        <f>IF(Table1[[#This Row],[Tag]]="1",Table1[[#This Row],[Charging]]*Table1[[#This Row],[Cost (kWh)]],"")</f>
        <v/>
      </c>
    </row>
    <row r="1357" spans="3:13" x14ac:dyDescent="0.2">
      <c r="C1357" s="3" t="s">
        <v>27</v>
      </c>
      <c r="D1357" s="2">
        <v>26</v>
      </c>
      <c r="E1357" s="2" t="s">
        <v>9</v>
      </c>
      <c r="F1357" s="5">
        <v>0</v>
      </c>
      <c r="G1357" s="5">
        <v>5.5</v>
      </c>
      <c r="H1357" s="5">
        <v>18.3</v>
      </c>
      <c r="I1357" s="5">
        <v>0</v>
      </c>
      <c r="J1357" s="8">
        <v>0.49994</v>
      </c>
      <c r="K1357" t="str">
        <f>IF(Table1[[#This Row],[Charging]]&gt;0,"1","0")</f>
        <v>0</v>
      </c>
      <c r="L1357" t="str">
        <f>IF(Table1[[#This Row],[Tag]]="1",Table1[[#This Row],[Cost (kWh)]],"")</f>
        <v/>
      </c>
      <c r="M1357" s="5" t="str">
        <f>IF(Table1[[#This Row],[Tag]]="1",Table1[[#This Row],[Charging]]*Table1[[#This Row],[Cost (kWh)]],"")</f>
        <v/>
      </c>
    </row>
    <row r="1358" spans="3:13" x14ac:dyDescent="0.2">
      <c r="C1358" s="3" t="s">
        <v>27</v>
      </c>
      <c r="D1358" s="2">
        <v>26</v>
      </c>
      <c r="E1358" s="2" t="s">
        <v>10</v>
      </c>
      <c r="F1358" s="5">
        <v>0</v>
      </c>
      <c r="G1358" s="5" t="s">
        <v>32</v>
      </c>
      <c r="H1358" s="5">
        <v>18.3</v>
      </c>
      <c r="I1358" s="5">
        <v>0</v>
      </c>
      <c r="J1358" s="8">
        <v>0.52042999999999995</v>
      </c>
      <c r="K1358" t="str">
        <f>IF(Table1[[#This Row],[Charging]]&gt;0,"1","0")</f>
        <v>0</v>
      </c>
      <c r="L1358" t="str">
        <f>IF(Table1[[#This Row],[Tag]]="1",Table1[[#This Row],[Cost (kWh)]],"")</f>
        <v/>
      </c>
      <c r="M1358" s="5" t="str">
        <f>IF(Table1[[#This Row],[Tag]]="1",Table1[[#This Row],[Charging]]*Table1[[#This Row],[Cost (kWh)]],"")</f>
        <v/>
      </c>
    </row>
    <row r="1359" spans="3:13" x14ac:dyDescent="0.2">
      <c r="C1359" s="3" t="s">
        <v>27</v>
      </c>
      <c r="D1359" s="2">
        <v>26</v>
      </c>
      <c r="E1359" s="2">
        <v>10</v>
      </c>
      <c r="F1359" s="5">
        <v>0</v>
      </c>
      <c r="G1359" s="5" t="s">
        <v>32</v>
      </c>
      <c r="H1359" s="5">
        <v>18.3</v>
      </c>
      <c r="I1359" s="5">
        <v>0</v>
      </c>
      <c r="J1359" s="8">
        <v>0.51600999999999997</v>
      </c>
      <c r="K1359" t="str">
        <f>IF(Table1[[#This Row],[Charging]]&gt;0,"1","0")</f>
        <v>0</v>
      </c>
      <c r="L1359" t="str">
        <f>IF(Table1[[#This Row],[Tag]]="1",Table1[[#This Row],[Cost (kWh)]],"")</f>
        <v/>
      </c>
      <c r="M1359" s="5" t="str">
        <f>IF(Table1[[#This Row],[Tag]]="1",Table1[[#This Row],[Charging]]*Table1[[#This Row],[Cost (kWh)]],"")</f>
        <v/>
      </c>
    </row>
    <row r="1360" spans="3:13" x14ac:dyDescent="0.2">
      <c r="C1360" s="3" t="s">
        <v>27</v>
      </c>
      <c r="D1360" s="2">
        <v>26</v>
      </c>
      <c r="E1360" s="2">
        <v>11</v>
      </c>
      <c r="F1360" s="5">
        <v>0</v>
      </c>
      <c r="G1360" s="5" t="s">
        <v>32</v>
      </c>
      <c r="H1360" s="5">
        <v>18.3</v>
      </c>
      <c r="I1360" s="5">
        <v>0</v>
      </c>
      <c r="J1360" s="8">
        <v>0.51693</v>
      </c>
      <c r="K1360" t="str">
        <f>IF(Table1[[#This Row],[Charging]]&gt;0,"1","0")</f>
        <v>0</v>
      </c>
      <c r="L1360" t="str">
        <f>IF(Table1[[#This Row],[Tag]]="1",Table1[[#This Row],[Cost (kWh)]],"")</f>
        <v/>
      </c>
      <c r="M1360" s="5" t="str">
        <f>IF(Table1[[#This Row],[Tag]]="1",Table1[[#This Row],[Charging]]*Table1[[#This Row],[Cost (kWh)]],"")</f>
        <v/>
      </c>
    </row>
    <row r="1361" spans="3:13" x14ac:dyDescent="0.2">
      <c r="C1361" s="3" t="s">
        <v>27</v>
      </c>
      <c r="D1361" s="2">
        <v>26</v>
      </c>
      <c r="E1361" s="2">
        <v>12</v>
      </c>
      <c r="F1361" s="5">
        <v>0</v>
      </c>
      <c r="G1361" s="5" t="s">
        <v>32</v>
      </c>
      <c r="H1361" s="5">
        <v>18.3</v>
      </c>
      <c r="I1361" s="5">
        <v>0</v>
      </c>
      <c r="J1361" s="8">
        <v>0.49994</v>
      </c>
      <c r="K1361" t="str">
        <f>IF(Table1[[#This Row],[Charging]]&gt;0,"1","0")</f>
        <v>0</v>
      </c>
      <c r="L1361" t="str">
        <f>IF(Table1[[#This Row],[Tag]]="1",Table1[[#This Row],[Cost (kWh)]],"")</f>
        <v/>
      </c>
      <c r="M1361" s="5" t="str">
        <f>IF(Table1[[#This Row],[Tag]]="1",Table1[[#This Row],[Charging]]*Table1[[#This Row],[Cost (kWh)]],"")</f>
        <v/>
      </c>
    </row>
    <row r="1362" spans="3:13" x14ac:dyDescent="0.2">
      <c r="C1362" s="3" t="s">
        <v>27</v>
      </c>
      <c r="D1362" s="2">
        <v>26</v>
      </c>
      <c r="E1362" s="2">
        <v>13</v>
      </c>
      <c r="F1362" s="5">
        <v>0</v>
      </c>
      <c r="G1362" s="5" t="s">
        <v>32</v>
      </c>
      <c r="H1362" s="5">
        <v>18.3</v>
      </c>
      <c r="I1362" s="5">
        <v>0</v>
      </c>
      <c r="J1362" s="8">
        <v>0.50366</v>
      </c>
      <c r="K1362" t="str">
        <f>IF(Table1[[#This Row],[Charging]]&gt;0,"1","0")</f>
        <v>0</v>
      </c>
      <c r="L1362" t="str">
        <f>IF(Table1[[#This Row],[Tag]]="1",Table1[[#This Row],[Cost (kWh)]],"")</f>
        <v/>
      </c>
      <c r="M1362" s="5" t="str">
        <f>IF(Table1[[#This Row],[Tag]]="1",Table1[[#This Row],[Charging]]*Table1[[#This Row],[Cost (kWh)]],"")</f>
        <v/>
      </c>
    </row>
    <row r="1363" spans="3:13" x14ac:dyDescent="0.2">
      <c r="C1363" s="3" t="s">
        <v>27</v>
      </c>
      <c r="D1363" s="2">
        <v>26</v>
      </c>
      <c r="E1363" s="2">
        <v>14</v>
      </c>
      <c r="F1363" s="5">
        <v>0</v>
      </c>
      <c r="G1363" s="5" t="s">
        <v>32</v>
      </c>
      <c r="H1363" s="5">
        <v>18.3</v>
      </c>
      <c r="I1363" s="5">
        <v>0</v>
      </c>
      <c r="J1363" s="8">
        <v>0.50349999999999995</v>
      </c>
      <c r="K1363" t="str">
        <f>IF(Table1[[#This Row],[Charging]]&gt;0,"1","0")</f>
        <v>0</v>
      </c>
      <c r="L1363" t="str">
        <f>IF(Table1[[#This Row],[Tag]]="1",Table1[[#This Row],[Cost (kWh)]],"")</f>
        <v/>
      </c>
      <c r="M1363" s="5" t="str">
        <f>IF(Table1[[#This Row],[Tag]]="1",Table1[[#This Row],[Charging]]*Table1[[#This Row],[Cost (kWh)]],"")</f>
        <v/>
      </c>
    </row>
    <row r="1364" spans="3:13" x14ac:dyDescent="0.2">
      <c r="C1364" s="3" t="s">
        <v>27</v>
      </c>
      <c r="D1364" s="2">
        <v>26</v>
      </c>
      <c r="E1364" s="2">
        <v>15</v>
      </c>
      <c r="F1364" s="5">
        <v>0</v>
      </c>
      <c r="G1364" s="5" t="s">
        <v>32</v>
      </c>
      <c r="H1364" s="5">
        <v>18.3</v>
      </c>
      <c r="I1364" s="5">
        <v>0</v>
      </c>
      <c r="J1364" s="8">
        <v>0.50146000000000002</v>
      </c>
      <c r="K1364" t="str">
        <f>IF(Table1[[#This Row],[Charging]]&gt;0,"1","0")</f>
        <v>0</v>
      </c>
      <c r="L1364" t="str">
        <f>IF(Table1[[#This Row],[Tag]]="1",Table1[[#This Row],[Cost (kWh)]],"")</f>
        <v/>
      </c>
      <c r="M1364" s="5" t="str">
        <f>IF(Table1[[#This Row],[Tag]]="1",Table1[[#This Row],[Charging]]*Table1[[#This Row],[Cost (kWh)]],"")</f>
        <v/>
      </c>
    </row>
    <row r="1365" spans="3:13" x14ac:dyDescent="0.2">
      <c r="C1365" s="3" t="s">
        <v>27</v>
      </c>
      <c r="D1365" s="2">
        <v>26</v>
      </c>
      <c r="E1365" s="2">
        <v>16</v>
      </c>
      <c r="F1365" s="5">
        <v>0</v>
      </c>
      <c r="G1365" s="5" t="s">
        <v>32</v>
      </c>
      <c r="H1365" s="5">
        <v>18.3</v>
      </c>
      <c r="I1365" s="5">
        <v>0</v>
      </c>
      <c r="J1365" s="8">
        <v>0.49928</v>
      </c>
      <c r="K1365" t="str">
        <f>IF(Table1[[#This Row],[Charging]]&gt;0,"1","0")</f>
        <v>0</v>
      </c>
      <c r="L1365" t="str">
        <f>IF(Table1[[#This Row],[Tag]]="1",Table1[[#This Row],[Cost (kWh)]],"")</f>
        <v/>
      </c>
      <c r="M1365" s="5" t="str">
        <f>IF(Table1[[#This Row],[Tag]]="1",Table1[[#This Row],[Charging]]*Table1[[#This Row],[Cost (kWh)]],"")</f>
        <v/>
      </c>
    </row>
    <row r="1366" spans="3:13" x14ac:dyDescent="0.2">
      <c r="C1366" s="3" t="s">
        <v>27</v>
      </c>
      <c r="D1366" s="2">
        <v>26</v>
      </c>
      <c r="E1366" s="2">
        <v>17</v>
      </c>
      <c r="F1366" s="5">
        <v>0</v>
      </c>
      <c r="G1366" s="5">
        <v>5.5</v>
      </c>
      <c r="H1366" s="5">
        <v>12.8</v>
      </c>
      <c r="I1366" s="5">
        <v>0</v>
      </c>
      <c r="J1366" s="8">
        <v>0.49842999999999998</v>
      </c>
      <c r="K1366" t="str">
        <f>IF(Table1[[#This Row],[Charging]]&gt;0,"1","0")</f>
        <v>0</v>
      </c>
      <c r="L1366" t="str">
        <f>IF(Table1[[#This Row],[Tag]]="1",Table1[[#This Row],[Cost (kWh)]],"")</f>
        <v/>
      </c>
      <c r="M1366" s="5" t="str">
        <f>IF(Table1[[#This Row],[Tag]]="1",Table1[[#This Row],[Charging]]*Table1[[#This Row],[Cost (kWh)]],"")</f>
        <v/>
      </c>
    </row>
    <row r="1367" spans="3:13" x14ac:dyDescent="0.2">
      <c r="C1367" s="3" t="s">
        <v>27</v>
      </c>
      <c r="D1367" s="2">
        <v>26</v>
      </c>
      <c r="E1367" s="2">
        <v>18</v>
      </c>
      <c r="F1367" s="5">
        <v>0</v>
      </c>
      <c r="G1367" s="5" t="s">
        <v>32</v>
      </c>
      <c r="H1367" s="5">
        <v>12.8</v>
      </c>
      <c r="I1367" s="5">
        <v>7.5</v>
      </c>
      <c r="J1367" s="8">
        <v>0.49839</v>
      </c>
      <c r="K1367" t="str">
        <f>IF(Table1[[#This Row],[Charging]]&gt;0,"1","0")</f>
        <v>0</v>
      </c>
      <c r="L1367" t="str">
        <f>IF(Table1[[#This Row],[Tag]]="1",Table1[[#This Row],[Cost (kWh)]],"")</f>
        <v/>
      </c>
      <c r="M1367" s="5" t="str">
        <f>IF(Table1[[#This Row],[Tag]]="1",Table1[[#This Row],[Charging]]*Table1[[#This Row],[Cost (kWh)]],"")</f>
        <v/>
      </c>
    </row>
    <row r="1368" spans="3:13" x14ac:dyDescent="0.2">
      <c r="C1368" s="3" t="s">
        <v>27</v>
      </c>
      <c r="D1368" s="2">
        <v>26</v>
      </c>
      <c r="E1368" s="2">
        <v>19</v>
      </c>
      <c r="F1368" s="5">
        <v>0</v>
      </c>
      <c r="G1368" s="5" t="s">
        <v>32</v>
      </c>
      <c r="H1368" s="5">
        <v>12.8</v>
      </c>
      <c r="I1368" s="5">
        <v>7.5</v>
      </c>
      <c r="J1368" s="8">
        <v>0.49592999999999998</v>
      </c>
      <c r="K1368" t="str">
        <f>IF(Table1[[#This Row],[Charging]]&gt;0,"1","0")</f>
        <v>0</v>
      </c>
      <c r="L1368" t="str">
        <f>IF(Table1[[#This Row],[Tag]]="1",Table1[[#This Row],[Cost (kWh)]],"")</f>
        <v/>
      </c>
      <c r="M1368" s="5" t="str">
        <f>IF(Table1[[#This Row],[Tag]]="1",Table1[[#This Row],[Charging]]*Table1[[#This Row],[Cost (kWh)]],"")</f>
        <v/>
      </c>
    </row>
    <row r="1369" spans="3:13" x14ac:dyDescent="0.2">
      <c r="C1369" s="3" t="s">
        <v>27</v>
      </c>
      <c r="D1369" s="2">
        <v>26</v>
      </c>
      <c r="E1369" s="2">
        <v>20</v>
      </c>
      <c r="F1369" s="5">
        <v>0</v>
      </c>
      <c r="G1369" s="5" t="s">
        <v>32</v>
      </c>
      <c r="H1369" s="5">
        <v>12.8</v>
      </c>
      <c r="I1369" s="5">
        <v>7.5</v>
      </c>
      <c r="J1369" s="8">
        <v>0.49480000000000002</v>
      </c>
      <c r="K1369" t="str">
        <f>IF(Table1[[#This Row],[Charging]]&gt;0,"1","0")</f>
        <v>0</v>
      </c>
      <c r="L1369" t="str">
        <f>IF(Table1[[#This Row],[Tag]]="1",Table1[[#This Row],[Cost (kWh)]],"")</f>
        <v/>
      </c>
      <c r="M1369" s="5" t="str">
        <f>IF(Table1[[#This Row],[Tag]]="1",Table1[[#This Row],[Charging]]*Table1[[#This Row],[Cost (kWh)]],"")</f>
        <v/>
      </c>
    </row>
    <row r="1370" spans="3:13" x14ac:dyDescent="0.2">
      <c r="C1370" s="3" t="s">
        <v>27</v>
      </c>
      <c r="D1370" s="2">
        <v>26</v>
      </c>
      <c r="E1370" s="2">
        <v>21</v>
      </c>
      <c r="F1370" s="5">
        <v>0</v>
      </c>
      <c r="G1370" s="5" t="s">
        <v>32</v>
      </c>
      <c r="H1370" s="5">
        <v>12.8</v>
      </c>
      <c r="I1370" s="5">
        <v>7.5</v>
      </c>
      <c r="J1370" s="8">
        <v>0.47645999999999999</v>
      </c>
      <c r="K1370" t="str">
        <f>IF(Table1[[#This Row],[Charging]]&gt;0,"1","0")</f>
        <v>0</v>
      </c>
      <c r="L1370" t="str">
        <f>IF(Table1[[#This Row],[Tag]]="1",Table1[[#This Row],[Cost (kWh)]],"")</f>
        <v/>
      </c>
      <c r="M1370" s="5" t="str">
        <f>IF(Table1[[#This Row],[Tag]]="1",Table1[[#This Row],[Charging]]*Table1[[#This Row],[Cost (kWh)]],"")</f>
        <v/>
      </c>
    </row>
    <row r="1371" spans="3:13" x14ac:dyDescent="0.2">
      <c r="C1371" s="3" t="s">
        <v>27</v>
      </c>
      <c r="D1371" s="2">
        <v>26</v>
      </c>
      <c r="E1371" s="2">
        <v>22</v>
      </c>
      <c r="F1371" s="5">
        <v>0</v>
      </c>
      <c r="G1371" s="5" t="s">
        <v>32</v>
      </c>
      <c r="H1371" s="5">
        <v>12.8</v>
      </c>
      <c r="I1371" s="5">
        <v>7.5</v>
      </c>
      <c r="J1371" s="8">
        <v>0.46758</v>
      </c>
      <c r="K1371" t="str">
        <f>IF(Table1[[#This Row],[Charging]]&gt;0,"1","0")</f>
        <v>0</v>
      </c>
      <c r="L1371" t="str">
        <f>IF(Table1[[#This Row],[Tag]]="1",Table1[[#This Row],[Cost (kWh)]],"")</f>
        <v/>
      </c>
      <c r="M1371" s="5" t="str">
        <f>IF(Table1[[#This Row],[Tag]]="1",Table1[[#This Row],[Charging]]*Table1[[#This Row],[Cost (kWh)]],"")</f>
        <v/>
      </c>
    </row>
    <row r="1372" spans="3:13" x14ac:dyDescent="0.2">
      <c r="C1372" s="3" t="s">
        <v>27</v>
      </c>
      <c r="D1372" s="2">
        <v>26</v>
      </c>
      <c r="E1372" s="2">
        <v>23</v>
      </c>
      <c r="F1372" s="5">
        <v>0</v>
      </c>
      <c r="G1372" s="5" t="s">
        <v>32</v>
      </c>
      <c r="H1372" s="5">
        <v>12.8</v>
      </c>
      <c r="I1372" s="5">
        <v>7.5</v>
      </c>
      <c r="J1372" s="8">
        <v>0.47193000000000002</v>
      </c>
      <c r="K1372" t="str">
        <f>IF(Table1[[#This Row],[Charging]]&gt;0,"1","0")</f>
        <v>0</v>
      </c>
      <c r="L1372" t="str">
        <f>IF(Table1[[#This Row],[Tag]]="1",Table1[[#This Row],[Cost (kWh)]],"")</f>
        <v/>
      </c>
      <c r="M1372" s="5" t="str">
        <f>IF(Table1[[#This Row],[Tag]]="1",Table1[[#This Row],[Charging]]*Table1[[#This Row],[Cost (kWh)]],"")</f>
        <v/>
      </c>
    </row>
    <row r="1373" spans="3:13" x14ac:dyDescent="0.2">
      <c r="C1373" s="3" t="s">
        <v>27</v>
      </c>
      <c r="D1373" s="2">
        <v>26</v>
      </c>
      <c r="E1373" s="2">
        <v>24</v>
      </c>
      <c r="F1373" s="5">
        <v>0</v>
      </c>
      <c r="G1373" s="5" t="s">
        <v>32</v>
      </c>
      <c r="H1373" s="5">
        <v>12.8</v>
      </c>
      <c r="I1373" s="5">
        <v>7.5</v>
      </c>
      <c r="J1373" s="8">
        <v>0.46900999999999998</v>
      </c>
      <c r="K1373" t="str">
        <f>IF(Table1[[#This Row],[Charging]]&gt;0,"1","0")</f>
        <v>0</v>
      </c>
      <c r="L1373" t="str">
        <f>IF(Table1[[#This Row],[Tag]]="1",Table1[[#This Row],[Cost (kWh)]],"")</f>
        <v/>
      </c>
      <c r="M1373" s="5" t="str">
        <f>IF(Table1[[#This Row],[Tag]]="1",Table1[[#This Row],[Charging]]*Table1[[#This Row],[Cost (kWh)]],"")</f>
        <v/>
      </c>
    </row>
    <row r="1374" spans="3:13" x14ac:dyDescent="0.2">
      <c r="C1374" s="3" t="s">
        <v>27</v>
      </c>
      <c r="D1374" s="2">
        <v>27</v>
      </c>
      <c r="E1374" s="2" t="s">
        <v>2</v>
      </c>
      <c r="F1374" s="5">
        <v>0</v>
      </c>
      <c r="G1374" s="5" t="s">
        <v>32</v>
      </c>
      <c r="H1374" s="5">
        <v>12.8</v>
      </c>
      <c r="I1374" s="5">
        <v>7.5</v>
      </c>
      <c r="J1374" s="8">
        <v>0.51037999999999994</v>
      </c>
      <c r="K1374" t="str">
        <f>IF(Table1[[#This Row],[Charging]]&gt;0,"1","0")</f>
        <v>0</v>
      </c>
      <c r="L1374" t="str">
        <f>IF(Table1[[#This Row],[Tag]]="1",Table1[[#This Row],[Cost (kWh)]],"")</f>
        <v/>
      </c>
      <c r="M1374" s="5" t="str">
        <f>IF(Table1[[#This Row],[Tag]]="1",Table1[[#This Row],[Charging]]*Table1[[#This Row],[Cost (kWh)]],"")</f>
        <v/>
      </c>
    </row>
    <row r="1375" spans="3:13" x14ac:dyDescent="0.2">
      <c r="C1375" s="3" t="s">
        <v>27</v>
      </c>
      <c r="D1375" s="2">
        <v>27</v>
      </c>
      <c r="E1375" s="2" t="s">
        <v>3</v>
      </c>
      <c r="F1375" s="5">
        <v>0</v>
      </c>
      <c r="G1375" s="5" t="s">
        <v>32</v>
      </c>
      <c r="H1375" s="5">
        <v>12.8</v>
      </c>
      <c r="I1375" s="5">
        <v>7.5</v>
      </c>
      <c r="J1375" s="8">
        <v>0.50302000000000002</v>
      </c>
      <c r="K1375" t="str">
        <f>IF(Table1[[#This Row],[Charging]]&gt;0,"1","0")</f>
        <v>0</v>
      </c>
      <c r="L1375" t="str">
        <f>IF(Table1[[#This Row],[Tag]]="1",Table1[[#This Row],[Cost (kWh)]],"")</f>
        <v/>
      </c>
      <c r="M1375" s="5" t="str">
        <f>IF(Table1[[#This Row],[Tag]]="1",Table1[[#This Row],[Charging]]*Table1[[#This Row],[Cost (kWh)]],"")</f>
        <v/>
      </c>
    </row>
    <row r="1376" spans="3:13" x14ac:dyDescent="0.2">
      <c r="C1376" s="3" t="s">
        <v>27</v>
      </c>
      <c r="D1376" s="2">
        <v>27</v>
      </c>
      <c r="E1376" s="2" t="s">
        <v>4</v>
      </c>
      <c r="F1376" s="5">
        <v>0</v>
      </c>
      <c r="G1376" s="5" t="s">
        <v>32</v>
      </c>
      <c r="H1376" s="5">
        <v>12.8</v>
      </c>
      <c r="I1376" s="5">
        <v>7.5</v>
      </c>
      <c r="J1376" s="8">
        <v>0.50195999999999996</v>
      </c>
      <c r="K1376" t="str">
        <f>IF(Table1[[#This Row],[Charging]]&gt;0,"1","0")</f>
        <v>0</v>
      </c>
      <c r="L1376" t="str">
        <f>IF(Table1[[#This Row],[Tag]]="1",Table1[[#This Row],[Cost (kWh)]],"")</f>
        <v/>
      </c>
      <c r="M1376" s="5" t="str">
        <f>IF(Table1[[#This Row],[Tag]]="1",Table1[[#This Row],[Charging]]*Table1[[#This Row],[Cost (kWh)]],"")</f>
        <v/>
      </c>
    </row>
    <row r="1377" spans="3:13" x14ac:dyDescent="0.2">
      <c r="C1377" s="3" t="s">
        <v>27</v>
      </c>
      <c r="D1377" s="2">
        <v>27</v>
      </c>
      <c r="E1377" s="2" t="s">
        <v>5</v>
      </c>
      <c r="F1377" s="5">
        <v>0</v>
      </c>
      <c r="G1377" s="5" t="s">
        <v>32</v>
      </c>
      <c r="H1377" s="5">
        <v>12.8</v>
      </c>
      <c r="I1377" s="5">
        <v>7.5</v>
      </c>
      <c r="J1377" s="8">
        <v>0.50012999999999996</v>
      </c>
      <c r="K1377" t="str">
        <f>IF(Table1[[#This Row],[Charging]]&gt;0,"1","0")</f>
        <v>0</v>
      </c>
      <c r="L1377" t="str">
        <f>IF(Table1[[#This Row],[Tag]]="1",Table1[[#This Row],[Cost (kWh)]],"")</f>
        <v/>
      </c>
      <c r="M1377" s="5" t="str">
        <f>IF(Table1[[#This Row],[Tag]]="1",Table1[[#This Row],[Charging]]*Table1[[#This Row],[Cost (kWh)]],"")</f>
        <v/>
      </c>
    </row>
    <row r="1378" spans="3:13" x14ac:dyDescent="0.2">
      <c r="C1378" s="3" t="s">
        <v>27</v>
      </c>
      <c r="D1378" s="2">
        <v>27</v>
      </c>
      <c r="E1378" s="2" t="s">
        <v>6</v>
      </c>
      <c r="F1378" s="5">
        <v>0</v>
      </c>
      <c r="G1378" s="5" t="s">
        <v>32</v>
      </c>
      <c r="H1378" s="5">
        <v>12.8</v>
      </c>
      <c r="I1378" s="5">
        <v>7.5</v>
      </c>
      <c r="J1378" s="8">
        <v>0.49997999999999998</v>
      </c>
      <c r="K1378" t="str">
        <f>IF(Table1[[#This Row],[Charging]]&gt;0,"1","0")</f>
        <v>0</v>
      </c>
      <c r="L1378" t="str">
        <f>IF(Table1[[#This Row],[Tag]]="1",Table1[[#This Row],[Cost (kWh)]],"")</f>
        <v/>
      </c>
      <c r="M1378" s="5" t="str">
        <f>IF(Table1[[#This Row],[Tag]]="1",Table1[[#This Row],[Charging]]*Table1[[#This Row],[Cost (kWh)]],"")</f>
        <v/>
      </c>
    </row>
    <row r="1379" spans="3:13" x14ac:dyDescent="0.2">
      <c r="C1379" s="3" t="s">
        <v>27</v>
      </c>
      <c r="D1379" s="2">
        <v>27</v>
      </c>
      <c r="E1379" s="2" t="s">
        <v>7</v>
      </c>
      <c r="F1379" s="5">
        <v>0</v>
      </c>
      <c r="G1379" s="5" t="s">
        <v>32</v>
      </c>
      <c r="H1379" s="5">
        <v>12.8</v>
      </c>
      <c r="I1379" s="5">
        <v>7.5</v>
      </c>
      <c r="J1379" s="8">
        <v>0.50158000000000003</v>
      </c>
      <c r="K1379" t="str">
        <f>IF(Table1[[#This Row],[Charging]]&gt;0,"1","0")</f>
        <v>0</v>
      </c>
      <c r="L1379" t="str">
        <f>IF(Table1[[#This Row],[Tag]]="1",Table1[[#This Row],[Cost (kWh)]],"")</f>
        <v/>
      </c>
      <c r="M1379" s="5" t="str">
        <f>IF(Table1[[#This Row],[Tag]]="1",Table1[[#This Row],[Charging]]*Table1[[#This Row],[Cost (kWh)]],"")</f>
        <v/>
      </c>
    </row>
    <row r="1380" spans="3:13" x14ac:dyDescent="0.2">
      <c r="C1380" s="3" t="s">
        <v>27</v>
      </c>
      <c r="D1380" s="2">
        <v>27</v>
      </c>
      <c r="E1380" s="2" t="s">
        <v>8</v>
      </c>
      <c r="F1380" s="5">
        <v>0</v>
      </c>
      <c r="G1380" s="5" t="s">
        <v>32</v>
      </c>
      <c r="H1380" s="5">
        <v>12.8</v>
      </c>
      <c r="I1380" s="5">
        <v>7.5</v>
      </c>
      <c r="J1380" s="8">
        <v>0.50444</v>
      </c>
      <c r="K1380" t="str">
        <f>IF(Table1[[#This Row],[Charging]]&gt;0,"1","0")</f>
        <v>0</v>
      </c>
      <c r="L1380" t="str">
        <f>IF(Table1[[#This Row],[Tag]]="1",Table1[[#This Row],[Cost (kWh)]],"")</f>
        <v/>
      </c>
      <c r="M1380" s="5" t="str">
        <f>IF(Table1[[#This Row],[Tag]]="1",Table1[[#This Row],[Charging]]*Table1[[#This Row],[Cost (kWh)]],"")</f>
        <v/>
      </c>
    </row>
    <row r="1381" spans="3:13" x14ac:dyDescent="0.2">
      <c r="C1381" s="3" t="s">
        <v>27</v>
      </c>
      <c r="D1381" s="2">
        <v>27</v>
      </c>
      <c r="E1381" s="2" t="s">
        <v>9</v>
      </c>
      <c r="F1381" s="5">
        <v>0</v>
      </c>
      <c r="G1381" s="5" t="s">
        <v>32</v>
      </c>
      <c r="H1381" s="5">
        <v>12.8</v>
      </c>
      <c r="I1381" s="5">
        <v>7.5</v>
      </c>
      <c r="J1381" s="8">
        <v>0.50734000000000001</v>
      </c>
      <c r="K1381" t="str">
        <f>IF(Table1[[#This Row],[Charging]]&gt;0,"1","0")</f>
        <v>0</v>
      </c>
      <c r="L1381" t="str">
        <f>IF(Table1[[#This Row],[Tag]]="1",Table1[[#This Row],[Cost (kWh)]],"")</f>
        <v/>
      </c>
      <c r="M1381" s="5" t="str">
        <f>IF(Table1[[#This Row],[Tag]]="1",Table1[[#This Row],[Charging]]*Table1[[#This Row],[Cost (kWh)]],"")</f>
        <v/>
      </c>
    </row>
    <row r="1382" spans="3:13" x14ac:dyDescent="0.2">
      <c r="C1382" s="3" t="s">
        <v>27</v>
      </c>
      <c r="D1382" s="2">
        <v>27</v>
      </c>
      <c r="E1382" s="2" t="s">
        <v>10</v>
      </c>
      <c r="F1382" s="5">
        <v>0</v>
      </c>
      <c r="G1382" s="5" t="s">
        <v>32</v>
      </c>
      <c r="H1382" s="5">
        <v>12.8</v>
      </c>
      <c r="I1382" s="5">
        <v>7.5</v>
      </c>
      <c r="J1382" s="8">
        <v>0.51463000000000003</v>
      </c>
      <c r="K1382" t="str">
        <f>IF(Table1[[#This Row],[Charging]]&gt;0,"1","0")</f>
        <v>0</v>
      </c>
      <c r="L1382" t="str">
        <f>IF(Table1[[#This Row],[Tag]]="1",Table1[[#This Row],[Cost (kWh)]],"")</f>
        <v/>
      </c>
      <c r="M1382" s="5" t="str">
        <f>IF(Table1[[#This Row],[Tag]]="1",Table1[[#This Row],[Charging]]*Table1[[#This Row],[Cost (kWh)]],"")</f>
        <v/>
      </c>
    </row>
    <row r="1383" spans="3:13" x14ac:dyDescent="0.2">
      <c r="C1383" s="3" t="s">
        <v>27</v>
      </c>
      <c r="D1383" s="2">
        <v>27</v>
      </c>
      <c r="E1383" s="2">
        <v>10</v>
      </c>
      <c r="F1383" s="5">
        <v>0</v>
      </c>
      <c r="G1383" s="5" t="s">
        <v>32</v>
      </c>
      <c r="H1383" s="5">
        <v>12.8</v>
      </c>
      <c r="I1383" s="5">
        <v>7.5</v>
      </c>
      <c r="J1383" s="8">
        <v>0.52710000000000001</v>
      </c>
      <c r="K1383" t="str">
        <f>IF(Table1[[#This Row],[Charging]]&gt;0,"1","0")</f>
        <v>0</v>
      </c>
      <c r="L1383" t="str">
        <f>IF(Table1[[#This Row],[Tag]]="1",Table1[[#This Row],[Cost (kWh)]],"")</f>
        <v/>
      </c>
      <c r="M1383" s="5" t="str">
        <f>IF(Table1[[#This Row],[Tag]]="1",Table1[[#This Row],[Charging]]*Table1[[#This Row],[Cost (kWh)]],"")</f>
        <v/>
      </c>
    </row>
    <row r="1384" spans="3:13" x14ac:dyDescent="0.2">
      <c r="C1384" s="3" t="s">
        <v>27</v>
      </c>
      <c r="D1384" s="2">
        <v>27</v>
      </c>
      <c r="E1384" s="2">
        <v>11</v>
      </c>
      <c r="F1384" s="5">
        <v>0</v>
      </c>
      <c r="G1384" s="5" t="s">
        <v>32</v>
      </c>
      <c r="H1384" s="5">
        <v>12.8</v>
      </c>
      <c r="I1384" s="5">
        <v>7.5</v>
      </c>
      <c r="J1384" s="8">
        <v>0.53441000000000005</v>
      </c>
      <c r="K1384" t="str">
        <f>IF(Table1[[#This Row],[Charging]]&gt;0,"1","0")</f>
        <v>0</v>
      </c>
      <c r="L1384" t="str">
        <f>IF(Table1[[#This Row],[Tag]]="1",Table1[[#This Row],[Cost (kWh)]],"")</f>
        <v/>
      </c>
      <c r="M1384" s="5" t="str">
        <f>IF(Table1[[#This Row],[Tag]]="1",Table1[[#This Row],[Charging]]*Table1[[#This Row],[Cost (kWh)]],"")</f>
        <v/>
      </c>
    </row>
    <row r="1385" spans="3:13" x14ac:dyDescent="0.2">
      <c r="C1385" s="3" t="s">
        <v>27</v>
      </c>
      <c r="D1385" s="2">
        <v>27</v>
      </c>
      <c r="E1385" s="2">
        <v>12</v>
      </c>
      <c r="F1385" s="5">
        <v>0</v>
      </c>
      <c r="G1385" s="5" t="s">
        <v>32</v>
      </c>
      <c r="H1385" s="5">
        <v>12.8</v>
      </c>
      <c r="I1385" s="5">
        <v>7.5</v>
      </c>
      <c r="J1385" s="8">
        <v>0.53202000000000005</v>
      </c>
      <c r="K1385" t="str">
        <f>IF(Table1[[#This Row],[Charging]]&gt;0,"1","0")</f>
        <v>0</v>
      </c>
      <c r="L1385" t="str">
        <f>IF(Table1[[#This Row],[Tag]]="1",Table1[[#This Row],[Cost (kWh)]],"")</f>
        <v/>
      </c>
      <c r="M1385" s="5" t="str">
        <f>IF(Table1[[#This Row],[Tag]]="1",Table1[[#This Row],[Charging]]*Table1[[#This Row],[Cost (kWh)]],"")</f>
        <v/>
      </c>
    </row>
    <row r="1386" spans="3:13" x14ac:dyDescent="0.2">
      <c r="C1386" s="3" t="s">
        <v>27</v>
      </c>
      <c r="D1386" s="2">
        <v>27</v>
      </c>
      <c r="E1386" s="2">
        <v>13</v>
      </c>
      <c r="F1386" s="5">
        <v>0</v>
      </c>
      <c r="G1386" s="5" t="s">
        <v>32</v>
      </c>
      <c r="H1386" s="5">
        <v>12.8</v>
      </c>
      <c r="I1386" s="5">
        <v>7.5</v>
      </c>
      <c r="J1386" s="8">
        <v>0.53200000000000003</v>
      </c>
      <c r="K1386" t="str">
        <f>IF(Table1[[#This Row],[Charging]]&gt;0,"1","0")</f>
        <v>0</v>
      </c>
      <c r="L1386" t="str">
        <f>IF(Table1[[#This Row],[Tag]]="1",Table1[[#This Row],[Cost (kWh)]],"")</f>
        <v/>
      </c>
      <c r="M1386" s="5" t="str">
        <f>IF(Table1[[#This Row],[Tag]]="1",Table1[[#This Row],[Charging]]*Table1[[#This Row],[Cost (kWh)]],"")</f>
        <v/>
      </c>
    </row>
    <row r="1387" spans="3:13" x14ac:dyDescent="0.2">
      <c r="C1387" s="3" t="s">
        <v>27</v>
      </c>
      <c r="D1387" s="2">
        <v>27</v>
      </c>
      <c r="E1387" s="2">
        <v>14</v>
      </c>
      <c r="F1387" s="5">
        <v>0</v>
      </c>
      <c r="G1387" s="5" t="s">
        <v>32</v>
      </c>
      <c r="H1387" s="5">
        <v>12.8</v>
      </c>
      <c r="I1387" s="5">
        <v>7.5</v>
      </c>
      <c r="J1387" s="8">
        <v>0.50456000000000001</v>
      </c>
      <c r="K1387" t="str">
        <f>IF(Table1[[#This Row],[Charging]]&gt;0,"1","0")</f>
        <v>0</v>
      </c>
      <c r="L1387" t="str">
        <f>IF(Table1[[#This Row],[Tag]]="1",Table1[[#This Row],[Cost (kWh)]],"")</f>
        <v/>
      </c>
      <c r="M1387" s="5" t="str">
        <f>IF(Table1[[#This Row],[Tag]]="1",Table1[[#This Row],[Charging]]*Table1[[#This Row],[Cost (kWh)]],"")</f>
        <v/>
      </c>
    </row>
    <row r="1388" spans="3:13" x14ac:dyDescent="0.2">
      <c r="C1388" s="3" t="s">
        <v>27</v>
      </c>
      <c r="D1388" s="2">
        <v>27</v>
      </c>
      <c r="E1388" s="2">
        <v>15</v>
      </c>
      <c r="F1388" s="5">
        <v>0</v>
      </c>
      <c r="G1388" s="5" t="s">
        <v>32</v>
      </c>
      <c r="H1388" s="5">
        <v>12.8</v>
      </c>
      <c r="I1388" s="5">
        <v>7.5</v>
      </c>
      <c r="J1388" s="8">
        <v>0.50119999999999998</v>
      </c>
      <c r="K1388" t="str">
        <f>IF(Table1[[#This Row],[Charging]]&gt;0,"1","0")</f>
        <v>0</v>
      </c>
      <c r="L1388" t="str">
        <f>IF(Table1[[#This Row],[Tag]]="1",Table1[[#This Row],[Cost (kWh)]],"")</f>
        <v/>
      </c>
      <c r="M1388" s="5" t="str">
        <f>IF(Table1[[#This Row],[Tag]]="1",Table1[[#This Row],[Charging]]*Table1[[#This Row],[Cost (kWh)]],"")</f>
        <v/>
      </c>
    </row>
    <row r="1389" spans="3:13" x14ac:dyDescent="0.2">
      <c r="C1389" s="3" t="s">
        <v>27</v>
      </c>
      <c r="D1389" s="2">
        <v>27</v>
      </c>
      <c r="E1389" s="2">
        <v>16</v>
      </c>
      <c r="F1389" s="5">
        <v>0</v>
      </c>
      <c r="G1389" s="5" t="s">
        <v>32</v>
      </c>
      <c r="H1389" s="5">
        <v>12.8</v>
      </c>
      <c r="I1389" s="5">
        <v>7.5</v>
      </c>
      <c r="J1389" s="8">
        <v>0.47649999999999998</v>
      </c>
      <c r="K1389" t="str">
        <f>IF(Table1[[#This Row],[Charging]]&gt;0,"1","0")</f>
        <v>0</v>
      </c>
      <c r="L1389" t="str">
        <f>IF(Table1[[#This Row],[Tag]]="1",Table1[[#This Row],[Cost (kWh)]],"")</f>
        <v/>
      </c>
      <c r="M1389" s="5" t="str">
        <f>IF(Table1[[#This Row],[Tag]]="1",Table1[[#This Row],[Charging]]*Table1[[#This Row],[Cost (kWh)]],"")</f>
        <v/>
      </c>
    </row>
    <row r="1390" spans="3:13" x14ac:dyDescent="0.2">
      <c r="C1390" s="3" t="s">
        <v>27</v>
      </c>
      <c r="D1390" s="2">
        <v>27</v>
      </c>
      <c r="E1390" s="2">
        <v>17</v>
      </c>
      <c r="F1390" s="5">
        <v>0</v>
      </c>
      <c r="G1390" s="5" t="s">
        <v>32</v>
      </c>
      <c r="H1390" s="5">
        <v>12.8</v>
      </c>
      <c r="I1390" s="5">
        <v>7.5</v>
      </c>
      <c r="J1390" s="8">
        <v>0.502</v>
      </c>
      <c r="K1390" t="str">
        <f>IF(Table1[[#This Row],[Charging]]&gt;0,"1","0")</f>
        <v>0</v>
      </c>
      <c r="L1390" t="str">
        <f>IF(Table1[[#This Row],[Tag]]="1",Table1[[#This Row],[Cost (kWh)]],"")</f>
        <v/>
      </c>
      <c r="M1390" s="5" t="str">
        <f>IF(Table1[[#This Row],[Tag]]="1",Table1[[#This Row],[Charging]]*Table1[[#This Row],[Cost (kWh)]],"")</f>
        <v/>
      </c>
    </row>
    <row r="1391" spans="3:13" x14ac:dyDescent="0.2">
      <c r="C1391" s="3" t="s">
        <v>27</v>
      </c>
      <c r="D1391" s="2">
        <v>27</v>
      </c>
      <c r="E1391" s="2">
        <v>18</v>
      </c>
      <c r="F1391" s="5">
        <v>0</v>
      </c>
      <c r="G1391" s="5" t="s">
        <v>32</v>
      </c>
      <c r="H1391" s="5">
        <v>12.8</v>
      </c>
      <c r="I1391" s="5">
        <v>7.5</v>
      </c>
      <c r="J1391" s="8">
        <v>0.52241000000000004</v>
      </c>
      <c r="K1391" t="str">
        <f>IF(Table1[[#This Row],[Charging]]&gt;0,"1","0")</f>
        <v>0</v>
      </c>
      <c r="L1391" t="str">
        <f>IF(Table1[[#This Row],[Tag]]="1",Table1[[#This Row],[Cost (kWh)]],"")</f>
        <v/>
      </c>
      <c r="M1391" s="5" t="str">
        <f>IF(Table1[[#This Row],[Tag]]="1",Table1[[#This Row],[Charging]]*Table1[[#This Row],[Cost (kWh)]],"")</f>
        <v/>
      </c>
    </row>
    <row r="1392" spans="3:13" x14ac:dyDescent="0.2">
      <c r="C1392" s="3" t="s">
        <v>27</v>
      </c>
      <c r="D1392" s="2">
        <v>27</v>
      </c>
      <c r="E1392" s="2">
        <v>19</v>
      </c>
      <c r="F1392" s="5">
        <v>0</v>
      </c>
      <c r="G1392" s="5" t="s">
        <v>32</v>
      </c>
      <c r="H1392" s="5">
        <v>12.8</v>
      </c>
      <c r="I1392" s="5">
        <v>7.5</v>
      </c>
      <c r="J1392" s="8">
        <v>0.52776999999999996</v>
      </c>
      <c r="K1392" t="str">
        <f>IF(Table1[[#This Row],[Charging]]&gt;0,"1","0")</f>
        <v>0</v>
      </c>
      <c r="L1392" t="str">
        <f>IF(Table1[[#This Row],[Tag]]="1",Table1[[#This Row],[Cost (kWh)]],"")</f>
        <v/>
      </c>
      <c r="M1392" s="5" t="str">
        <f>IF(Table1[[#This Row],[Tag]]="1",Table1[[#This Row],[Charging]]*Table1[[#This Row],[Cost (kWh)]],"")</f>
        <v/>
      </c>
    </row>
    <row r="1393" spans="3:13" x14ac:dyDescent="0.2">
      <c r="C1393" s="3" t="s">
        <v>27</v>
      </c>
      <c r="D1393" s="2">
        <v>27</v>
      </c>
      <c r="E1393" s="2">
        <v>20</v>
      </c>
      <c r="F1393" s="5">
        <v>0</v>
      </c>
      <c r="G1393" s="5" t="s">
        <v>32</v>
      </c>
      <c r="H1393" s="5">
        <v>12.8</v>
      </c>
      <c r="I1393" s="5">
        <v>7.5</v>
      </c>
      <c r="J1393" s="8">
        <v>0.52346000000000004</v>
      </c>
      <c r="K1393" t="str">
        <f>IF(Table1[[#This Row],[Charging]]&gt;0,"1","0")</f>
        <v>0</v>
      </c>
      <c r="L1393" t="str">
        <f>IF(Table1[[#This Row],[Tag]]="1",Table1[[#This Row],[Cost (kWh)]],"")</f>
        <v/>
      </c>
      <c r="M1393" s="5" t="str">
        <f>IF(Table1[[#This Row],[Tag]]="1",Table1[[#This Row],[Charging]]*Table1[[#This Row],[Cost (kWh)]],"")</f>
        <v/>
      </c>
    </row>
    <row r="1394" spans="3:13" x14ac:dyDescent="0.2">
      <c r="C1394" s="3" t="s">
        <v>27</v>
      </c>
      <c r="D1394" s="2">
        <v>27</v>
      </c>
      <c r="E1394" s="2">
        <v>21</v>
      </c>
      <c r="F1394" s="5">
        <v>0</v>
      </c>
      <c r="G1394" s="5" t="s">
        <v>32</v>
      </c>
      <c r="H1394" s="5">
        <v>12.8</v>
      </c>
      <c r="I1394" s="5">
        <v>7.5</v>
      </c>
      <c r="J1394" s="8">
        <v>0.51995000000000002</v>
      </c>
      <c r="K1394" t="str">
        <f>IF(Table1[[#This Row],[Charging]]&gt;0,"1","0")</f>
        <v>0</v>
      </c>
      <c r="L1394" t="str">
        <f>IF(Table1[[#This Row],[Tag]]="1",Table1[[#This Row],[Cost (kWh)]],"")</f>
        <v/>
      </c>
      <c r="M1394" s="5" t="str">
        <f>IF(Table1[[#This Row],[Tag]]="1",Table1[[#This Row],[Charging]]*Table1[[#This Row],[Cost (kWh)]],"")</f>
        <v/>
      </c>
    </row>
    <row r="1395" spans="3:13" x14ac:dyDescent="0.2">
      <c r="C1395" s="3" t="s">
        <v>27</v>
      </c>
      <c r="D1395" s="2">
        <v>27</v>
      </c>
      <c r="E1395" s="2">
        <v>22</v>
      </c>
      <c r="F1395" s="5">
        <v>0</v>
      </c>
      <c r="G1395" s="5" t="s">
        <v>32</v>
      </c>
      <c r="H1395" s="5">
        <v>12.8</v>
      </c>
      <c r="I1395" s="5">
        <v>7.5</v>
      </c>
      <c r="J1395" s="8">
        <v>0.52190000000000003</v>
      </c>
      <c r="K1395" t="str">
        <f>IF(Table1[[#This Row],[Charging]]&gt;0,"1","0")</f>
        <v>0</v>
      </c>
      <c r="L1395" t="str">
        <f>IF(Table1[[#This Row],[Tag]]="1",Table1[[#This Row],[Cost (kWh)]],"")</f>
        <v/>
      </c>
      <c r="M1395" s="5" t="str">
        <f>IF(Table1[[#This Row],[Tag]]="1",Table1[[#This Row],[Charging]]*Table1[[#This Row],[Cost (kWh)]],"")</f>
        <v/>
      </c>
    </row>
    <row r="1396" spans="3:13" x14ac:dyDescent="0.2">
      <c r="C1396" s="3" t="s">
        <v>27</v>
      </c>
      <c r="D1396" s="2">
        <v>27</v>
      </c>
      <c r="E1396" s="2">
        <v>23</v>
      </c>
      <c r="F1396" s="5">
        <v>0</v>
      </c>
      <c r="G1396" s="5" t="s">
        <v>32</v>
      </c>
      <c r="H1396" s="5">
        <v>12.8</v>
      </c>
      <c r="I1396" s="5">
        <v>7.5</v>
      </c>
      <c r="J1396" s="8">
        <v>0.51880999999999999</v>
      </c>
      <c r="K1396" t="str">
        <f>IF(Table1[[#This Row],[Charging]]&gt;0,"1","0")</f>
        <v>0</v>
      </c>
      <c r="L1396" t="str">
        <f>IF(Table1[[#This Row],[Tag]]="1",Table1[[#This Row],[Cost (kWh)]],"")</f>
        <v/>
      </c>
      <c r="M1396" s="5" t="str">
        <f>IF(Table1[[#This Row],[Tag]]="1",Table1[[#This Row],[Charging]]*Table1[[#This Row],[Cost (kWh)]],"")</f>
        <v/>
      </c>
    </row>
    <row r="1397" spans="3:13" x14ac:dyDescent="0.2">
      <c r="C1397" s="3" t="s">
        <v>27</v>
      </c>
      <c r="D1397" s="2">
        <v>27</v>
      </c>
      <c r="E1397" s="2">
        <v>24</v>
      </c>
      <c r="F1397" s="5">
        <v>0</v>
      </c>
      <c r="G1397" s="5" t="s">
        <v>32</v>
      </c>
      <c r="H1397" s="5">
        <v>12.8</v>
      </c>
      <c r="I1397" s="5">
        <v>7.5</v>
      </c>
      <c r="J1397" s="8">
        <v>0.51171999999999995</v>
      </c>
      <c r="K1397" t="str">
        <f>IF(Table1[[#This Row],[Charging]]&gt;0,"1","0")</f>
        <v>0</v>
      </c>
      <c r="L1397" t="str">
        <f>IF(Table1[[#This Row],[Tag]]="1",Table1[[#This Row],[Cost (kWh)]],"")</f>
        <v/>
      </c>
      <c r="M1397" s="5" t="str">
        <f>IF(Table1[[#This Row],[Tag]]="1",Table1[[#This Row],[Charging]]*Table1[[#This Row],[Cost (kWh)]],"")</f>
        <v/>
      </c>
    </row>
    <row r="1398" spans="3:13" x14ac:dyDescent="0.2">
      <c r="C1398" s="3" t="s">
        <v>27</v>
      </c>
      <c r="D1398" s="2">
        <v>28</v>
      </c>
      <c r="E1398" s="2" t="s">
        <v>2</v>
      </c>
      <c r="F1398" s="5">
        <v>0</v>
      </c>
      <c r="G1398" s="5" t="s">
        <v>32</v>
      </c>
      <c r="H1398" s="5">
        <v>12.8</v>
      </c>
      <c r="I1398" s="5">
        <v>7.5</v>
      </c>
      <c r="J1398" s="8">
        <v>0.56657000000000002</v>
      </c>
      <c r="K1398" t="str">
        <f>IF(Table1[[#This Row],[Charging]]&gt;0,"1","0")</f>
        <v>0</v>
      </c>
      <c r="L1398" t="str">
        <f>IF(Table1[[#This Row],[Tag]]="1",Table1[[#This Row],[Cost (kWh)]],"")</f>
        <v/>
      </c>
      <c r="M1398" s="5" t="str">
        <f>IF(Table1[[#This Row],[Tag]]="1",Table1[[#This Row],[Charging]]*Table1[[#This Row],[Cost (kWh)]],"")</f>
        <v/>
      </c>
    </row>
    <row r="1399" spans="3:13" x14ac:dyDescent="0.2">
      <c r="C1399" s="3" t="s">
        <v>27</v>
      </c>
      <c r="D1399" s="2">
        <v>28</v>
      </c>
      <c r="E1399" s="2" t="s">
        <v>3</v>
      </c>
      <c r="F1399" s="5">
        <v>0</v>
      </c>
      <c r="G1399" s="5" t="s">
        <v>32</v>
      </c>
      <c r="H1399" s="5">
        <v>12.8</v>
      </c>
      <c r="I1399" s="5">
        <v>7.5</v>
      </c>
      <c r="J1399" s="8">
        <v>0.50709000000000004</v>
      </c>
      <c r="K1399" t="str">
        <f>IF(Table1[[#This Row],[Charging]]&gt;0,"1","0")</f>
        <v>0</v>
      </c>
      <c r="L1399" t="str">
        <f>IF(Table1[[#This Row],[Tag]]="1",Table1[[#This Row],[Cost (kWh)]],"")</f>
        <v/>
      </c>
      <c r="M1399" s="5" t="str">
        <f>IF(Table1[[#This Row],[Tag]]="1",Table1[[#This Row],[Charging]]*Table1[[#This Row],[Cost (kWh)]],"")</f>
        <v/>
      </c>
    </row>
    <row r="1400" spans="3:13" x14ac:dyDescent="0.2">
      <c r="C1400" s="3" t="s">
        <v>27</v>
      </c>
      <c r="D1400" s="2">
        <v>28</v>
      </c>
      <c r="E1400" s="2" t="s">
        <v>4</v>
      </c>
      <c r="F1400" s="5">
        <v>0</v>
      </c>
      <c r="G1400" s="5" t="s">
        <v>32</v>
      </c>
      <c r="H1400" s="5">
        <v>12.8</v>
      </c>
      <c r="I1400" s="5">
        <v>7.5</v>
      </c>
      <c r="J1400" s="8">
        <v>0.48265999999999998</v>
      </c>
      <c r="K1400" t="str">
        <f>IF(Table1[[#This Row],[Charging]]&gt;0,"1","0")</f>
        <v>0</v>
      </c>
      <c r="L1400" t="str">
        <f>IF(Table1[[#This Row],[Tag]]="1",Table1[[#This Row],[Cost (kWh)]],"")</f>
        <v/>
      </c>
      <c r="M1400" s="5" t="str">
        <f>IF(Table1[[#This Row],[Tag]]="1",Table1[[#This Row],[Charging]]*Table1[[#This Row],[Cost (kWh)]],"")</f>
        <v/>
      </c>
    </row>
    <row r="1401" spans="3:13" x14ac:dyDescent="0.2">
      <c r="C1401" s="3" t="s">
        <v>27</v>
      </c>
      <c r="D1401" s="2">
        <v>28</v>
      </c>
      <c r="E1401" s="2" t="s">
        <v>5</v>
      </c>
      <c r="F1401" s="5">
        <v>0</v>
      </c>
      <c r="G1401" s="5" t="s">
        <v>32</v>
      </c>
      <c r="H1401" s="5">
        <v>12.8</v>
      </c>
      <c r="I1401" s="5">
        <v>7.5</v>
      </c>
      <c r="J1401" s="8">
        <v>0.43</v>
      </c>
      <c r="K1401" t="str">
        <f>IF(Table1[[#This Row],[Charging]]&gt;0,"1","0")</f>
        <v>0</v>
      </c>
      <c r="L1401" t="str">
        <f>IF(Table1[[#This Row],[Tag]]="1",Table1[[#This Row],[Cost (kWh)]],"")</f>
        <v/>
      </c>
      <c r="M1401" s="5" t="str">
        <f>IF(Table1[[#This Row],[Tag]]="1",Table1[[#This Row],[Charging]]*Table1[[#This Row],[Cost (kWh)]],"")</f>
        <v/>
      </c>
    </row>
    <row r="1402" spans="3:13" x14ac:dyDescent="0.2">
      <c r="C1402" s="3" t="s">
        <v>27</v>
      </c>
      <c r="D1402" s="2">
        <v>28</v>
      </c>
      <c r="E1402" s="2" t="s">
        <v>6</v>
      </c>
      <c r="F1402" s="5">
        <v>0</v>
      </c>
      <c r="G1402" s="5" t="s">
        <v>32</v>
      </c>
      <c r="H1402" s="5">
        <v>12.8</v>
      </c>
      <c r="I1402" s="5">
        <v>7.5</v>
      </c>
      <c r="J1402" s="8">
        <v>0.42597000000000002</v>
      </c>
      <c r="K1402" t="str">
        <f>IF(Table1[[#This Row],[Charging]]&gt;0,"1","0")</f>
        <v>0</v>
      </c>
      <c r="L1402" t="str">
        <f>IF(Table1[[#This Row],[Tag]]="1",Table1[[#This Row],[Cost (kWh)]],"")</f>
        <v/>
      </c>
      <c r="M1402" s="5" t="str">
        <f>IF(Table1[[#This Row],[Tag]]="1",Table1[[#This Row],[Charging]]*Table1[[#This Row],[Cost (kWh)]],"")</f>
        <v/>
      </c>
    </row>
    <row r="1403" spans="3:13" x14ac:dyDescent="0.2">
      <c r="C1403" s="3" t="s">
        <v>27</v>
      </c>
      <c r="D1403" s="2">
        <v>28</v>
      </c>
      <c r="E1403" s="2" t="s">
        <v>7</v>
      </c>
      <c r="F1403" s="5">
        <v>0</v>
      </c>
      <c r="G1403" s="5" t="s">
        <v>32</v>
      </c>
      <c r="H1403" s="5">
        <v>12.8</v>
      </c>
      <c r="I1403" s="5">
        <v>7.5</v>
      </c>
      <c r="J1403" s="8">
        <v>0.40992000000000001</v>
      </c>
      <c r="K1403" t="str">
        <f>IF(Table1[[#This Row],[Charging]]&gt;0,"1","0")</f>
        <v>0</v>
      </c>
      <c r="L1403" t="str">
        <f>IF(Table1[[#This Row],[Tag]]="1",Table1[[#This Row],[Cost (kWh)]],"")</f>
        <v/>
      </c>
      <c r="M1403" s="5" t="str">
        <f>IF(Table1[[#This Row],[Tag]]="1",Table1[[#This Row],[Charging]]*Table1[[#This Row],[Cost (kWh)]],"")</f>
        <v/>
      </c>
    </row>
    <row r="1404" spans="3:13" x14ac:dyDescent="0.2">
      <c r="C1404" s="3" t="s">
        <v>27</v>
      </c>
      <c r="D1404" s="2">
        <v>28</v>
      </c>
      <c r="E1404" s="2" t="s">
        <v>8</v>
      </c>
      <c r="F1404" s="5">
        <v>0</v>
      </c>
      <c r="G1404" s="5" t="s">
        <v>32</v>
      </c>
      <c r="H1404" s="5">
        <v>12.8</v>
      </c>
      <c r="I1404" s="5">
        <v>7.5</v>
      </c>
      <c r="J1404" s="8">
        <v>0.42729</v>
      </c>
      <c r="K1404" t="str">
        <f>IF(Table1[[#This Row],[Charging]]&gt;0,"1","0")</f>
        <v>0</v>
      </c>
      <c r="L1404" t="str">
        <f>IF(Table1[[#This Row],[Tag]]="1",Table1[[#This Row],[Cost (kWh)]],"")</f>
        <v/>
      </c>
      <c r="M1404" s="5" t="str">
        <f>IF(Table1[[#This Row],[Tag]]="1",Table1[[#This Row],[Charging]]*Table1[[#This Row],[Cost (kWh)]],"")</f>
        <v/>
      </c>
    </row>
    <row r="1405" spans="3:13" x14ac:dyDescent="0.2">
      <c r="C1405" s="3" t="s">
        <v>27</v>
      </c>
      <c r="D1405" s="2">
        <v>28</v>
      </c>
      <c r="E1405" s="2" t="s">
        <v>9</v>
      </c>
      <c r="F1405" s="5">
        <v>0</v>
      </c>
      <c r="G1405" s="5" t="s">
        <v>32</v>
      </c>
      <c r="H1405" s="5">
        <v>12.8</v>
      </c>
      <c r="I1405" s="5">
        <v>7.5</v>
      </c>
      <c r="J1405" s="8">
        <v>0.44191000000000003</v>
      </c>
      <c r="K1405" t="str">
        <f>IF(Table1[[#This Row],[Charging]]&gt;0,"1","0")</f>
        <v>0</v>
      </c>
      <c r="L1405" t="str">
        <f>IF(Table1[[#This Row],[Tag]]="1",Table1[[#This Row],[Cost (kWh)]],"")</f>
        <v/>
      </c>
      <c r="M1405" s="5" t="str">
        <f>IF(Table1[[#This Row],[Tag]]="1",Table1[[#This Row],[Charging]]*Table1[[#This Row],[Cost (kWh)]],"")</f>
        <v/>
      </c>
    </row>
    <row r="1406" spans="3:13" x14ac:dyDescent="0.2">
      <c r="C1406" s="3" t="s">
        <v>27</v>
      </c>
      <c r="D1406" s="2">
        <v>28</v>
      </c>
      <c r="E1406" s="2" t="s">
        <v>10</v>
      </c>
      <c r="F1406" s="5">
        <v>0</v>
      </c>
      <c r="G1406" s="5" t="s">
        <v>32</v>
      </c>
      <c r="H1406" s="5">
        <v>12.8</v>
      </c>
      <c r="I1406" s="5">
        <v>7.5</v>
      </c>
      <c r="J1406" s="8">
        <v>0.46744999999999998</v>
      </c>
      <c r="K1406" t="str">
        <f>IF(Table1[[#This Row],[Charging]]&gt;0,"1","0")</f>
        <v>0</v>
      </c>
      <c r="L1406" t="str">
        <f>IF(Table1[[#This Row],[Tag]]="1",Table1[[#This Row],[Cost (kWh)]],"")</f>
        <v/>
      </c>
      <c r="M1406" s="5" t="str">
        <f>IF(Table1[[#This Row],[Tag]]="1",Table1[[#This Row],[Charging]]*Table1[[#This Row],[Cost (kWh)]],"")</f>
        <v/>
      </c>
    </row>
    <row r="1407" spans="3:13" x14ac:dyDescent="0.2">
      <c r="C1407" s="3" t="s">
        <v>27</v>
      </c>
      <c r="D1407" s="2">
        <v>28</v>
      </c>
      <c r="E1407" s="2">
        <v>10</v>
      </c>
      <c r="F1407" s="5">
        <v>0</v>
      </c>
      <c r="G1407" s="5" t="s">
        <v>32</v>
      </c>
      <c r="H1407" s="5">
        <v>12.8</v>
      </c>
      <c r="I1407" s="5">
        <v>7.5</v>
      </c>
      <c r="J1407" s="8">
        <v>0.43762000000000001</v>
      </c>
      <c r="K1407" t="str">
        <f>IF(Table1[[#This Row],[Charging]]&gt;0,"1","0")</f>
        <v>0</v>
      </c>
      <c r="L1407" t="str">
        <f>IF(Table1[[#This Row],[Tag]]="1",Table1[[#This Row],[Cost (kWh)]],"")</f>
        <v/>
      </c>
      <c r="M1407" s="5" t="str">
        <f>IF(Table1[[#This Row],[Tag]]="1",Table1[[#This Row],[Charging]]*Table1[[#This Row],[Cost (kWh)]],"")</f>
        <v/>
      </c>
    </row>
    <row r="1408" spans="3:13" x14ac:dyDescent="0.2">
      <c r="C1408" s="3" t="s">
        <v>27</v>
      </c>
      <c r="D1408" s="2">
        <v>28</v>
      </c>
      <c r="E1408" s="2">
        <v>11</v>
      </c>
      <c r="F1408" s="5">
        <v>0</v>
      </c>
      <c r="G1408" s="5" t="s">
        <v>32</v>
      </c>
      <c r="H1408" s="5">
        <v>12.8</v>
      </c>
      <c r="I1408" s="5">
        <v>7.5</v>
      </c>
      <c r="J1408" s="8">
        <v>0.33867999999999998</v>
      </c>
      <c r="K1408" t="str">
        <f>IF(Table1[[#This Row],[Charging]]&gt;0,"1","0")</f>
        <v>0</v>
      </c>
      <c r="L1408" t="str">
        <f>IF(Table1[[#This Row],[Tag]]="1",Table1[[#This Row],[Cost (kWh)]],"")</f>
        <v/>
      </c>
      <c r="M1408" s="5" t="str">
        <f>IF(Table1[[#This Row],[Tag]]="1",Table1[[#This Row],[Charging]]*Table1[[#This Row],[Cost (kWh)]],"")</f>
        <v/>
      </c>
    </row>
    <row r="1409" spans="3:13" x14ac:dyDescent="0.2">
      <c r="C1409" s="3" t="s">
        <v>27</v>
      </c>
      <c r="D1409" s="2">
        <v>28</v>
      </c>
      <c r="E1409" s="2">
        <v>12</v>
      </c>
      <c r="F1409" s="5">
        <v>0</v>
      </c>
      <c r="G1409" s="5" t="s">
        <v>32</v>
      </c>
      <c r="H1409" s="5">
        <v>12.8</v>
      </c>
      <c r="I1409" s="5">
        <v>7.5</v>
      </c>
      <c r="J1409" s="8">
        <v>0.49996000000000002</v>
      </c>
      <c r="K1409" t="str">
        <f>IF(Table1[[#This Row],[Charging]]&gt;0,"1","0")</f>
        <v>0</v>
      </c>
      <c r="L1409" t="str">
        <f>IF(Table1[[#This Row],[Tag]]="1",Table1[[#This Row],[Cost (kWh)]],"")</f>
        <v/>
      </c>
      <c r="M1409" s="5" t="str">
        <f>IF(Table1[[#This Row],[Tag]]="1",Table1[[#This Row],[Charging]]*Table1[[#This Row],[Cost (kWh)]],"")</f>
        <v/>
      </c>
    </row>
    <row r="1410" spans="3:13" x14ac:dyDescent="0.2">
      <c r="C1410" s="3" t="s">
        <v>27</v>
      </c>
      <c r="D1410" s="2">
        <v>28</v>
      </c>
      <c r="E1410" s="2">
        <v>13</v>
      </c>
      <c r="F1410" s="5">
        <v>0</v>
      </c>
      <c r="G1410" s="5" t="s">
        <v>32</v>
      </c>
      <c r="H1410" s="5">
        <v>12.8</v>
      </c>
      <c r="I1410" s="5">
        <v>7.5</v>
      </c>
      <c r="J1410" s="8">
        <v>0.50300999999999996</v>
      </c>
      <c r="K1410" t="str">
        <f>IF(Table1[[#This Row],[Charging]]&gt;0,"1","0")</f>
        <v>0</v>
      </c>
      <c r="L1410" t="str">
        <f>IF(Table1[[#This Row],[Tag]]="1",Table1[[#This Row],[Cost (kWh)]],"")</f>
        <v/>
      </c>
      <c r="M1410" s="5" t="str">
        <f>IF(Table1[[#This Row],[Tag]]="1",Table1[[#This Row],[Charging]]*Table1[[#This Row],[Cost (kWh)]],"")</f>
        <v/>
      </c>
    </row>
    <row r="1411" spans="3:13" x14ac:dyDescent="0.2">
      <c r="C1411" s="3" t="s">
        <v>27</v>
      </c>
      <c r="D1411" s="2">
        <v>28</v>
      </c>
      <c r="E1411" s="2">
        <v>14</v>
      </c>
      <c r="F1411" s="5">
        <v>0</v>
      </c>
      <c r="G1411" s="5" t="s">
        <v>32</v>
      </c>
      <c r="H1411" s="5">
        <v>12.8</v>
      </c>
      <c r="I1411" s="5">
        <v>7.5</v>
      </c>
      <c r="J1411" s="8">
        <v>0.50300999999999996</v>
      </c>
      <c r="K1411" t="str">
        <f>IF(Table1[[#This Row],[Charging]]&gt;0,"1","0")</f>
        <v>0</v>
      </c>
      <c r="L1411" t="str">
        <f>IF(Table1[[#This Row],[Tag]]="1",Table1[[#This Row],[Cost (kWh)]],"")</f>
        <v/>
      </c>
      <c r="M1411" s="5" t="str">
        <f>IF(Table1[[#This Row],[Tag]]="1",Table1[[#This Row],[Charging]]*Table1[[#This Row],[Cost (kWh)]],"")</f>
        <v/>
      </c>
    </row>
    <row r="1412" spans="3:13" x14ac:dyDescent="0.2">
      <c r="C1412" s="3" t="s">
        <v>27</v>
      </c>
      <c r="D1412" s="2">
        <v>28</v>
      </c>
      <c r="E1412" s="2">
        <v>15</v>
      </c>
      <c r="F1412" s="5">
        <v>0</v>
      </c>
      <c r="G1412" s="5" t="s">
        <v>32</v>
      </c>
      <c r="H1412" s="5">
        <v>12.8</v>
      </c>
      <c r="I1412" s="5">
        <v>7.5</v>
      </c>
      <c r="J1412" s="8">
        <v>0.49992999999999999</v>
      </c>
      <c r="K1412" t="str">
        <f>IF(Table1[[#This Row],[Charging]]&gt;0,"1","0")</f>
        <v>0</v>
      </c>
      <c r="L1412" t="str">
        <f>IF(Table1[[#This Row],[Tag]]="1",Table1[[#This Row],[Cost (kWh)]],"")</f>
        <v/>
      </c>
      <c r="M1412" s="5" t="str">
        <f>IF(Table1[[#This Row],[Tag]]="1",Table1[[#This Row],[Charging]]*Table1[[#This Row],[Cost (kWh)]],"")</f>
        <v/>
      </c>
    </row>
    <row r="1413" spans="3:13" x14ac:dyDescent="0.2">
      <c r="C1413" s="3" t="s">
        <v>27</v>
      </c>
      <c r="D1413" s="2">
        <v>28</v>
      </c>
      <c r="E1413" s="2">
        <v>16</v>
      </c>
      <c r="F1413" s="5">
        <v>0</v>
      </c>
      <c r="G1413" s="5" t="s">
        <v>32</v>
      </c>
      <c r="H1413" s="5">
        <v>12.8</v>
      </c>
      <c r="I1413" s="5">
        <v>7.5</v>
      </c>
      <c r="J1413" s="8">
        <v>0.47008</v>
      </c>
      <c r="K1413" t="str">
        <f>IF(Table1[[#This Row],[Charging]]&gt;0,"1","0")</f>
        <v>0</v>
      </c>
      <c r="L1413" t="str">
        <f>IF(Table1[[#This Row],[Tag]]="1",Table1[[#This Row],[Cost (kWh)]],"")</f>
        <v/>
      </c>
      <c r="M1413" s="5" t="str">
        <f>IF(Table1[[#This Row],[Tag]]="1",Table1[[#This Row],[Charging]]*Table1[[#This Row],[Cost (kWh)]],"")</f>
        <v/>
      </c>
    </row>
    <row r="1414" spans="3:13" x14ac:dyDescent="0.2">
      <c r="C1414" s="3" t="s">
        <v>27</v>
      </c>
      <c r="D1414" s="2">
        <v>28</v>
      </c>
      <c r="E1414" s="2">
        <v>17</v>
      </c>
      <c r="F1414" s="5">
        <v>0</v>
      </c>
      <c r="G1414" s="5" t="s">
        <v>32</v>
      </c>
      <c r="H1414" s="5">
        <v>12.8</v>
      </c>
      <c r="I1414" s="5">
        <v>7.5</v>
      </c>
      <c r="J1414" s="8">
        <v>0.38196999999999998</v>
      </c>
      <c r="K1414" t="str">
        <f>IF(Table1[[#This Row],[Charging]]&gt;0,"1","0")</f>
        <v>0</v>
      </c>
      <c r="L1414" t="str">
        <f>IF(Table1[[#This Row],[Tag]]="1",Table1[[#This Row],[Cost (kWh)]],"")</f>
        <v/>
      </c>
      <c r="M1414" s="5" t="str">
        <f>IF(Table1[[#This Row],[Tag]]="1",Table1[[#This Row],[Charging]]*Table1[[#This Row],[Cost (kWh)]],"")</f>
        <v/>
      </c>
    </row>
    <row r="1415" spans="3:13" x14ac:dyDescent="0.2">
      <c r="C1415" s="3" t="s">
        <v>27</v>
      </c>
      <c r="D1415" s="2">
        <v>28</v>
      </c>
      <c r="E1415" s="2">
        <v>18</v>
      </c>
      <c r="F1415" s="5">
        <v>0</v>
      </c>
      <c r="G1415" s="5" t="s">
        <v>32</v>
      </c>
      <c r="H1415" s="5">
        <v>12.8</v>
      </c>
      <c r="I1415" s="5">
        <v>7.5</v>
      </c>
      <c r="J1415" s="8">
        <v>0.49260999999999999</v>
      </c>
      <c r="K1415" t="str">
        <f>IF(Table1[[#This Row],[Charging]]&gt;0,"1","0")</f>
        <v>0</v>
      </c>
      <c r="L1415" t="str">
        <f>IF(Table1[[#This Row],[Tag]]="1",Table1[[#This Row],[Cost (kWh)]],"")</f>
        <v/>
      </c>
      <c r="M1415" s="5" t="str">
        <f>IF(Table1[[#This Row],[Tag]]="1",Table1[[#This Row],[Charging]]*Table1[[#This Row],[Cost (kWh)]],"")</f>
        <v/>
      </c>
    </row>
    <row r="1416" spans="3:13" x14ac:dyDescent="0.2">
      <c r="C1416" s="3" t="s">
        <v>27</v>
      </c>
      <c r="D1416" s="2">
        <v>28</v>
      </c>
      <c r="E1416" s="2">
        <v>19</v>
      </c>
      <c r="F1416" s="5">
        <v>0</v>
      </c>
      <c r="G1416" s="5" t="s">
        <v>32</v>
      </c>
      <c r="H1416" s="5">
        <v>12.8</v>
      </c>
      <c r="I1416" s="5">
        <v>7.5</v>
      </c>
      <c r="J1416" s="8">
        <v>0.50936999999999999</v>
      </c>
      <c r="K1416" t="str">
        <f>IF(Table1[[#This Row],[Charging]]&gt;0,"1","0")</f>
        <v>0</v>
      </c>
      <c r="L1416" t="str">
        <f>IF(Table1[[#This Row],[Tag]]="1",Table1[[#This Row],[Cost (kWh)]],"")</f>
        <v/>
      </c>
      <c r="M1416" s="5" t="str">
        <f>IF(Table1[[#This Row],[Tag]]="1",Table1[[#This Row],[Charging]]*Table1[[#This Row],[Cost (kWh)]],"")</f>
        <v/>
      </c>
    </row>
    <row r="1417" spans="3:13" x14ac:dyDescent="0.2">
      <c r="C1417" s="3" t="s">
        <v>27</v>
      </c>
      <c r="D1417" s="2">
        <v>28</v>
      </c>
      <c r="E1417" s="2">
        <v>20</v>
      </c>
      <c r="F1417" s="5">
        <v>0</v>
      </c>
      <c r="G1417" s="5" t="s">
        <v>32</v>
      </c>
      <c r="H1417" s="5">
        <v>12.8</v>
      </c>
      <c r="I1417" s="5">
        <v>7.5</v>
      </c>
      <c r="J1417" s="8">
        <v>0.56718000000000002</v>
      </c>
      <c r="K1417" t="str">
        <f>IF(Table1[[#This Row],[Charging]]&gt;0,"1","0")</f>
        <v>0</v>
      </c>
      <c r="L1417" t="str">
        <f>IF(Table1[[#This Row],[Tag]]="1",Table1[[#This Row],[Cost (kWh)]],"")</f>
        <v/>
      </c>
      <c r="M1417" s="5" t="str">
        <f>IF(Table1[[#This Row],[Tag]]="1",Table1[[#This Row],[Charging]]*Table1[[#This Row],[Cost (kWh)]],"")</f>
        <v/>
      </c>
    </row>
    <row r="1418" spans="3:13" x14ac:dyDescent="0.2">
      <c r="C1418" s="3" t="s">
        <v>27</v>
      </c>
      <c r="D1418" s="2">
        <v>28</v>
      </c>
      <c r="E1418" s="2">
        <v>21</v>
      </c>
      <c r="F1418" s="5">
        <v>0</v>
      </c>
      <c r="G1418" s="5" t="s">
        <v>32</v>
      </c>
      <c r="H1418" s="5">
        <v>12.8</v>
      </c>
      <c r="I1418" s="5">
        <v>7.5</v>
      </c>
      <c r="J1418" s="8">
        <v>0.56662000000000001</v>
      </c>
      <c r="K1418" t="str">
        <f>IF(Table1[[#This Row],[Charging]]&gt;0,"1","0")</f>
        <v>0</v>
      </c>
      <c r="L1418" t="str">
        <f>IF(Table1[[#This Row],[Tag]]="1",Table1[[#This Row],[Cost (kWh)]],"")</f>
        <v/>
      </c>
      <c r="M1418" s="5" t="str">
        <f>IF(Table1[[#This Row],[Tag]]="1",Table1[[#This Row],[Charging]]*Table1[[#This Row],[Cost (kWh)]],"")</f>
        <v/>
      </c>
    </row>
    <row r="1419" spans="3:13" x14ac:dyDescent="0.2">
      <c r="C1419" s="3" t="s">
        <v>27</v>
      </c>
      <c r="D1419" s="2">
        <v>28</v>
      </c>
      <c r="E1419" s="2">
        <v>22</v>
      </c>
      <c r="F1419" s="5">
        <v>0</v>
      </c>
      <c r="G1419" s="5" t="s">
        <v>32</v>
      </c>
      <c r="H1419" s="5">
        <v>12.8</v>
      </c>
      <c r="I1419" s="5">
        <v>7.5</v>
      </c>
      <c r="J1419" s="8">
        <v>0.57042000000000004</v>
      </c>
      <c r="K1419" t="str">
        <f>IF(Table1[[#This Row],[Charging]]&gt;0,"1","0")</f>
        <v>0</v>
      </c>
      <c r="L1419" t="str">
        <f>IF(Table1[[#This Row],[Tag]]="1",Table1[[#This Row],[Cost (kWh)]],"")</f>
        <v/>
      </c>
      <c r="M1419" s="5" t="str">
        <f>IF(Table1[[#This Row],[Tag]]="1",Table1[[#This Row],[Charging]]*Table1[[#This Row],[Cost (kWh)]],"")</f>
        <v/>
      </c>
    </row>
    <row r="1420" spans="3:13" x14ac:dyDescent="0.2">
      <c r="C1420" s="3" t="s">
        <v>27</v>
      </c>
      <c r="D1420" s="2">
        <v>28</v>
      </c>
      <c r="E1420" s="2">
        <v>23</v>
      </c>
      <c r="F1420" s="5">
        <v>0</v>
      </c>
      <c r="G1420" s="5" t="s">
        <v>32</v>
      </c>
      <c r="H1420" s="5">
        <v>12.8</v>
      </c>
      <c r="I1420" s="5">
        <v>7.5</v>
      </c>
      <c r="J1420" s="8">
        <v>0.56749000000000005</v>
      </c>
      <c r="K1420" t="str">
        <f>IF(Table1[[#This Row],[Charging]]&gt;0,"1","0")</f>
        <v>0</v>
      </c>
      <c r="L1420" t="str">
        <f>IF(Table1[[#This Row],[Tag]]="1",Table1[[#This Row],[Cost (kWh)]],"")</f>
        <v/>
      </c>
      <c r="M1420" s="5" t="str">
        <f>IF(Table1[[#This Row],[Tag]]="1",Table1[[#This Row],[Charging]]*Table1[[#This Row],[Cost (kWh)]],"")</f>
        <v/>
      </c>
    </row>
    <row r="1421" spans="3:13" x14ac:dyDescent="0.2">
      <c r="C1421" s="3" t="s">
        <v>27</v>
      </c>
      <c r="D1421" s="2">
        <v>28</v>
      </c>
      <c r="E1421" s="2">
        <v>24</v>
      </c>
      <c r="F1421" s="5">
        <v>0</v>
      </c>
      <c r="G1421" s="5" t="s">
        <v>32</v>
      </c>
      <c r="H1421" s="5">
        <v>12.8</v>
      </c>
      <c r="I1421" s="5">
        <v>7.5</v>
      </c>
      <c r="J1421" s="8">
        <v>0.56106999999999996</v>
      </c>
      <c r="K1421" t="str">
        <f>IF(Table1[[#This Row],[Charging]]&gt;0,"1","0")</f>
        <v>0</v>
      </c>
      <c r="L1421" t="str">
        <f>IF(Table1[[#This Row],[Tag]]="1",Table1[[#This Row],[Cost (kWh)]],"")</f>
        <v/>
      </c>
      <c r="M1421" s="5" t="str">
        <f>IF(Table1[[#This Row],[Tag]]="1",Table1[[#This Row],[Charging]]*Table1[[#This Row],[Cost (kWh)]],"")</f>
        <v/>
      </c>
    </row>
    <row r="1422" spans="3:13" x14ac:dyDescent="0.2">
      <c r="C1422" s="3" t="s">
        <v>27</v>
      </c>
      <c r="D1422" s="2">
        <v>29</v>
      </c>
      <c r="E1422" s="2" t="s">
        <v>2</v>
      </c>
      <c r="F1422" s="5">
        <v>0</v>
      </c>
      <c r="G1422" s="5" t="s">
        <v>32</v>
      </c>
      <c r="H1422" s="5">
        <v>12.8</v>
      </c>
      <c r="I1422" s="5">
        <v>7.5</v>
      </c>
      <c r="J1422" s="8">
        <v>0.57374999999999998</v>
      </c>
      <c r="K1422" t="str">
        <f>IF(Table1[[#This Row],[Charging]]&gt;0,"1","0")</f>
        <v>0</v>
      </c>
      <c r="L1422" t="str">
        <f>IF(Table1[[#This Row],[Tag]]="1",Table1[[#This Row],[Cost (kWh)]],"")</f>
        <v/>
      </c>
      <c r="M1422" s="5" t="str">
        <f>IF(Table1[[#This Row],[Tag]]="1",Table1[[#This Row],[Charging]]*Table1[[#This Row],[Cost (kWh)]],"")</f>
        <v/>
      </c>
    </row>
    <row r="1423" spans="3:13" x14ac:dyDescent="0.2">
      <c r="C1423" s="3" t="s">
        <v>27</v>
      </c>
      <c r="D1423" s="2">
        <v>29</v>
      </c>
      <c r="E1423" s="2" t="s">
        <v>3</v>
      </c>
      <c r="F1423" s="5">
        <v>0</v>
      </c>
      <c r="G1423" s="5" t="s">
        <v>32</v>
      </c>
      <c r="H1423" s="5">
        <v>12.8</v>
      </c>
      <c r="I1423" s="5">
        <v>7.5</v>
      </c>
      <c r="J1423" s="8">
        <v>0.52836000000000005</v>
      </c>
      <c r="K1423" t="str">
        <f>IF(Table1[[#This Row],[Charging]]&gt;0,"1","0")</f>
        <v>0</v>
      </c>
      <c r="L1423" t="str">
        <f>IF(Table1[[#This Row],[Tag]]="1",Table1[[#This Row],[Cost (kWh)]],"")</f>
        <v/>
      </c>
      <c r="M1423" s="5" t="str">
        <f>IF(Table1[[#This Row],[Tag]]="1",Table1[[#This Row],[Charging]]*Table1[[#This Row],[Cost (kWh)]],"")</f>
        <v/>
      </c>
    </row>
    <row r="1424" spans="3:13" x14ac:dyDescent="0.2">
      <c r="C1424" s="3" t="s">
        <v>27</v>
      </c>
      <c r="D1424" s="2">
        <v>29</v>
      </c>
      <c r="E1424" s="2" t="s">
        <v>4</v>
      </c>
      <c r="F1424" s="5">
        <v>0</v>
      </c>
      <c r="G1424" s="5" t="s">
        <v>32</v>
      </c>
      <c r="H1424" s="5">
        <v>12.8</v>
      </c>
      <c r="I1424" s="5">
        <v>7.5</v>
      </c>
      <c r="J1424" s="8">
        <v>0.51480999999999999</v>
      </c>
      <c r="K1424" t="str">
        <f>IF(Table1[[#This Row],[Charging]]&gt;0,"1","0")</f>
        <v>0</v>
      </c>
      <c r="L1424" t="str">
        <f>IF(Table1[[#This Row],[Tag]]="1",Table1[[#This Row],[Cost (kWh)]],"")</f>
        <v/>
      </c>
      <c r="M1424" s="5" t="str">
        <f>IF(Table1[[#This Row],[Tag]]="1",Table1[[#This Row],[Charging]]*Table1[[#This Row],[Cost (kWh)]],"")</f>
        <v/>
      </c>
    </row>
    <row r="1425" spans="3:13" x14ac:dyDescent="0.2">
      <c r="C1425" s="3" t="s">
        <v>27</v>
      </c>
      <c r="D1425" s="2">
        <v>29</v>
      </c>
      <c r="E1425" s="2" t="s">
        <v>5</v>
      </c>
      <c r="F1425" s="5">
        <v>0</v>
      </c>
      <c r="G1425" s="5" t="s">
        <v>32</v>
      </c>
      <c r="H1425" s="5">
        <v>12.8</v>
      </c>
      <c r="I1425" s="5">
        <v>7.5</v>
      </c>
      <c r="J1425" s="8">
        <v>0.50987000000000005</v>
      </c>
      <c r="K1425" t="str">
        <f>IF(Table1[[#This Row],[Charging]]&gt;0,"1","0")</f>
        <v>0</v>
      </c>
      <c r="L1425" t="str">
        <f>IF(Table1[[#This Row],[Tag]]="1",Table1[[#This Row],[Cost (kWh)]],"")</f>
        <v/>
      </c>
      <c r="M1425" s="5" t="str">
        <f>IF(Table1[[#This Row],[Tag]]="1",Table1[[#This Row],[Charging]]*Table1[[#This Row],[Cost (kWh)]],"")</f>
        <v/>
      </c>
    </row>
    <row r="1426" spans="3:13" x14ac:dyDescent="0.2">
      <c r="C1426" s="3" t="s">
        <v>27</v>
      </c>
      <c r="D1426" s="2">
        <v>29</v>
      </c>
      <c r="E1426" s="2" t="s">
        <v>6</v>
      </c>
      <c r="F1426" s="5">
        <v>0</v>
      </c>
      <c r="G1426" s="5" t="s">
        <v>32</v>
      </c>
      <c r="H1426" s="5">
        <v>12.8</v>
      </c>
      <c r="I1426" s="5">
        <v>7.5</v>
      </c>
      <c r="J1426" s="8">
        <v>0.51454999999999995</v>
      </c>
      <c r="K1426" t="str">
        <f>IF(Table1[[#This Row],[Charging]]&gt;0,"1","0")</f>
        <v>0</v>
      </c>
      <c r="L1426" t="str">
        <f>IF(Table1[[#This Row],[Tag]]="1",Table1[[#This Row],[Cost (kWh)]],"")</f>
        <v/>
      </c>
      <c r="M1426" s="5" t="str">
        <f>IF(Table1[[#This Row],[Tag]]="1",Table1[[#This Row],[Charging]]*Table1[[#This Row],[Cost (kWh)]],"")</f>
        <v/>
      </c>
    </row>
    <row r="1427" spans="3:13" x14ac:dyDescent="0.2">
      <c r="C1427" s="3" t="s">
        <v>27</v>
      </c>
      <c r="D1427" s="2">
        <v>29</v>
      </c>
      <c r="E1427" s="2" t="s">
        <v>7</v>
      </c>
      <c r="F1427" s="5">
        <v>3.5</v>
      </c>
      <c r="G1427" s="5" t="s">
        <v>32</v>
      </c>
      <c r="H1427" s="5">
        <v>16.3</v>
      </c>
      <c r="I1427" s="5">
        <v>7.5</v>
      </c>
      <c r="J1427" s="8">
        <v>0.58235999999999999</v>
      </c>
      <c r="K1427" t="str">
        <f>IF(Table1[[#This Row],[Charging]]&gt;0,"1","0")</f>
        <v>1</v>
      </c>
      <c r="L1427">
        <f>IF(Table1[[#This Row],[Tag]]="1",Table1[[#This Row],[Cost (kWh)]],"")</f>
        <v>0.58235999999999999</v>
      </c>
      <c r="M1427" s="5">
        <f>IF(Table1[[#This Row],[Tag]]="1",Table1[[#This Row],[Charging]]*Table1[[#This Row],[Cost (kWh)]],"")</f>
        <v>2.0382600000000002</v>
      </c>
    </row>
    <row r="1428" spans="3:13" x14ac:dyDescent="0.2">
      <c r="C1428" s="3" t="s">
        <v>27</v>
      </c>
      <c r="D1428" s="2">
        <v>29</v>
      </c>
      <c r="E1428" s="2" t="s">
        <v>8</v>
      </c>
      <c r="F1428" s="5">
        <v>7.5</v>
      </c>
      <c r="G1428" s="5" t="s">
        <v>32</v>
      </c>
      <c r="H1428" s="5">
        <v>23.8</v>
      </c>
      <c r="I1428" s="5">
        <v>7.5</v>
      </c>
      <c r="J1428" s="8">
        <v>0.59989999999999999</v>
      </c>
      <c r="K1428" t="str">
        <f>IF(Table1[[#This Row],[Charging]]&gt;0,"1","0")</f>
        <v>1</v>
      </c>
      <c r="L1428">
        <f>IF(Table1[[#This Row],[Tag]]="1",Table1[[#This Row],[Cost (kWh)]],"")</f>
        <v>0.59989999999999999</v>
      </c>
      <c r="M1428" s="5">
        <f>IF(Table1[[#This Row],[Tag]]="1",Table1[[#This Row],[Charging]]*Table1[[#This Row],[Cost (kWh)]],"")</f>
        <v>4.49925</v>
      </c>
    </row>
    <row r="1429" spans="3:13" x14ac:dyDescent="0.2">
      <c r="C1429" s="3" t="s">
        <v>27</v>
      </c>
      <c r="D1429" s="2">
        <v>29</v>
      </c>
      <c r="E1429" s="2" t="s">
        <v>9</v>
      </c>
      <c r="F1429" s="5">
        <v>0</v>
      </c>
      <c r="G1429" s="5">
        <v>5.5</v>
      </c>
      <c r="H1429" s="5">
        <v>18.3</v>
      </c>
      <c r="I1429" s="5">
        <v>0</v>
      </c>
      <c r="J1429" s="8">
        <v>0.61119999999999997</v>
      </c>
      <c r="K1429" t="str">
        <f>IF(Table1[[#This Row],[Charging]]&gt;0,"1","0")</f>
        <v>0</v>
      </c>
      <c r="L1429" t="str">
        <f>IF(Table1[[#This Row],[Tag]]="1",Table1[[#This Row],[Cost (kWh)]],"")</f>
        <v/>
      </c>
      <c r="M1429" s="5" t="str">
        <f>IF(Table1[[#This Row],[Tag]]="1",Table1[[#This Row],[Charging]]*Table1[[#This Row],[Cost (kWh)]],"")</f>
        <v/>
      </c>
    </row>
    <row r="1430" spans="3:13" x14ac:dyDescent="0.2">
      <c r="C1430" s="3" t="s">
        <v>27</v>
      </c>
      <c r="D1430" s="2">
        <v>29</v>
      </c>
      <c r="E1430" s="2" t="s">
        <v>10</v>
      </c>
      <c r="F1430" s="5">
        <v>0</v>
      </c>
      <c r="G1430" s="5" t="s">
        <v>32</v>
      </c>
      <c r="H1430" s="5">
        <v>18.3</v>
      </c>
      <c r="I1430" s="5">
        <v>0</v>
      </c>
      <c r="J1430" s="8">
        <v>0.63875000000000004</v>
      </c>
      <c r="K1430" t="str">
        <f>IF(Table1[[#This Row],[Charging]]&gt;0,"1","0")</f>
        <v>0</v>
      </c>
      <c r="L1430" t="str">
        <f>IF(Table1[[#This Row],[Tag]]="1",Table1[[#This Row],[Cost (kWh)]],"")</f>
        <v/>
      </c>
      <c r="M1430" s="5" t="str">
        <f>IF(Table1[[#This Row],[Tag]]="1",Table1[[#This Row],[Charging]]*Table1[[#This Row],[Cost (kWh)]],"")</f>
        <v/>
      </c>
    </row>
    <row r="1431" spans="3:13" x14ac:dyDescent="0.2">
      <c r="C1431" s="3" t="s">
        <v>27</v>
      </c>
      <c r="D1431" s="2">
        <v>29</v>
      </c>
      <c r="E1431" s="2">
        <v>10</v>
      </c>
      <c r="F1431" s="5">
        <v>0</v>
      </c>
      <c r="G1431" s="5" t="s">
        <v>32</v>
      </c>
      <c r="H1431" s="5">
        <v>18.3</v>
      </c>
      <c r="I1431" s="5">
        <v>0</v>
      </c>
      <c r="J1431" s="8">
        <v>0.63951000000000002</v>
      </c>
      <c r="K1431" t="str">
        <f>IF(Table1[[#This Row],[Charging]]&gt;0,"1","0")</f>
        <v>0</v>
      </c>
      <c r="L1431" t="str">
        <f>IF(Table1[[#This Row],[Tag]]="1",Table1[[#This Row],[Cost (kWh)]],"")</f>
        <v/>
      </c>
      <c r="M1431" s="5" t="str">
        <f>IF(Table1[[#This Row],[Tag]]="1",Table1[[#This Row],[Charging]]*Table1[[#This Row],[Cost (kWh)]],"")</f>
        <v/>
      </c>
    </row>
    <row r="1432" spans="3:13" x14ac:dyDescent="0.2">
      <c r="C1432" s="3" t="s">
        <v>27</v>
      </c>
      <c r="D1432" s="2">
        <v>29</v>
      </c>
      <c r="E1432" s="2">
        <v>11</v>
      </c>
      <c r="F1432" s="5">
        <v>0</v>
      </c>
      <c r="G1432" s="5" t="s">
        <v>32</v>
      </c>
      <c r="H1432" s="5">
        <v>18.3</v>
      </c>
      <c r="I1432" s="5">
        <v>0</v>
      </c>
      <c r="J1432" s="8">
        <v>0.63438000000000005</v>
      </c>
      <c r="K1432" t="str">
        <f>IF(Table1[[#This Row],[Charging]]&gt;0,"1","0")</f>
        <v>0</v>
      </c>
      <c r="L1432" t="str">
        <f>IF(Table1[[#This Row],[Tag]]="1",Table1[[#This Row],[Cost (kWh)]],"")</f>
        <v/>
      </c>
      <c r="M1432" s="5" t="str">
        <f>IF(Table1[[#This Row],[Tag]]="1",Table1[[#This Row],[Charging]]*Table1[[#This Row],[Cost (kWh)]],"")</f>
        <v/>
      </c>
    </row>
    <row r="1433" spans="3:13" x14ac:dyDescent="0.2">
      <c r="C1433" s="3" t="s">
        <v>27</v>
      </c>
      <c r="D1433" s="2">
        <v>29</v>
      </c>
      <c r="E1433" s="2">
        <v>12</v>
      </c>
      <c r="F1433" s="5">
        <v>0</v>
      </c>
      <c r="G1433" s="5" t="s">
        <v>32</v>
      </c>
      <c r="H1433" s="5">
        <v>18.3</v>
      </c>
      <c r="I1433" s="5">
        <v>0</v>
      </c>
      <c r="J1433" s="8">
        <v>0.59991000000000005</v>
      </c>
      <c r="K1433" t="str">
        <f>IF(Table1[[#This Row],[Charging]]&gt;0,"1","0")</f>
        <v>0</v>
      </c>
      <c r="L1433" t="str">
        <f>IF(Table1[[#This Row],[Tag]]="1",Table1[[#This Row],[Cost (kWh)]],"")</f>
        <v/>
      </c>
      <c r="M1433" s="5" t="str">
        <f>IF(Table1[[#This Row],[Tag]]="1",Table1[[#This Row],[Charging]]*Table1[[#This Row],[Cost (kWh)]],"")</f>
        <v/>
      </c>
    </row>
    <row r="1434" spans="3:13" x14ac:dyDescent="0.2">
      <c r="C1434" s="3" t="s">
        <v>27</v>
      </c>
      <c r="D1434" s="2">
        <v>29</v>
      </c>
      <c r="E1434" s="2">
        <v>13</v>
      </c>
      <c r="F1434" s="5">
        <v>0</v>
      </c>
      <c r="G1434" s="5" t="s">
        <v>32</v>
      </c>
      <c r="H1434" s="5">
        <v>18.3</v>
      </c>
      <c r="I1434" s="5">
        <v>0</v>
      </c>
      <c r="J1434" s="8">
        <v>0.56632000000000005</v>
      </c>
      <c r="K1434" t="str">
        <f>IF(Table1[[#This Row],[Charging]]&gt;0,"1","0")</f>
        <v>0</v>
      </c>
      <c r="L1434" t="str">
        <f>IF(Table1[[#This Row],[Tag]]="1",Table1[[#This Row],[Cost (kWh)]],"")</f>
        <v/>
      </c>
      <c r="M1434" s="5" t="str">
        <f>IF(Table1[[#This Row],[Tag]]="1",Table1[[#This Row],[Charging]]*Table1[[#This Row],[Cost (kWh)]],"")</f>
        <v/>
      </c>
    </row>
    <row r="1435" spans="3:13" x14ac:dyDescent="0.2">
      <c r="C1435" s="3" t="s">
        <v>27</v>
      </c>
      <c r="D1435" s="2">
        <v>29</v>
      </c>
      <c r="E1435" s="2">
        <v>14</v>
      </c>
      <c r="F1435" s="5">
        <v>0</v>
      </c>
      <c r="G1435" s="5" t="s">
        <v>32</v>
      </c>
      <c r="H1435" s="5">
        <v>18.3</v>
      </c>
      <c r="I1435" s="5">
        <v>0</v>
      </c>
      <c r="J1435" s="8">
        <v>0.56994</v>
      </c>
      <c r="K1435" t="str">
        <f>IF(Table1[[#This Row],[Charging]]&gt;0,"1","0")</f>
        <v>0</v>
      </c>
      <c r="L1435" t="str">
        <f>IF(Table1[[#This Row],[Tag]]="1",Table1[[#This Row],[Cost (kWh)]],"")</f>
        <v/>
      </c>
      <c r="M1435" s="5" t="str">
        <f>IF(Table1[[#This Row],[Tag]]="1",Table1[[#This Row],[Charging]]*Table1[[#This Row],[Cost (kWh)]],"")</f>
        <v/>
      </c>
    </row>
    <row r="1436" spans="3:13" x14ac:dyDescent="0.2">
      <c r="C1436" s="3" t="s">
        <v>27</v>
      </c>
      <c r="D1436" s="2">
        <v>29</v>
      </c>
      <c r="E1436" s="2">
        <v>15</v>
      </c>
      <c r="F1436" s="5">
        <v>0</v>
      </c>
      <c r="G1436" s="5" t="s">
        <v>32</v>
      </c>
      <c r="H1436" s="5">
        <v>18.3</v>
      </c>
      <c r="I1436" s="5">
        <v>0</v>
      </c>
      <c r="J1436" s="8">
        <v>0.56006999999999996</v>
      </c>
      <c r="K1436" t="str">
        <f>IF(Table1[[#This Row],[Charging]]&gt;0,"1","0")</f>
        <v>0</v>
      </c>
      <c r="L1436" t="str">
        <f>IF(Table1[[#This Row],[Tag]]="1",Table1[[#This Row],[Cost (kWh)]],"")</f>
        <v/>
      </c>
      <c r="M1436" s="5" t="str">
        <f>IF(Table1[[#This Row],[Tag]]="1",Table1[[#This Row],[Charging]]*Table1[[#This Row],[Cost (kWh)]],"")</f>
        <v/>
      </c>
    </row>
    <row r="1437" spans="3:13" x14ac:dyDescent="0.2">
      <c r="C1437" s="3" t="s">
        <v>27</v>
      </c>
      <c r="D1437" s="2">
        <v>29</v>
      </c>
      <c r="E1437" s="2">
        <v>16</v>
      </c>
      <c r="F1437" s="5">
        <v>0</v>
      </c>
      <c r="G1437" s="5" t="s">
        <v>32</v>
      </c>
      <c r="H1437" s="5">
        <v>18.3</v>
      </c>
      <c r="I1437" s="5">
        <v>0</v>
      </c>
      <c r="J1437" s="8">
        <v>0.60365000000000002</v>
      </c>
      <c r="K1437" t="str">
        <f>IF(Table1[[#This Row],[Charging]]&gt;0,"1","0")</f>
        <v>0</v>
      </c>
      <c r="L1437" t="str">
        <f>IF(Table1[[#This Row],[Tag]]="1",Table1[[#This Row],[Cost (kWh)]],"")</f>
        <v/>
      </c>
      <c r="M1437" s="5" t="str">
        <f>IF(Table1[[#This Row],[Tag]]="1",Table1[[#This Row],[Charging]]*Table1[[#This Row],[Cost (kWh)]],"")</f>
        <v/>
      </c>
    </row>
    <row r="1438" spans="3:13" x14ac:dyDescent="0.2">
      <c r="C1438" s="3" t="s">
        <v>27</v>
      </c>
      <c r="D1438" s="2">
        <v>29</v>
      </c>
      <c r="E1438" s="2">
        <v>17</v>
      </c>
      <c r="F1438" s="5">
        <v>0</v>
      </c>
      <c r="G1438" s="5">
        <v>5.5</v>
      </c>
      <c r="H1438" s="5">
        <v>12.8</v>
      </c>
      <c r="I1438" s="5">
        <v>0</v>
      </c>
      <c r="J1438" s="8">
        <v>0.63338000000000005</v>
      </c>
      <c r="K1438" t="str">
        <f>IF(Table1[[#This Row],[Charging]]&gt;0,"1","0")</f>
        <v>0</v>
      </c>
      <c r="L1438" t="str">
        <f>IF(Table1[[#This Row],[Tag]]="1",Table1[[#This Row],[Cost (kWh)]],"")</f>
        <v/>
      </c>
      <c r="M1438" s="5" t="str">
        <f>IF(Table1[[#This Row],[Tag]]="1",Table1[[#This Row],[Charging]]*Table1[[#This Row],[Cost (kWh)]],"")</f>
        <v/>
      </c>
    </row>
    <row r="1439" spans="3:13" x14ac:dyDescent="0.2">
      <c r="C1439" s="3" t="s">
        <v>27</v>
      </c>
      <c r="D1439" s="2">
        <v>29</v>
      </c>
      <c r="E1439" s="2">
        <v>18</v>
      </c>
      <c r="F1439" s="5">
        <v>0</v>
      </c>
      <c r="G1439" s="5" t="s">
        <v>32</v>
      </c>
      <c r="H1439" s="5">
        <v>12.8</v>
      </c>
      <c r="I1439" s="5">
        <v>7.5</v>
      </c>
      <c r="J1439" s="8">
        <v>0.63702000000000003</v>
      </c>
      <c r="K1439" t="str">
        <f>IF(Table1[[#This Row],[Charging]]&gt;0,"1","0")</f>
        <v>0</v>
      </c>
      <c r="L1439" t="str">
        <f>IF(Table1[[#This Row],[Tag]]="1",Table1[[#This Row],[Cost (kWh)]],"")</f>
        <v/>
      </c>
      <c r="M1439" s="5" t="str">
        <f>IF(Table1[[#This Row],[Tag]]="1",Table1[[#This Row],[Charging]]*Table1[[#This Row],[Cost (kWh)]],"")</f>
        <v/>
      </c>
    </row>
    <row r="1440" spans="3:13" x14ac:dyDescent="0.2">
      <c r="C1440" s="3" t="s">
        <v>27</v>
      </c>
      <c r="D1440" s="2">
        <v>29</v>
      </c>
      <c r="E1440" s="2">
        <v>19</v>
      </c>
      <c r="F1440" s="5">
        <v>0</v>
      </c>
      <c r="G1440" s="5" t="s">
        <v>32</v>
      </c>
      <c r="H1440" s="5">
        <v>12.8</v>
      </c>
      <c r="I1440" s="5">
        <v>7.5</v>
      </c>
      <c r="J1440" s="8">
        <v>0.63329000000000002</v>
      </c>
      <c r="K1440" t="str">
        <f>IF(Table1[[#This Row],[Charging]]&gt;0,"1","0")</f>
        <v>0</v>
      </c>
      <c r="L1440" t="str">
        <f>IF(Table1[[#This Row],[Tag]]="1",Table1[[#This Row],[Cost (kWh)]],"")</f>
        <v/>
      </c>
      <c r="M1440" s="5" t="str">
        <f>IF(Table1[[#This Row],[Tag]]="1",Table1[[#This Row],[Charging]]*Table1[[#This Row],[Cost (kWh)]],"")</f>
        <v/>
      </c>
    </row>
    <row r="1441" spans="3:13" x14ac:dyDescent="0.2">
      <c r="C1441" s="3" t="s">
        <v>27</v>
      </c>
      <c r="D1441" s="2">
        <v>29</v>
      </c>
      <c r="E1441" s="2">
        <v>20</v>
      </c>
      <c r="F1441" s="5">
        <v>0</v>
      </c>
      <c r="G1441" s="5" t="s">
        <v>32</v>
      </c>
      <c r="H1441" s="5">
        <v>12.8</v>
      </c>
      <c r="I1441" s="5">
        <v>7.5</v>
      </c>
      <c r="J1441" s="8">
        <v>0.63334999999999997</v>
      </c>
      <c r="K1441" t="str">
        <f>IF(Table1[[#This Row],[Charging]]&gt;0,"1","0")</f>
        <v>0</v>
      </c>
      <c r="L1441" t="str">
        <f>IF(Table1[[#This Row],[Tag]]="1",Table1[[#This Row],[Cost (kWh)]],"")</f>
        <v/>
      </c>
      <c r="M1441" s="5" t="str">
        <f>IF(Table1[[#This Row],[Tag]]="1",Table1[[#This Row],[Charging]]*Table1[[#This Row],[Cost (kWh)]],"")</f>
        <v/>
      </c>
    </row>
    <row r="1442" spans="3:13" x14ac:dyDescent="0.2">
      <c r="C1442" s="3" t="s">
        <v>27</v>
      </c>
      <c r="D1442" s="2">
        <v>29</v>
      </c>
      <c r="E1442" s="2">
        <v>21</v>
      </c>
      <c r="F1442" s="5">
        <v>0</v>
      </c>
      <c r="G1442" s="5" t="s">
        <v>32</v>
      </c>
      <c r="H1442" s="5">
        <v>12.8</v>
      </c>
      <c r="I1442" s="5">
        <v>7.5</v>
      </c>
      <c r="J1442" s="8">
        <v>0.63905999999999996</v>
      </c>
      <c r="K1442" t="str">
        <f>IF(Table1[[#This Row],[Charging]]&gt;0,"1","0")</f>
        <v>0</v>
      </c>
      <c r="L1442" t="str">
        <f>IF(Table1[[#This Row],[Tag]]="1",Table1[[#This Row],[Cost (kWh)]],"")</f>
        <v/>
      </c>
      <c r="M1442" s="5" t="str">
        <f>IF(Table1[[#This Row],[Tag]]="1",Table1[[#This Row],[Charging]]*Table1[[#This Row],[Cost (kWh)]],"")</f>
        <v/>
      </c>
    </row>
    <row r="1443" spans="3:13" x14ac:dyDescent="0.2">
      <c r="C1443" s="3" t="s">
        <v>27</v>
      </c>
      <c r="D1443" s="2">
        <v>29</v>
      </c>
      <c r="E1443" s="2">
        <v>22</v>
      </c>
      <c r="F1443" s="5">
        <v>0</v>
      </c>
      <c r="G1443" s="5" t="s">
        <v>32</v>
      </c>
      <c r="H1443" s="5">
        <v>12.8</v>
      </c>
      <c r="I1443" s="5">
        <v>7.5</v>
      </c>
      <c r="J1443" s="8">
        <v>0.64004000000000005</v>
      </c>
      <c r="K1443" t="str">
        <f>IF(Table1[[#This Row],[Charging]]&gt;0,"1","0")</f>
        <v>0</v>
      </c>
      <c r="L1443" t="str">
        <f>IF(Table1[[#This Row],[Tag]]="1",Table1[[#This Row],[Cost (kWh)]],"")</f>
        <v/>
      </c>
      <c r="M1443" s="5" t="str">
        <f>IF(Table1[[#This Row],[Tag]]="1",Table1[[#This Row],[Charging]]*Table1[[#This Row],[Cost (kWh)]],"")</f>
        <v/>
      </c>
    </row>
    <row r="1444" spans="3:13" x14ac:dyDescent="0.2">
      <c r="C1444" s="3" t="s">
        <v>27</v>
      </c>
      <c r="D1444" s="2">
        <v>29</v>
      </c>
      <c r="E1444" s="2">
        <v>23</v>
      </c>
      <c r="F1444" s="5">
        <v>0</v>
      </c>
      <c r="G1444" s="5" t="s">
        <v>32</v>
      </c>
      <c r="H1444" s="5">
        <v>12.8</v>
      </c>
      <c r="I1444" s="5">
        <v>7.5</v>
      </c>
      <c r="J1444" s="8">
        <v>0.63844999999999996</v>
      </c>
      <c r="K1444" t="str">
        <f>IF(Table1[[#This Row],[Charging]]&gt;0,"1","0")</f>
        <v>0</v>
      </c>
      <c r="L1444" t="str">
        <f>IF(Table1[[#This Row],[Tag]]="1",Table1[[#This Row],[Cost (kWh)]],"")</f>
        <v/>
      </c>
      <c r="M1444" s="5" t="str">
        <f>IF(Table1[[#This Row],[Tag]]="1",Table1[[#This Row],[Charging]]*Table1[[#This Row],[Cost (kWh)]],"")</f>
        <v/>
      </c>
    </row>
    <row r="1445" spans="3:13" x14ac:dyDescent="0.2">
      <c r="C1445" s="3" t="s">
        <v>27</v>
      </c>
      <c r="D1445" s="2">
        <v>29</v>
      </c>
      <c r="E1445" s="2">
        <v>24</v>
      </c>
      <c r="F1445" s="5">
        <v>0</v>
      </c>
      <c r="G1445" s="5" t="s">
        <v>32</v>
      </c>
      <c r="H1445" s="5">
        <v>12.8</v>
      </c>
      <c r="I1445" s="5">
        <v>7.5</v>
      </c>
      <c r="J1445" s="8">
        <v>0.63168000000000002</v>
      </c>
      <c r="K1445" t="str">
        <f>IF(Table1[[#This Row],[Charging]]&gt;0,"1","0")</f>
        <v>0</v>
      </c>
      <c r="L1445" t="str">
        <f>IF(Table1[[#This Row],[Tag]]="1",Table1[[#This Row],[Cost (kWh)]],"")</f>
        <v/>
      </c>
      <c r="M1445" s="5" t="str">
        <f>IF(Table1[[#This Row],[Tag]]="1",Table1[[#This Row],[Charging]]*Table1[[#This Row],[Cost (kWh)]],"")</f>
        <v/>
      </c>
    </row>
    <row r="1446" spans="3:13" x14ac:dyDescent="0.2">
      <c r="C1446" s="3" t="s">
        <v>27</v>
      </c>
      <c r="D1446" s="2">
        <v>30</v>
      </c>
      <c r="E1446" s="2" t="s">
        <v>2</v>
      </c>
      <c r="F1446" s="5">
        <v>3.5</v>
      </c>
      <c r="G1446" s="5" t="s">
        <v>32</v>
      </c>
      <c r="H1446" s="5">
        <v>16.3</v>
      </c>
      <c r="I1446" s="5">
        <v>7.5</v>
      </c>
      <c r="J1446" s="8">
        <v>0.66234999999999999</v>
      </c>
      <c r="K1446" t="str">
        <f>IF(Table1[[#This Row],[Charging]]&gt;0,"1","0")</f>
        <v>1</v>
      </c>
      <c r="L1446">
        <f>IF(Table1[[#This Row],[Tag]]="1",Table1[[#This Row],[Cost (kWh)]],"")</f>
        <v>0.66234999999999999</v>
      </c>
      <c r="M1446" s="5">
        <f>IF(Table1[[#This Row],[Tag]]="1",Table1[[#This Row],[Charging]]*Table1[[#This Row],[Cost (kWh)]],"")</f>
        <v>2.318225</v>
      </c>
    </row>
    <row r="1447" spans="3:13" x14ac:dyDescent="0.2">
      <c r="C1447" s="3" t="s">
        <v>27</v>
      </c>
      <c r="D1447" s="2">
        <v>30</v>
      </c>
      <c r="E1447" s="2" t="s">
        <v>3</v>
      </c>
      <c r="F1447" s="5">
        <v>0</v>
      </c>
      <c r="G1447" s="5" t="s">
        <v>32</v>
      </c>
      <c r="H1447" s="5">
        <v>16.3</v>
      </c>
      <c r="I1447" s="5">
        <v>7.5</v>
      </c>
      <c r="J1447" s="8">
        <v>0.61409999999999998</v>
      </c>
      <c r="K1447" t="str">
        <f>IF(Table1[[#This Row],[Charging]]&gt;0,"1","0")</f>
        <v>0</v>
      </c>
      <c r="L1447" t="str">
        <f>IF(Table1[[#This Row],[Tag]]="1",Table1[[#This Row],[Cost (kWh)]],"")</f>
        <v/>
      </c>
      <c r="M1447" s="5" t="str">
        <f>IF(Table1[[#This Row],[Tag]]="1",Table1[[#This Row],[Charging]]*Table1[[#This Row],[Cost (kWh)]],"")</f>
        <v/>
      </c>
    </row>
    <row r="1448" spans="3:13" x14ac:dyDescent="0.2">
      <c r="C1448" s="3" t="s">
        <v>27</v>
      </c>
      <c r="D1448" s="2">
        <v>30</v>
      </c>
      <c r="E1448" s="2" t="s">
        <v>4</v>
      </c>
      <c r="F1448" s="5">
        <v>0</v>
      </c>
      <c r="G1448" s="5" t="s">
        <v>32</v>
      </c>
      <c r="H1448" s="5">
        <v>16.3</v>
      </c>
      <c r="I1448" s="5">
        <v>7.5</v>
      </c>
      <c r="J1448" s="8">
        <v>0.58501000000000003</v>
      </c>
      <c r="K1448" t="str">
        <f>IF(Table1[[#This Row],[Charging]]&gt;0,"1","0")</f>
        <v>0</v>
      </c>
      <c r="L1448" t="str">
        <f>IF(Table1[[#This Row],[Tag]]="1",Table1[[#This Row],[Cost (kWh)]],"")</f>
        <v/>
      </c>
      <c r="M1448" s="5" t="str">
        <f>IF(Table1[[#This Row],[Tag]]="1",Table1[[#This Row],[Charging]]*Table1[[#This Row],[Cost (kWh)]],"")</f>
        <v/>
      </c>
    </row>
    <row r="1449" spans="3:13" x14ac:dyDescent="0.2">
      <c r="C1449" s="3" t="s">
        <v>27</v>
      </c>
      <c r="D1449" s="2">
        <v>30</v>
      </c>
      <c r="E1449" s="2" t="s">
        <v>5</v>
      </c>
      <c r="F1449" s="5">
        <v>0</v>
      </c>
      <c r="G1449" s="5" t="s">
        <v>32</v>
      </c>
      <c r="H1449" s="5">
        <v>16.3</v>
      </c>
      <c r="I1449" s="5">
        <v>7.5</v>
      </c>
      <c r="J1449" s="8">
        <v>0.58496000000000004</v>
      </c>
      <c r="K1449" t="str">
        <f>IF(Table1[[#This Row],[Charging]]&gt;0,"1","0")</f>
        <v>0</v>
      </c>
      <c r="L1449" t="str">
        <f>IF(Table1[[#This Row],[Tag]]="1",Table1[[#This Row],[Cost (kWh)]],"")</f>
        <v/>
      </c>
      <c r="M1449" s="5" t="str">
        <f>IF(Table1[[#This Row],[Tag]]="1",Table1[[#This Row],[Charging]]*Table1[[#This Row],[Cost (kWh)]],"")</f>
        <v/>
      </c>
    </row>
    <row r="1450" spans="3:13" x14ac:dyDescent="0.2">
      <c r="C1450" s="3" t="s">
        <v>27</v>
      </c>
      <c r="D1450" s="2">
        <v>30</v>
      </c>
      <c r="E1450" s="2" t="s">
        <v>6</v>
      </c>
      <c r="F1450" s="5">
        <v>0</v>
      </c>
      <c r="G1450" s="5" t="s">
        <v>32</v>
      </c>
      <c r="H1450" s="5">
        <v>16.3</v>
      </c>
      <c r="I1450" s="5">
        <v>7.5</v>
      </c>
      <c r="J1450" s="8">
        <v>0.59499000000000002</v>
      </c>
      <c r="K1450" t="str">
        <f>IF(Table1[[#This Row],[Charging]]&gt;0,"1","0")</f>
        <v>0</v>
      </c>
      <c r="L1450" t="str">
        <f>IF(Table1[[#This Row],[Tag]]="1",Table1[[#This Row],[Cost (kWh)]],"")</f>
        <v/>
      </c>
      <c r="M1450" s="5" t="str">
        <f>IF(Table1[[#This Row],[Tag]]="1",Table1[[#This Row],[Charging]]*Table1[[#This Row],[Cost (kWh)]],"")</f>
        <v/>
      </c>
    </row>
    <row r="1451" spans="3:13" x14ac:dyDescent="0.2">
      <c r="C1451" s="3" t="s">
        <v>27</v>
      </c>
      <c r="D1451" s="2">
        <v>30</v>
      </c>
      <c r="E1451" s="2" t="s">
        <v>7</v>
      </c>
      <c r="F1451" s="5">
        <v>0</v>
      </c>
      <c r="G1451" s="5" t="s">
        <v>32</v>
      </c>
      <c r="H1451" s="5">
        <v>16.3</v>
      </c>
      <c r="I1451" s="5">
        <v>7.5</v>
      </c>
      <c r="J1451" s="8">
        <v>0.65888999999999998</v>
      </c>
      <c r="K1451" t="str">
        <f>IF(Table1[[#This Row],[Charging]]&gt;0,"1","0")</f>
        <v>0</v>
      </c>
      <c r="L1451" t="str">
        <f>IF(Table1[[#This Row],[Tag]]="1",Table1[[#This Row],[Cost (kWh)]],"")</f>
        <v/>
      </c>
      <c r="M1451" s="5" t="str">
        <f>IF(Table1[[#This Row],[Tag]]="1",Table1[[#This Row],[Charging]]*Table1[[#This Row],[Cost (kWh)]],"")</f>
        <v/>
      </c>
    </row>
    <row r="1452" spans="3:13" x14ac:dyDescent="0.2">
      <c r="C1452" s="3" t="s">
        <v>27</v>
      </c>
      <c r="D1452" s="2">
        <v>30</v>
      </c>
      <c r="E1452" s="2" t="s">
        <v>8</v>
      </c>
      <c r="F1452" s="5">
        <v>7.5</v>
      </c>
      <c r="G1452" s="5" t="s">
        <v>32</v>
      </c>
      <c r="H1452" s="5">
        <v>23.8</v>
      </c>
      <c r="I1452" s="5">
        <v>7.5</v>
      </c>
      <c r="J1452" s="8">
        <v>0.67705000000000004</v>
      </c>
      <c r="K1452" t="str">
        <f>IF(Table1[[#This Row],[Charging]]&gt;0,"1","0")</f>
        <v>1</v>
      </c>
      <c r="L1452">
        <f>IF(Table1[[#This Row],[Tag]]="1",Table1[[#This Row],[Cost (kWh)]],"")</f>
        <v>0.67705000000000004</v>
      </c>
      <c r="M1452" s="5">
        <f>IF(Table1[[#This Row],[Tag]]="1",Table1[[#This Row],[Charging]]*Table1[[#This Row],[Cost (kWh)]],"")</f>
        <v>5.0778750000000006</v>
      </c>
    </row>
    <row r="1453" spans="3:13" x14ac:dyDescent="0.2">
      <c r="C1453" s="3" t="s">
        <v>27</v>
      </c>
      <c r="D1453" s="2">
        <v>30</v>
      </c>
      <c r="E1453" s="2" t="s">
        <v>9</v>
      </c>
      <c r="F1453" s="5">
        <v>0</v>
      </c>
      <c r="G1453" s="5">
        <v>5.5</v>
      </c>
      <c r="H1453" s="5">
        <v>18.3</v>
      </c>
      <c r="I1453" s="5">
        <v>0</v>
      </c>
      <c r="J1453" s="8">
        <v>0.74465000000000003</v>
      </c>
      <c r="K1453" t="str">
        <f>IF(Table1[[#This Row],[Charging]]&gt;0,"1","0")</f>
        <v>0</v>
      </c>
      <c r="L1453" t="str">
        <f>IF(Table1[[#This Row],[Tag]]="1",Table1[[#This Row],[Cost (kWh)]],"")</f>
        <v/>
      </c>
      <c r="M1453" s="5" t="str">
        <f>IF(Table1[[#This Row],[Tag]]="1",Table1[[#This Row],[Charging]]*Table1[[#This Row],[Cost (kWh)]],"")</f>
        <v/>
      </c>
    </row>
    <row r="1454" spans="3:13" x14ac:dyDescent="0.2">
      <c r="C1454" s="3" t="s">
        <v>27</v>
      </c>
      <c r="D1454" s="2">
        <v>30</v>
      </c>
      <c r="E1454" s="2" t="s">
        <v>10</v>
      </c>
      <c r="F1454" s="5">
        <v>0</v>
      </c>
      <c r="G1454" s="5" t="s">
        <v>32</v>
      </c>
      <c r="H1454" s="5">
        <v>18.3</v>
      </c>
      <c r="I1454" s="5">
        <v>0</v>
      </c>
      <c r="J1454" s="8">
        <v>0.74936999999999998</v>
      </c>
      <c r="K1454" t="str">
        <f>IF(Table1[[#This Row],[Charging]]&gt;0,"1","0")</f>
        <v>0</v>
      </c>
      <c r="L1454" t="str">
        <f>IF(Table1[[#This Row],[Tag]]="1",Table1[[#This Row],[Cost (kWh)]],"")</f>
        <v/>
      </c>
      <c r="M1454" s="5" t="str">
        <f>IF(Table1[[#This Row],[Tag]]="1",Table1[[#This Row],[Charging]]*Table1[[#This Row],[Cost (kWh)]],"")</f>
        <v/>
      </c>
    </row>
    <row r="1455" spans="3:13" x14ac:dyDescent="0.2">
      <c r="C1455" s="3" t="s">
        <v>27</v>
      </c>
      <c r="D1455" s="2">
        <v>30</v>
      </c>
      <c r="E1455" s="2">
        <v>10</v>
      </c>
      <c r="F1455" s="5">
        <v>0</v>
      </c>
      <c r="G1455" s="5" t="s">
        <v>32</v>
      </c>
      <c r="H1455" s="5">
        <v>18.3</v>
      </c>
      <c r="I1455" s="5">
        <v>0</v>
      </c>
      <c r="J1455" s="8">
        <v>0.71970999999999996</v>
      </c>
      <c r="K1455" t="str">
        <f>IF(Table1[[#This Row],[Charging]]&gt;0,"1","0")</f>
        <v>0</v>
      </c>
      <c r="L1455" t="str">
        <f>IF(Table1[[#This Row],[Tag]]="1",Table1[[#This Row],[Cost (kWh)]],"")</f>
        <v/>
      </c>
      <c r="M1455" s="5" t="str">
        <f>IF(Table1[[#This Row],[Tag]]="1",Table1[[#This Row],[Charging]]*Table1[[#This Row],[Cost (kWh)]],"")</f>
        <v/>
      </c>
    </row>
    <row r="1456" spans="3:13" x14ac:dyDescent="0.2">
      <c r="C1456" s="3" t="s">
        <v>27</v>
      </c>
      <c r="D1456" s="2">
        <v>30</v>
      </c>
      <c r="E1456" s="2">
        <v>11</v>
      </c>
      <c r="F1456" s="5">
        <v>0</v>
      </c>
      <c r="G1456" s="5" t="s">
        <v>32</v>
      </c>
      <c r="H1456" s="5">
        <v>18.3</v>
      </c>
      <c r="I1456" s="5">
        <v>0</v>
      </c>
      <c r="J1456" s="8">
        <v>0.67200000000000004</v>
      </c>
      <c r="K1456" t="str">
        <f>IF(Table1[[#This Row],[Charging]]&gt;0,"1","0")</f>
        <v>0</v>
      </c>
      <c r="L1456" t="str">
        <f>IF(Table1[[#This Row],[Tag]]="1",Table1[[#This Row],[Cost (kWh)]],"")</f>
        <v/>
      </c>
      <c r="M1456" s="5" t="str">
        <f>IF(Table1[[#This Row],[Tag]]="1",Table1[[#This Row],[Charging]]*Table1[[#This Row],[Cost (kWh)]],"")</f>
        <v/>
      </c>
    </row>
    <row r="1457" spans="3:13" x14ac:dyDescent="0.2">
      <c r="C1457" s="3" t="s">
        <v>27</v>
      </c>
      <c r="D1457" s="2">
        <v>30</v>
      </c>
      <c r="E1457" s="2">
        <v>12</v>
      </c>
      <c r="F1457" s="5">
        <v>0</v>
      </c>
      <c r="G1457" s="5" t="s">
        <v>32</v>
      </c>
      <c r="H1457" s="5">
        <v>18.3</v>
      </c>
      <c r="I1457" s="5">
        <v>0</v>
      </c>
      <c r="J1457" s="8">
        <v>0.64805999999999997</v>
      </c>
      <c r="K1457" t="str">
        <f>IF(Table1[[#This Row],[Charging]]&gt;0,"1","0")</f>
        <v>0</v>
      </c>
      <c r="L1457" t="str">
        <f>IF(Table1[[#This Row],[Tag]]="1",Table1[[#This Row],[Cost (kWh)]],"")</f>
        <v/>
      </c>
      <c r="M1457" s="5" t="str">
        <f>IF(Table1[[#This Row],[Tag]]="1",Table1[[#This Row],[Charging]]*Table1[[#This Row],[Cost (kWh)]],"")</f>
        <v/>
      </c>
    </row>
    <row r="1458" spans="3:13" x14ac:dyDescent="0.2">
      <c r="C1458" s="3" t="s">
        <v>27</v>
      </c>
      <c r="D1458" s="2">
        <v>30</v>
      </c>
      <c r="E1458" s="2">
        <v>13</v>
      </c>
      <c r="F1458" s="5">
        <v>0</v>
      </c>
      <c r="G1458" s="5" t="s">
        <v>32</v>
      </c>
      <c r="H1458" s="5">
        <v>18.3</v>
      </c>
      <c r="I1458" s="5">
        <v>0</v>
      </c>
      <c r="J1458" s="8">
        <v>0.58755999999999997</v>
      </c>
      <c r="K1458" t="str">
        <f>IF(Table1[[#This Row],[Charging]]&gt;0,"1","0")</f>
        <v>0</v>
      </c>
      <c r="L1458" t="str">
        <f>IF(Table1[[#This Row],[Tag]]="1",Table1[[#This Row],[Cost (kWh)]],"")</f>
        <v/>
      </c>
      <c r="M1458" s="5" t="str">
        <f>IF(Table1[[#This Row],[Tag]]="1",Table1[[#This Row],[Charging]]*Table1[[#This Row],[Cost (kWh)]],"")</f>
        <v/>
      </c>
    </row>
    <row r="1459" spans="3:13" x14ac:dyDescent="0.2">
      <c r="C1459" s="3" t="s">
        <v>27</v>
      </c>
      <c r="D1459" s="2">
        <v>30</v>
      </c>
      <c r="E1459" s="2">
        <v>14</v>
      </c>
      <c r="F1459" s="5">
        <v>0</v>
      </c>
      <c r="G1459" s="5" t="s">
        <v>32</v>
      </c>
      <c r="H1459" s="5">
        <v>18.3</v>
      </c>
      <c r="I1459" s="5">
        <v>0</v>
      </c>
      <c r="J1459" s="8">
        <v>0.59025000000000005</v>
      </c>
      <c r="K1459" t="str">
        <f>IF(Table1[[#This Row],[Charging]]&gt;0,"1","0")</f>
        <v>0</v>
      </c>
      <c r="L1459" t="str">
        <f>IF(Table1[[#This Row],[Tag]]="1",Table1[[#This Row],[Cost (kWh)]],"")</f>
        <v/>
      </c>
      <c r="M1459" s="5" t="str">
        <f>IF(Table1[[#This Row],[Tag]]="1",Table1[[#This Row],[Charging]]*Table1[[#This Row],[Cost (kWh)]],"")</f>
        <v/>
      </c>
    </row>
    <row r="1460" spans="3:13" x14ac:dyDescent="0.2">
      <c r="C1460" s="3" t="s">
        <v>27</v>
      </c>
      <c r="D1460" s="2">
        <v>30</v>
      </c>
      <c r="E1460" s="2">
        <v>15</v>
      </c>
      <c r="F1460" s="5">
        <v>0</v>
      </c>
      <c r="G1460" s="5" t="s">
        <v>32</v>
      </c>
      <c r="H1460" s="5">
        <v>18.3</v>
      </c>
      <c r="I1460" s="5">
        <v>0</v>
      </c>
      <c r="J1460" s="8">
        <v>0.57171000000000005</v>
      </c>
      <c r="K1460" t="str">
        <f>IF(Table1[[#This Row],[Charging]]&gt;0,"1","0")</f>
        <v>0</v>
      </c>
      <c r="L1460" t="str">
        <f>IF(Table1[[#This Row],[Tag]]="1",Table1[[#This Row],[Cost (kWh)]],"")</f>
        <v/>
      </c>
      <c r="M1460" s="5" t="str">
        <f>IF(Table1[[#This Row],[Tag]]="1",Table1[[#This Row],[Charging]]*Table1[[#This Row],[Cost (kWh)]],"")</f>
        <v/>
      </c>
    </row>
    <row r="1461" spans="3:13" x14ac:dyDescent="0.2">
      <c r="C1461" s="3" t="s">
        <v>27</v>
      </c>
      <c r="D1461" s="2">
        <v>30</v>
      </c>
      <c r="E1461" s="2">
        <v>16</v>
      </c>
      <c r="F1461" s="5">
        <v>0</v>
      </c>
      <c r="G1461" s="5" t="s">
        <v>32</v>
      </c>
      <c r="H1461" s="5">
        <v>18.3</v>
      </c>
      <c r="I1461" s="5">
        <v>0</v>
      </c>
      <c r="J1461" s="8">
        <v>0.61312999999999995</v>
      </c>
      <c r="K1461" t="str">
        <f>IF(Table1[[#This Row],[Charging]]&gt;0,"1","0")</f>
        <v>0</v>
      </c>
      <c r="L1461" t="str">
        <f>IF(Table1[[#This Row],[Tag]]="1",Table1[[#This Row],[Cost (kWh)]],"")</f>
        <v/>
      </c>
      <c r="M1461" s="5" t="str">
        <f>IF(Table1[[#This Row],[Tag]]="1",Table1[[#This Row],[Charging]]*Table1[[#This Row],[Cost (kWh)]],"")</f>
        <v/>
      </c>
    </row>
    <row r="1462" spans="3:13" x14ac:dyDescent="0.2">
      <c r="C1462" s="3" t="s">
        <v>27</v>
      </c>
      <c r="D1462" s="2">
        <v>30</v>
      </c>
      <c r="E1462" s="2">
        <v>17</v>
      </c>
      <c r="F1462" s="5">
        <v>0</v>
      </c>
      <c r="G1462" s="5">
        <v>5.5</v>
      </c>
      <c r="H1462" s="5">
        <v>12.8</v>
      </c>
      <c r="I1462" s="5">
        <v>0</v>
      </c>
      <c r="J1462" s="8">
        <v>0.66025</v>
      </c>
      <c r="K1462" t="str">
        <f>IF(Table1[[#This Row],[Charging]]&gt;0,"1","0")</f>
        <v>0</v>
      </c>
      <c r="L1462" t="str">
        <f>IF(Table1[[#This Row],[Tag]]="1",Table1[[#This Row],[Cost (kWh)]],"")</f>
        <v/>
      </c>
      <c r="M1462" s="5" t="str">
        <f>IF(Table1[[#This Row],[Tag]]="1",Table1[[#This Row],[Charging]]*Table1[[#This Row],[Cost (kWh)]],"")</f>
        <v/>
      </c>
    </row>
    <row r="1463" spans="3:13" x14ac:dyDescent="0.2">
      <c r="C1463" s="3" t="s">
        <v>27</v>
      </c>
      <c r="D1463" s="2">
        <v>30</v>
      </c>
      <c r="E1463" s="2">
        <v>18</v>
      </c>
      <c r="F1463" s="5">
        <v>7.5</v>
      </c>
      <c r="G1463" s="5" t="s">
        <v>32</v>
      </c>
      <c r="H1463" s="5">
        <v>20.3</v>
      </c>
      <c r="I1463" s="5">
        <v>7.5</v>
      </c>
      <c r="J1463" s="8">
        <v>0.69494999999999996</v>
      </c>
      <c r="K1463" t="str">
        <f>IF(Table1[[#This Row],[Charging]]&gt;0,"1","0")</f>
        <v>1</v>
      </c>
      <c r="L1463">
        <f>IF(Table1[[#This Row],[Tag]]="1",Table1[[#This Row],[Cost (kWh)]],"")</f>
        <v>0.69494999999999996</v>
      </c>
      <c r="M1463" s="5">
        <f>IF(Table1[[#This Row],[Tag]]="1",Table1[[#This Row],[Charging]]*Table1[[#This Row],[Cost (kWh)]],"")</f>
        <v>5.2121249999999995</v>
      </c>
    </row>
    <row r="1464" spans="3:13" x14ac:dyDescent="0.2">
      <c r="C1464" s="3" t="s">
        <v>27</v>
      </c>
      <c r="D1464" s="2">
        <v>30</v>
      </c>
      <c r="E1464" s="2">
        <v>19</v>
      </c>
      <c r="F1464" s="5">
        <v>7.5</v>
      </c>
      <c r="G1464" s="5" t="s">
        <v>32</v>
      </c>
      <c r="H1464" s="5">
        <v>27.8</v>
      </c>
      <c r="I1464" s="5">
        <v>7.5</v>
      </c>
      <c r="J1464" s="8">
        <v>0.74765000000000004</v>
      </c>
      <c r="K1464" t="str">
        <f>IF(Table1[[#This Row],[Charging]]&gt;0,"1","0")</f>
        <v>1</v>
      </c>
      <c r="L1464">
        <f>IF(Table1[[#This Row],[Tag]]="1",Table1[[#This Row],[Cost (kWh)]],"")</f>
        <v>0.74765000000000004</v>
      </c>
      <c r="M1464" s="5">
        <f>IF(Table1[[#This Row],[Tag]]="1",Table1[[#This Row],[Charging]]*Table1[[#This Row],[Cost (kWh)]],"")</f>
        <v>5.6073750000000002</v>
      </c>
    </row>
    <row r="1465" spans="3:13" x14ac:dyDescent="0.2">
      <c r="C1465" s="3" t="s">
        <v>27</v>
      </c>
      <c r="D1465" s="2">
        <v>30</v>
      </c>
      <c r="E1465" s="2">
        <v>20</v>
      </c>
      <c r="F1465" s="5">
        <v>7.5</v>
      </c>
      <c r="G1465" s="5" t="s">
        <v>32</v>
      </c>
      <c r="H1465" s="5">
        <v>35.299999999999997</v>
      </c>
      <c r="I1465" s="5">
        <v>7.5</v>
      </c>
      <c r="J1465" s="8">
        <v>0.79996999999999996</v>
      </c>
      <c r="K1465" t="str">
        <f>IF(Table1[[#This Row],[Charging]]&gt;0,"1","0")</f>
        <v>1</v>
      </c>
      <c r="L1465">
        <f>IF(Table1[[#This Row],[Tag]]="1",Table1[[#This Row],[Cost (kWh)]],"")</f>
        <v>0.79996999999999996</v>
      </c>
      <c r="M1465" s="5">
        <f>IF(Table1[[#This Row],[Tag]]="1",Table1[[#This Row],[Charging]]*Table1[[#This Row],[Cost (kWh)]],"")</f>
        <v>5.9997749999999996</v>
      </c>
    </row>
    <row r="1466" spans="3:13" x14ac:dyDescent="0.2">
      <c r="C1466" s="3" t="s">
        <v>27</v>
      </c>
      <c r="D1466" s="2">
        <v>30</v>
      </c>
      <c r="E1466" s="2">
        <v>21</v>
      </c>
      <c r="F1466" s="5">
        <v>7.5</v>
      </c>
      <c r="G1466" s="5" t="s">
        <v>32</v>
      </c>
      <c r="H1466" s="5">
        <v>42.8</v>
      </c>
      <c r="I1466" s="5">
        <v>7.5</v>
      </c>
      <c r="J1466" s="8">
        <v>0.73950000000000005</v>
      </c>
      <c r="K1466" t="str">
        <f>IF(Table1[[#This Row],[Charging]]&gt;0,"1","0")</f>
        <v>1</v>
      </c>
      <c r="L1466">
        <f>IF(Table1[[#This Row],[Tag]]="1",Table1[[#This Row],[Cost (kWh)]],"")</f>
        <v>0.73950000000000005</v>
      </c>
      <c r="M1466" s="5">
        <f>IF(Table1[[#This Row],[Tag]]="1",Table1[[#This Row],[Charging]]*Table1[[#This Row],[Cost (kWh)]],"")</f>
        <v>5.5462500000000006</v>
      </c>
    </row>
    <row r="1467" spans="3:13" x14ac:dyDescent="0.2">
      <c r="C1467" s="3" t="s">
        <v>27</v>
      </c>
      <c r="D1467" s="2">
        <v>30</v>
      </c>
      <c r="E1467" s="2">
        <v>22</v>
      </c>
      <c r="F1467" s="5">
        <v>7.5</v>
      </c>
      <c r="G1467" s="5" t="s">
        <v>32</v>
      </c>
      <c r="H1467" s="5">
        <v>50.3</v>
      </c>
      <c r="I1467" s="5">
        <v>7.5</v>
      </c>
      <c r="J1467" s="8">
        <v>0.68257999999999996</v>
      </c>
      <c r="K1467" t="str">
        <f>IF(Table1[[#This Row],[Charging]]&gt;0,"1","0")</f>
        <v>1</v>
      </c>
      <c r="L1467">
        <f>IF(Table1[[#This Row],[Tag]]="1",Table1[[#This Row],[Cost (kWh)]],"")</f>
        <v>0.68257999999999996</v>
      </c>
      <c r="M1467" s="5">
        <f>IF(Table1[[#This Row],[Tag]]="1",Table1[[#This Row],[Charging]]*Table1[[#This Row],[Cost (kWh)]],"")</f>
        <v>5.1193499999999998</v>
      </c>
    </row>
    <row r="1468" spans="3:13" x14ac:dyDescent="0.2">
      <c r="C1468" s="3" t="s">
        <v>27</v>
      </c>
      <c r="D1468" s="2">
        <v>30</v>
      </c>
      <c r="E1468" s="2">
        <v>23</v>
      </c>
      <c r="F1468" s="5">
        <v>0</v>
      </c>
      <c r="G1468" s="5" t="s">
        <v>32</v>
      </c>
      <c r="H1468" s="5">
        <v>50.3</v>
      </c>
      <c r="I1468" s="5">
        <v>7.5</v>
      </c>
      <c r="J1468" s="8">
        <v>0.65059999999999996</v>
      </c>
      <c r="K1468" t="str">
        <f>IF(Table1[[#This Row],[Charging]]&gt;0,"1","0")</f>
        <v>0</v>
      </c>
      <c r="L1468" t="str">
        <f>IF(Table1[[#This Row],[Tag]]="1",Table1[[#This Row],[Cost (kWh)]],"")</f>
        <v/>
      </c>
      <c r="M1468" s="5" t="str">
        <f>IF(Table1[[#This Row],[Tag]]="1",Table1[[#This Row],[Charging]]*Table1[[#This Row],[Cost (kWh)]],"")</f>
        <v/>
      </c>
    </row>
    <row r="1469" spans="3:13" x14ac:dyDescent="0.2">
      <c r="C1469" s="3" t="s">
        <v>27</v>
      </c>
      <c r="D1469" s="2">
        <v>30</v>
      </c>
      <c r="E1469" s="2">
        <v>24</v>
      </c>
      <c r="F1469" s="5">
        <v>0</v>
      </c>
      <c r="G1469" s="5" t="s">
        <v>32</v>
      </c>
      <c r="H1469" s="5">
        <v>50.3</v>
      </c>
      <c r="I1469" s="5">
        <v>7.5</v>
      </c>
      <c r="J1469" s="8">
        <v>0.59216000000000002</v>
      </c>
      <c r="K1469" t="str">
        <f>IF(Table1[[#This Row],[Charging]]&gt;0,"1","0")</f>
        <v>0</v>
      </c>
      <c r="L1469" t="str">
        <f>IF(Table1[[#This Row],[Tag]]="1",Table1[[#This Row],[Cost (kWh)]],"")</f>
        <v/>
      </c>
      <c r="M1469" s="5" t="str">
        <f>IF(Table1[[#This Row],[Tag]]="1",Table1[[#This Row],[Charging]]*Table1[[#This Row],[Cost (kWh)]],"")</f>
        <v/>
      </c>
    </row>
    <row r="1470" spans="3:13" x14ac:dyDescent="0.2">
      <c r="C1470" s="3" t="s">
        <v>27</v>
      </c>
      <c r="D1470" s="2">
        <v>31</v>
      </c>
      <c r="E1470" s="2" t="s">
        <v>2</v>
      </c>
      <c r="F1470" s="5">
        <v>0</v>
      </c>
      <c r="G1470" s="5" t="s">
        <v>32</v>
      </c>
      <c r="H1470" s="5">
        <v>50.3</v>
      </c>
      <c r="I1470" s="5">
        <v>7.5</v>
      </c>
      <c r="J1470" s="8">
        <v>0.54735</v>
      </c>
      <c r="K1470" t="str">
        <f>IF(Table1[[#This Row],[Charging]]&gt;0,"1","0")</f>
        <v>0</v>
      </c>
      <c r="L1470" t="str">
        <f>IF(Table1[[#This Row],[Tag]]="1",Table1[[#This Row],[Cost (kWh)]],"")</f>
        <v/>
      </c>
      <c r="M1470" s="5" t="str">
        <f>IF(Table1[[#This Row],[Tag]]="1",Table1[[#This Row],[Charging]]*Table1[[#This Row],[Cost (kWh)]],"")</f>
        <v/>
      </c>
    </row>
    <row r="1471" spans="3:13" x14ac:dyDescent="0.2">
      <c r="C1471" s="3" t="s">
        <v>27</v>
      </c>
      <c r="D1471" s="2">
        <v>31</v>
      </c>
      <c r="E1471" s="2" t="s">
        <v>3</v>
      </c>
      <c r="F1471" s="5">
        <v>0</v>
      </c>
      <c r="G1471" s="5" t="s">
        <v>32</v>
      </c>
      <c r="H1471" s="5">
        <v>50.3</v>
      </c>
      <c r="I1471" s="5">
        <v>7.5</v>
      </c>
      <c r="J1471" s="8">
        <v>0.53893999999999997</v>
      </c>
      <c r="K1471" t="str">
        <f>IF(Table1[[#This Row],[Charging]]&gt;0,"1","0")</f>
        <v>0</v>
      </c>
      <c r="L1471" t="str">
        <f>IF(Table1[[#This Row],[Tag]]="1",Table1[[#This Row],[Cost (kWh)]],"")</f>
        <v/>
      </c>
      <c r="M1471" s="5" t="str">
        <f>IF(Table1[[#This Row],[Tag]]="1",Table1[[#This Row],[Charging]]*Table1[[#This Row],[Cost (kWh)]],"")</f>
        <v/>
      </c>
    </row>
    <row r="1472" spans="3:13" x14ac:dyDescent="0.2">
      <c r="C1472" s="3" t="s">
        <v>27</v>
      </c>
      <c r="D1472" s="2">
        <v>31</v>
      </c>
      <c r="E1472" s="2" t="s">
        <v>4</v>
      </c>
      <c r="F1472" s="5">
        <v>0</v>
      </c>
      <c r="G1472" s="5" t="s">
        <v>32</v>
      </c>
      <c r="H1472" s="5">
        <v>50.3</v>
      </c>
      <c r="I1472" s="5">
        <v>7.5</v>
      </c>
      <c r="J1472" s="8">
        <v>0.55530999999999997</v>
      </c>
      <c r="K1472" t="str">
        <f>IF(Table1[[#This Row],[Charging]]&gt;0,"1","0")</f>
        <v>0</v>
      </c>
      <c r="L1472" t="str">
        <f>IF(Table1[[#This Row],[Tag]]="1",Table1[[#This Row],[Cost (kWh)]],"")</f>
        <v/>
      </c>
      <c r="M1472" s="5" t="str">
        <f>IF(Table1[[#This Row],[Tag]]="1",Table1[[#This Row],[Charging]]*Table1[[#This Row],[Cost (kWh)]],"")</f>
        <v/>
      </c>
    </row>
    <row r="1473" spans="3:13" x14ac:dyDescent="0.2">
      <c r="C1473" s="3" t="s">
        <v>27</v>
      </c>
      <c r="D1473" s="2">
        <v>31</v>
      </c>
      <c r="E1473" s="2" t="s">
        <v>5</v>
      </c>
      <c r="F1473" s="5">
        <v>0</v>
      </c>
      <c r="G1473" s="5" t="s">
        <v>32</v>
      </c>
      <c r="H1473" s="5">
        <v>50.3</v>
      </c>
      <c r="I1473" s="5">
        <v>7.5</v>
      </c>
      <c r="J1473" s="8">
        <v>0.51304000000000005</v>
      </c>
      <c r="K1473" t="str">
        <f>IF(Table1[[#This Row],[Charging]]&gt;0,"1","0")</f>
        <v>0</v>
      </c>
      <c r="L1473" t="str">
        <f>IF(Table1[[#This Row],[Tag]]="1",Table1[[#This Row],[Cost (kWh)]],"")</f>
        <v/>
      </c>
      <c r="M1473" s="5" t="str">
        <f>IF(Table1[[#This Row],[Tag]]="1",Table1[[#This Row],[Charging]]*Table1[[#This Row],[Cost (kWh)]],"")</f>
        <v/>
      </c>
    </row>
    <row r="1474" spans="3:13" x14ac:dyDescent="0.2">
      <c r="C1474" s="3" t="s">
        <v>27</v>
      </c>
      <c r="D1474" s="2">
        <v>31</v>
      </c>
      <c r="E1474" s="2" t="s">
        <v>6</v>
      </c>
      <c r="F1474" s="5">
        <v>0</v>
      </c>
      <c r="G1474" s="5" t="s">
        <v>32</v>
      </c>
      <c r="H1474" s="5">
        <v>50.3</v>
      </c>
      <c r="I1474" s="5">
        <v>7.5</v>
      </c>
      <c r="J1474" s="8">
        <v>0.55620000000000003</v>
      </c>
      <c r="K1474" t="str">
        <f>IF(Table1[[#This Row],[Charging]]&gt;0,"1","0")</f>
        <v>0</v>
      </c>
      <c r="L1474" t="str">
        <f>IF(Table1[[#This Row],[Tag]]="1",Table1[[#This Row],[Cost (kWh)]],"")</f>
        <v/>
      </c>
      <c r="M1474" s="5" t="str">
        <f>IF(Table1[[#This Row],[Tag]]="1",Table1[[#This Row],[Charging]]*Table1[[#This Row],[Cost (kWh)]],"")</f>
        <v/>
      </c>
    </row>
    <row r="1475" spans="3:13" x14ac:dyDescent="0.2">
      <c r="C1475" s="3" t="s">
        <v>27</v>
      </c>
      <c r="D1475" s="2">
        <v>31</v>
      </c>
      <c r="E1475" s="2" t="s">
        <v>7</v>
      </c>
      <c r="F1475" s="5">
        <v>0</v>
      </c>
      <c r="G1475" s="5" t="s">
        <v>32</v>
      </c>
      <c r="H1475" s="5">
        <v>50.3</v>
      </c>
      <c r="I1475" s="5">
        <v>7.5</v>
      </c>
      <c r="J1475" s="8">
        <v>0.57338999999999996</v>
      </c>
      <c r="K1475" t="str">
        <f>IF(Table1[[#This Row],[Charging]]&gt;0,"1","0")</f>
        <v>0</v>
      </c>
      <c r="L1475" t="str">
        <f>IF(Table1[[#This Row],[Tag]]="1",Table1[[#This Row],[Cost (kWh)]],"")</f>
        <v/>
      </c>
      <c r="M1475" s="5" t="str">
        <f>IF(Table1[[#This Row],[Tag]]="1",Table1[[#This Row],[Charging]]*Table1[[#This Row],[Cost (kWh)]],"")</f>
        <v/>
      </c>
    </row>
    <row r="1476" spans="3:13" x14ac:dyDescent="0.2">
      <c r="C1476" s="3" t="s">
        <v>27</v>
      </c>
      <c r="D1476" s="2">
        <v>31</v>
      </c>
      <c r="E1476" s="2" t="s">
        <v>8</v>
      </c>
      <c r="F1476" s="5">
        <v>0</v>
      </c>
      <c r="G1476" s="5" t="s">
        <v>32</v>
      </c>
      <c r="H1476" s="5">
        <v>50.3</v>
      </c>
      <c r="I1476" s="5">
        <v>7.5</v>
      </c>
      <c r="J1476" s="8">
        <v>0.64500000000000002</v>
      </c>
      <c r="K1476" t="str">
        <f>IF(Table1[[#This Row],[Charging]]&gt;0,"1","0")</f>
        <v>0</v>
      </c>
      <c r="L1476" t="str">
        <f>IF(Table1[[#This Row],[Tag]]="1",Table1[[#This Row],[Cost (kWh)]],"")</f>
        <v/>
      </c>
      <c r="M1476" s="5" t="str">
        <f>IF(Table1[[#This Row],[Tag]]="1",Table1[[#This Row],[Charging]]*Table1[[#This Row],[Cost (kWh)]],"")</f>
        <v/>
      </c>
    </row>
    <row r="1477" spans="3:13" x14ac:dyDescent="0.2">
      <c r="C1477" s="3" t="s">
        <v>27</v>
      </c>
      <c r="D1477" s="2">
        <v>31</v>
      </c>
      <c r="E1477" s="2" t="s">
        <v>9</v>
      </c>
      <c r="F1477" s="5">
        <v>0</v>
      </c>
      <c r="G1477" s="5">
        <v>5.5</v>
      </c>
      <c r="H1477" s="5">
        <v>44.8</v>
      </c>
      <c r="I1477" s="5">
        <v>0</v>
      </c>
      <c r="J1477" s="8">
        <v>0.67274999999999996</v>
      </c>
      <c r="K1477" t="str">
        <f>IF(Table1[[#This Row],[Charging]]&gt;0,"1","0")</f>
        <v>0</v>
      </c>
      <c r="L1477" t="str">
        <f>IF(Table1[[#This Row],[Tag]]="1",Table1[[#This Row],[Cost (kWh)]],"")</f>
        <v/>
      </c>
      <c r="M1477" s="5" t="str">
        <f>IF(Table1[[#This Row],[Tag]]="1",Table1[[#This Row],[Charging]]*Table1[[#This Row],[Cost (kWh)]],"")</f>
        <v/>
      </c>
    </row>
    <row r="1478" spans="3:13" x14ac:dyDescent="0.2">
      <c r="C1478" s="3" t="s">
        <v>27</v>
      </c>
      <c r="D1478" s="2">
        <v>31</v>
      </c>
      <c r="E1478" s="2" t="s">
        <v>10</v>
      </c>
      <c r="F1478" s="5">
        <v>0</v>
      </c>
      <c r="G1478" s="5" t="s">
        <v>32</v>
      </c>
      <c r="H1478" s="5">
        <v>44.8</v>
      </c>
      <c r="I1478" s="5">
        <v>0</v>
      </c>
      <c r="J1478" s="8">
        <v>0.70374000000000003</v>
      </c>
      <c r="K1478" t="str">
        <f>IF(Table1[[#This Row],[Charging]]&gt;0,"1","0")</f>
        <v>0</v>
      </c>
      <c r="L1478" t="str">
        <f>IF(Table1[[#This Row],[Tag]]="1",Table1[[#This Row],[Cost (kWh)]],"")</f>
        <v/>
      </c>
      <c r="M1478" s="5" t="str">
        <f>IF(Table1[[#This Row],[Tag]]="1",Table1[[#This Row],[Charging]]*Table1[[#This Row],[Cost (kWh)]],"")</f>
        <v/>
      </c>
    </row>
    <row r="1479" spans="3:13" x14ac:dyDescent="0.2">
      <c r="C1479" s="3" t="s">
        <v>27</v>
      </c>
      <c r="D1479" s="2">
        <v>31</v>
      </c>
      <c r="E1479" s="2">
        <v>10</v>
      </c>
      <c r="F1479" s="5">
        <v>0</v>
      </c>
      <c r="G1479" s="5" t="s">
        <v>32</v>
      </c>
      <c r="H1479" s="5">
        <v>44.8</v>
      </c>
      <c r="I1479" s="5">
        <v>0</v>
      </c>
      <c r="J1479" s="8">
        <v>0.66608000000000001</v>
      </c>
      <c r="K1479" t="str">
        <f>IF(Table1[[#This Row],[Charging]]&gt;0,"1","0")</f>
        <v>0</v>
      </c>
      <c r="L1479" t="str">
        <f>IF(Table1[[#This Row],[Tag]]="1",Table1[[#This Row],[Cost (kWh)]],"")</f>
        <v/>
      </c>
      <c r="M1479" s="5" t="str">
        <f>IF(Table1[[#This Row],[Tag]]="1",Table1[[#This Row],[Charging]]*Table1[[#This Row],[Cost (kWh)]],"")</f>
        <v/>
      </c>
    </row>
    <row r="1480" spans="3:13" x14ac:dyDescent="0.2">
      <c r="C1480" s="3" t="s">
        <v>27</v>
      </c>
      <c r="D1480" s="2">
        <v>31</v>
      </c>
      <c r="E1480" s="2">
        <v>11</v>
      </c>
      <c r="F1480" s="5">
        <v>0</v>
      </c>
      <c r="G1480" s="5" t="s">
        <v>32</v>
      </c>
      <c r="H1480" s="5">
        <v>44.8</v>
      </c>
      <c r="I1480" s="5">
        <v>0</v>
      </c>
      <c r="J1480" s="8">
        <v>0.64997000000000005</v>
      </c>
      <c r="K1480" t="str">
        <f>IF(Table1[[#This Row],[Charging]]&gt;0,"1","0")</f>
        <v>0</v>
      </c>
      <c r="L1480" t="str">
        <f>IF(Table1[[#This Row],[Tag]]="1",Table1[[#This Row],[Cost (kWh)]],"")</f>
        <v/>
      </c>
      <c r="M1480" s="5" t="str">
        <f>IF(Table1[[#This Row],[Tag]]="1",Table1[[#This Row],[Charging]]*Table1[[#This Row],[Cost (kWh)]],"")</f>
        <v/>
      </c>
    </row>
    <row r="1481" spans="3:13" x14ac:dyDescent="0.2">
      <c r="C1481" s="3" t="s">
        <v>27</v>
      </c>
      <c r="D1481" s="2">
        <v>31</v>
      </c>
      <c r="E1481" s="2">
        <v>12</v>
      </c>
      <c r="F1481" s="5">
        <v>0</v>
      </c>
      <c r="G1481" s="5" t="s">
        <v>32</v>
      </c>
      <c r="H1481" s="5">
        <v>44.8</v>
      </c>
      <c r="I1481" s="5">
        <v>0</v>
      </c>
      <c r="J1481" s="8">
        <v>0.64805000000000001</v>
      </c>
      <c r="K1481" t="str">
        <f>IF(Table1[[#This Row],[Charging]]&gt;0,"1","0")</f>
        <v>0</v>
      </c>
      <c r="L1481" t="str">
        <f>IF(Table1[[#This Row],[Tag]]="1",Table1[[#This Row],[Cost (kWh)]],"")</f>
        <v/>
      </c>
      <c r="M1481" s="5" t="str">
        <f>IF(Table1[[#This Row],[Tag]]="1",Table1[[#This Row],[Charging]]*Table1[[#This Row],[Cost (kWh)]],"")</f>
        <v/>
      </c>
    </row>
    <row r="1482" spans="3:13" x14ac:dyDescent="0.2">
      <c r="C1482" s="3" t="s">
        <v>27</v>
      </c>
      <c r="D1482" s="2">
        <v>31</v>
      </c>
      <c r="E1482" s="2">
        <v>13</v>
      </c>
      <c r="F1482" s="5">
        <v>0</v>
      </c>
      <c r="G1482" s="5" t="s">
        <v>32</v>
      </c>
      <c r="H1482" s="5">
        <v>44.8</v>
      </c>
      <c r="I1482" s="5">
        <v>0</v>
      </c>
      <c r="J1482" s="8">
        <v>0.57181000000000004</v>
      </c>
      <c r="K1482" t="str">
        <f>IF(Table1[[#This Row],[Charging]]&gt;0,"1","0")</f>
        <v>0</v>
      </c>
      <c r="L1482" t="str">
        <f>IF(Table1[[#This Row],[Tag]]="1",Table1[[#This Row],[Cost (kWh)]],"")</f>
        <v/>
      </c>
      <c r="M1482" s="5" t="str">
        <f>IF(Table1[[#This Row],[Tag]]="1",Table1[[#This Row],[Charging]]*Table1[[#This Row],[Cost (kWh)]],"")</f>
        <v/>
      </c>
    </row>
    <row r="1483" spans="3:13" x14ac:dyDescent="0.2">
      <c r="C1483" s="3" t="s">
        <v>27</v>
      </c>
      <c r="D1483" s="2">
        <v>31</v>
      </c>
      <c r="E1483" s="2">
        <v>14</v>
      </c>
      <c r="F1483" s="5">
        <v>0</v>
      </c>
      <c r="G1483" s="5" t="s">
        <v>32</v>
      </c>
      <c r="H1483" s="5">
        <v>44.8</v>
      </c>
      <c r="I1483" s="5">
        <v>0</v>
      </c>
      <c r="J1483" s="8">
        <v>0.54601</v>
      </c>
      <c r="K1483" t="str">
        <f>IF(Table1[[#This Row],[Charging]]&gt;0,"1","0")</f>
        <v>0</v>
      </c>
      <c r="L1483" t="str">
        <f>IF(Table1[[#This Row],[Tag]]="1",Table1[[#This Row],[Cost (kWh)]],"")</f>
        <v/>
      </c>
      <c r="M1483" s="5" t="str">
        <f>IF(Table1[[#This Row],[Tag]]="1",Table1[[#This Row],[Charging]]*Table1[[#This Row],[Cost (kWh)]],"")</f>
        <v/>
      </c>
    </row>
    <row r="1484" spans="3:13" x14ac:dyDescent="0.2">
      <c r="C1484" s="3" t="s">
        <v>27</v>
      </c>
      <c r="D1484" s="2">
        <v>31</v>
      </c>
      <c r="E1484" s="2">
        <v>15</v>
      </c>
      <c r="F1484" s="5">
        <v>0</v>
      </c>
      <c r="G1484" s="5" t="s">
        <v>32</v>
      </c>
      <c r="H1484" s="5">
        <v>44.8</v>
      </c>
      <c r="I1484" s="5">
        <v>0</v>
      </c>
      <c r="J1484" s="8">
        <v>0.51287000000000005</v>
      </c>
      <c r="K1484" t="str">
        <f>IF(Table1[[#This Row],[Charging]]&gt;0,"1","0")</f>
        <v>0</v>
      </c>
      <c r="L1484" t="str">
        <f>IF(Table1[[#This Row],[Tag]]="1",Table1[[#This Row],[Cost (kWh)]],"")</f>
        <v/>
      </c>
      <c r="M1484" s="5" t="str">
        <f>IF(Table1[[#This Row],[Tag]]="1",Table1[[#This Row],[Charging]]*Table1[[#This Row],[Cost (kWh)]],"")</f>
        <v/>
      </c>
    </row>
    <row r="1485" spans="3:13" x14ac:dyDescent="0.2">
      <c r="C1485" s="3" t="s">
        <v>27</v>
      </c>
      <c r="D1485" s="2">
        <v>31</v>
      </c>
      <c r="E1485" s="2">
        <v>16</v>
      </c>
      <c r="F1485" s="5">
        <v>0</v>
      </c>
      <c r="G1485" s="5" t="s">
        <v>32</v>
      </c>
      <c r="H1485" s="5">
        <v>44.8</v>
      </c>
      <c r="I1485" s="5">
        <v>0</v>
      </c>
      <c r="J1485" s="8">
        <v>0.53625999999999996</v>
      </c>
      <c r="K1485" t="str">
        <f>IF(Table1[[#This Row],[Charging]]&gt;0,"1","0")</f>
        <v>0</v>
      </c>
      <c r="L1485" t="str">
        <f>IF(Table1[[#This Row],[Tag]]="1",Table1[[#This Row],[Cost (kWh)]],"")</f>
        <v/>
      </c>
      <c r="M1485" s="5" t="str">
        <f>IF(Table1[[#This Row],[Tag]]="1",Table1[[#This Row],[Charging]]*Table1[[#This Row],[Cost (kWh)]],"")</f>
        <v/>
      </c>
    </row>
    <row r="1486" spans="3:13" x14ac:dyDescent="0.2">
      <c r="C1486" s="3" t="s">
        <v>27</v>
      </c>
      <c r="D1486" s="2">
        <v>31</v>
      </c>
      <c r="E1486" s="2">
        <v>17</v>
      </c>
      <c r="F1486" s="5">
        <v>0</v>
      </c>
      <c r="G1486" s="5">
        <v>5.5</v>
      </c>
      <c r="H1486" s="5">
        <v>39.299999999999997</v>
      </c>
      <c r="I1486" s="5">
        <v>0</v>
      </c>
      <c r="J1486" s="8">
        <v>0.57616000000000001</v>
      </c>
      <c r="K1486" t="str">
        <f>IF(Table1[[#This Row],[Charging]]&gt;0,"1","0")</f>
        <v>0</v>
      </c>
      <c r="L1486" t="str">
        <f>IF(Table1[[#This Row],[Tag]]="1",Table1[[#This Row],[Cost (kWh)]],"")</f>
        <v/>
      </c>
      <c r="M1486" s="5" t="str">
        <f>IF(Table1[[#This Row],[Tag]]="1",Table1[[#This Row],[Charging]]*Table1[[#This Row],[Cost (kWh)]],"")</f>
        <v/>
      </c>
    </row>
    <row r="1487" spans="3:13" x14ac:dyDescent="0.2">
      <c r="C1487" s="3" t="s">
        <v>27</v>
      </c>
      <c r="D1487" s="2">
        <v>31</v>
      </c>
      <c r="E1487" s="2">
        <v>18</v>
      </c>
      <c r="F1487" s="5">
        <v>0</v>
      </c>
      <c r="G1487" s="5" t="s">
        <v>32</v>
      </c>
      <c r="H1487" s="5">
        <v>39.299999999999997</v>
      </c>
      <c r="I1487" s="5">
        <v>7.5</v>
      </c>
      <c r="J1487" s="8">
        <v>0.65139000000000002</v>
      </c>
      <c r="K1487" t="str">
        <f>IF(Table1[[#This Row],[Charging]]&gt;0,"1","0")</f>
        <v>0</v>
      </c>
      <c r="L1487" t="str">
        <f>IF(Table1[[#This Row],[Tag]]="1",Table1[[#This Row],[Cost (kWh)]],"")</f>
        <v/>
      </c>
      <c r="M1487" s="5" t="str">
        <f>IF(Table1[[#This Row],[Tag]]="1",Table1[[#This Row],[Charging]]*Table1[[#This Row],[Cost (kWh)]],"")</f>
        <v/>
      </c>
    </row>
    <row r="1488" spans="3:13" x14ac:dyDescent="0.2">
      <c r="C1488" s="3" t="s">
        <v>27</v>
      </c>
      <c r="D1488" s="2">
        <v>31</v>
      </c>
      <c r="E1488" s="2">
        <v>19</v>
      </c>
      <c r="F1488" s="5">
        <v>7.5</v>
      </c>
      <c r="G1488" s="5" t="s">
        <v>32</v>
      </c>
      <c r="H1488" s="5">
        <v>46.8</v>
      </c>
      <c r="I1488" s="5">
        <v>7.5</v>
      </c>
      <c r="J1488" s="8">
        <v>0.66857</v>
      </c>
      <c r="K1488" t="str">
        <f>IF(Table1[[#This Row],[Charging]]&gt;0,"1","0")</f>
        <v>1</v>
      </c>
      <c r="L1488">
        <f>IF(Table1[[#This Row],[Tag]]="1",Table1[[#This Row],[Cost (kWh)]],"")</f>
        <v>0.66857</v>
      </c>
      <c r="M1488" s="5">
        <f>IF(Table1[[#This Row],[Tag]]="1",Table1[[#This Row],[Charging]]*Table1[[#This Row],[Cost (kWh)]],"")</f>
        <v>5.0142749999999996</v>
      </c>
    </row>
    <row r="1489" spans="3:13" x14ac:dyDescent="0.2">
      <c r="C1489" s="3" t="s">
        <v>27</v>
      </c>
      <c r="D1489" s="2">
        <v>31</v>
      </c>
      <c r="E1489" s="2">
        <v>20</v>
      </c>
      <c r="F1489" s="5">
        <v>7.5</v>
      </c>
      <c r="G1489" s="5" t="s">
        <v>32</v>
      </c>
      <c r="H1489" s="5">
        <v>54.3</v>
      </c>
      <c r="I1489" s="5">
        <v>7.5</v>
      </c>
      <c r="J1489" s="8">
        <v>0.69610000000000005</v>
      </c>
      <c r="K1489" t="str">
        <f>IF(Table1[[#This Row],[Charging]]&gt;0,"1","0")</f>
        <v>1</v>
      </c>
      <c r="L1489">
        <f>IF(Table1[[#This Row],[Tag]]="1",Table1[[#This Row],[Cost (kWh)]],"")</f>
        <v>0.69610000000000005</v>
      </c>
      <c r="M1489" s="5">
        <f>IF(Table1[[#This Row],[Tag]]="1",Table1[[#This Row],[Charging]]*Table1[[#This Row],[Cost (kWh)]],"")</f>
        <v>5.2207500000000007</v>
      </c>
    </row>
    <row r="1490" spans="3:13" x14ac:dyDescent="0.2">
      <c r="C1490" s="3" t="s">
        <v>27</v>
      </c>
      <c r="D1490" s="2">
        <v>31</v>
      </c>
      <c r="E1490" s="2">
        <v>21</v>
      </c>
      <c r="F1490" s="5">
        <v>7.5</v>
      </c>
      <c r="G1490" s="5" t="s">
        <v>32</v>
      </c>
      <c r="H1490" s="5">
        <v>61.8</v>
      </c>
      <c r="I1490" s="5">
        <v>7.5</v>
      </c>
      <c r="J1490" s="8">
        <v>0.67408999999999997</v>
      </c>
      <c r="K1490" t="str">
        <f>IF(Table1[[#This Row],[Charging]]&gt;0,"1","0")</f>
        <v>1</v>
      </c>
      <c r="L1490">
        <f>IF(Table1[[#This Row],[Tag]]="1",Table1[[#This Row],[Cost (kWh)]],"")</f>
        <v>0.67408999999999997</v>
      </c>
      <c r="M1490" s="5">
        <f>IF(Table1[[#This Row],[Tag]]="1",Table1[[#This Row],[Charging]]*Table1[[#This Row],[Cost (kWh)]],"")</f>
        <v>5.0556749999999999</v>
      </c>
    </row>
    <row r="1491" spans="3:13" x14ac:dyDescent="0.2">
      <c r="C1491" s="3" t="s">
        <v>27</v>
      </c>
      <c r="D1491" s="2">
        <v>31</v>
      </c>
      <c r="E1491" s="2">
        <v>22</v>
      </c>
      <c r="F1491" s="5">
        <v>0</v>
      </c>
      <c r="G1491" s="5" t="s">
        <v>32</v>
      </c>
      <c r="H1491" s="5">
        <v>61.8</v>
      </c>
      <c r="I1491" s="5">
        <v>7.5</v>
      </c>
      <c r="J1491" s="8">
        <v>0.65256999999999998</v>
      </c>
      <c r="K1491" t="str">
        <f>IF(Table1[[#This Row],[Charging]]&gt;0,"1","0")</f>
        <v>0</v>
      </c>
      <c r="L1491" t="str">
        <f>IF(Table1[[#This Row],[Tag]]="1",Table1[[#This Row],[Cost (kWh)]],"")</f>
        <v/>
      </c>
      <c r="M1491" s="5" t="str">
        <f>IF(Table1[[#This Row],[Tag]]="1",Table1[[#This Row],[Charging]]*Table1[[#This Row],[Cost (kWh)]],"")</f>
        <v/>
      </c>
    </row>
    <row r="1492" spans="3:13" x14ac:dyDescent="0.2">
      <c r="C1492" s="3" t="s">
        <v>27</v>
      </c>
      <c r="D1492" s="2">
        <v>31</v>
      </c>
      <c r="E1492" s="2">
        <v>23</v>
      </c>
      <c r="F1492" s="5">
        <v>0</v>
      </c>
      <c r="G1492" s="5" t="s">
        <v>32</v>
      </c>
      <c r="H1492" s="5">
        <v>61.8</v>
      </c>
      <c r="I1492" s="5">
        <v>7.5</v>
      </c>
      <c r="J1492" s="8">
        <v>0.57747000000000004</v>
      </c>
      <c r="K1492" t="str">
        <f>IF(Table1[[#This Row],[Charging]]&gt;0,"1","0")</f>
        <v>0</v>
      </c>
      <c r="L1492" t="str">
        <f>IF(Table1[[#This Row],[Tag]]="1",Table1[[#This Row],[Cost (kWh)]],"")</f>
        <v/>
      </c>
      <c r="M1492" s="5" t="str">
        <f>IF(Table1[[#This Row],[Tag]]="1",Table1[[#This Row],[Charging]]*Table1[[#This Row],[Cost (kWh)]],"")</f>
        <v/>
      </c>
    </row>
    <row r="1493" spans="3:13" x14ac:dyDescent="0.2">
      <c r="C1493" s="3" t="s">
        <v>27</v>
      </c>
      <c r="D1493" s="2">
        <v>31</v>
      </c>
      <c r="E1493" s="2">
        <v>24</v>
      </c>
      <c r="F1493" s="5">
        <v>0</v>
      </c>
      <c r="G1493" s="5" t="s">
        <v>32</v>
      </c>
      <c r="H1493" s="5">
        <v>61.8</v>
      </c>
      <c r="I1493" s="5">
        <v>7.5</v>
      </c>
      <c r="J1493" s="8">
        <v>0.54325999999999997</v>
      </c>
      <c r="K1493" t="str">
        <f>IF(Table1[[#This Row],[Charging]]&gt;0,"1","0")</f>
        <v>0</v>
      </c>
      <c r="L1493" t="str">
        <f>IF(Table1[[#This Row],[Tag]]="1",Table1[[#This Row],[Cost (kWh)]],"")</f>
        <v/>
      </c>
      <c r="M1493" s="5" t="str">
        <f>IF(Table1[[#This Row],[Tag]]="1",Table1[[#This Row],[Charging]]*Table1[[#This Row],[Cost (kWh)]],"")</f>
        <v/>
      </c>
    </row>
    <row r="1494" spans="3:13" x14ac:dyDescent="0.2">
      <c r="C1494" s="3" t="s">
        <v>28</v>
      </c>
      <c r="D1494" s="2" t="s">
        <v>2</v>
      </c>
      <c r="E1494" s="2" t="s">
        <v>2</v>
      </c>
      <c r="F1494" s="5">
        <v>0</v>
      </c>
      <c r="G1494" s="5" t="s">
        <v>32</v>
      </c>
      <c r="H1494" s="5">
        <v>61.8</v>
      </c>
      <c r="I1494" s="5">
        <v>7.5</v>
      </c>
      <c r="J1494" s="8">
        <v>0.50543000000000005</v>
      </c>
      <c r="K1494" t="str">
        <f>IF(Table1[[#This Row],[Charging]]&gt;0,"1","0")</f>
        <v>0</v>
      </c>
      <c r="L1494" t="str">
        <f>IF(Table1[[#This Row],[Tag]]="1",Table1[[#This Row],[Cost (kWh)]],"")</f>
        <v/>
      </c>
      <c r="M1494" s="5" t="str">
        <f>IF(Table1[[#This Row],[Tag]]="1",Table1[[#This Row],[Charging]]*Table1[[#This Row],[Cost (kWh)]],"")</f>
        <v/>
      </c>
    </row>
    <row r="1495" spans="3:13" x14ac:dyDescent="0.2">
      <c r="C1495" s="3" t="s">
        <v>28</v>
      </c>
      <c r="D1495" s="2" t="s">
        <v>2</v>
      </c>
      <c r="E1495" s="2" t="s">
        <v>3</v>
      </c>
      <c r="F1495" s="5">
        <v>0</v>
      </c>
      <c r="G1495" s="5" t="s">
        <v>32</v>
      </c>
      <c r="H1495" s="5">
        <v>61.8</v>
      </c>
      <c r="I1495" s="5">
        <v>7.5</v>
      </c>
      <c r="J1495" s="8">
        <v>0.49883</v>
      </c>
      <c r="K1495" t="str">
        <f>IF(Table1[[#This Row],[Charging]]&gt;0,"1","0")</f>
        <v>0</v>
      </c>
      <c r="L1495" t="str">
        <f>IF(Table1[[#This Row],[Tag]]="1",Table1[[#This Row],[Cost (kWh)]],"")</f>
        <v/>
      </c>
      <c r="M1495" s="5" t="str">
        <f>IF(Table1[[#This Row],[Tag]]="1",Table1[[#This Row],[Charging]]*Table1[[#This Row],[Cost (kWh)]],"")</f>
        <v/>
      </c>
    </row>
    <row r="1496" spans="3:13" x14ac:dyDescent="0.2">
      <c r="C1496" s="3" t="s">
        <v>28</v>
      </c>
      <c r="D1496" s="2" t="s">
        <v>2</v>
      </c>
      <c r="E1496" s="2" t="s">
        <v>4</v>
      </c>
      <c r="F1496" s="5">
        <v>0</v>
      </c>
      <c r="G1496" s="5" t="s">
        <v>32</v>
      </c>
      <c r="H1496" s="5">
        <v>61.8</v>
      </c>
      <c r="I1496" s="5">
        <v>7.5</v>
      </c>
      <c r="J1496" s="8">
        <v>0.49880999999999998</v>
      </c>
      <c r="K1496" t="str">
        <f>IF(Table1[[#This Row],[Charging]]&gt;0,"1","0")</f>
        <v>0</v>
      </c>
      <c r="L1496" t="str">
        <f>IF(Table1[[#This Row],[Tag]]="1",Table1[[#This Row],[Cost (kWh)]],"")</f>
        <v/>
      </c>
      <c r="M1496" s="5" t="str">
        <f>IF(Table1[[#This Row],[Tag]]="1",Table1[[#This Row],[Charging]]*Table1[[#This Row],[Cost (kWh)]],"")</f>
        <v/>
      </c>
    </row>
    <row r="1497" spans="3:13" x14ac:dyDescent="0.2">
      <c r="C1497" s="3" t="s">
        <v>28</v>
      </c>
      <c r="D1497" s="2" t="s">
        <v>2</v>
      </c>
      <c r="E1497" s="2" t="s">
        <v>5</v>
      </c>
      <c r="F1497" s="5">
        <v>0</v>
      </c>
      <c r="G1497" s="5" t="s">
        <v>32</v>
      </c>
      <c r="H1497" s="5">
        <v>61.8</v>
      </c>
      <c r="I1497" s="5">
        <v>7.5</v>
      </c>
      <c r="J1497" s="8">
        <v>0.49436000000000002</v>
      </c>
      <c r="K1497" t="str">
        <f>IF(Table1[[#This Row],[Charging]]&gt;0,"1","0")</f>
        <v>0</v>
      </c>
      <c r="L1497" t="str">
        <f>IF(Table1[[#This Row],[Tag]]="1",Table1[[#This Row],[Cost (kWh)]],"")</f>
        <v/>
      </c>
      <c r="M1497" s="5" t="str">
        <f>IF(Table1[[#This Row],[Tag]]="1",Table1[[#This Row],[Charging]]*Table1[[#This Row],[Cost (kWh)]],"")</f>
        <v/>
      </c>
    </row>
    <row r="1498" spans="3:13" x14ac:dyDescent="0.2">
      <c r="C1498" s="3" t="s">
        <v>28</v>
      </c>
      <c r="D1498" s="2" t="s">
        <v>2</v>
      </c>
      <c r="E1498" s="2" t="s">
        <v>6</v>
      </c>
      <c r="F1498" s="5">
        <v>0</v>
      </c>
      <c r="G1498" s="5" t="s">
        <v>32</v>
      </c>
      <c r="H1498" s="5">
        <v>61.8</v>
      </c>
      <c r="I1498" s="5">
        <v>7.5</v>
      </c>
      <c r="J1498" s="8">
        <v>0.50487000000000004</v>
      </c>
      <c r="K1498" t="str">
        <f>IF(Table1[[#This Row],[Charging]]&gt;0,"1","0")</f>
        <v>0</v>
      </c>
      <c r="L1498" t="str">
        <f>IF(Table1[[#This Row],[Tag]]="1",Table1[[#This Row],[Cost (kWh)]],"")</f>
        <v/>
      </c>
      <c r="M1498" s="5" t="str">
        <f>IF(Table1[[#This Row],[Tag]]="1",Table1[[#This Row],[Charging]]*Table1[[#This Row],[Cost (kWh)]],"")</f>
        <v/>
      </c>
    </row>
    <row r="1499" spans="3:13" x14ac:dyDescent="0.2">
      <c r="C1499" s="3" t="s">
        <v>28</v>
      </c>
      <c r="D1499" s="2" t="s">
        <v>2</v>
      </c>
      <c r="E1499" s="2" t="s">
        <v>7</v>
      </c>
      <c r="F1499" s="5">
        <v>0</v>
      </c>
      <c r="G1499" s="5" t="s">
        <v>32</v>
      </c>
      <c r="H1499" s="5">
        <v>61.8</v>
      </c>
      <c r="I1499" s="5">
        <v>7.5</v>
      </c>
      <c r="J1499" s="8">
        <v>0.57282</v>
      </c>
      <c r="K1499" t="str">
        <f>IF(Table1[[#This Row],[Charging]]&gt;0,"1","0")</f>
        <v>0</v>
      </c>
      <c r="L1499" t="str">
        <f>IF(Table1[[#This Row],[Tag]]="1",Table1[[#This Row],[Cost (kWh)]],"")</f>
        <v/>
      </c>
      <c r="M1499" s="5" t="str">
        <f>IF(Table1[[#This Row],[Tag]]="1",Table1[[#This Row],[Charging]]*Table1[[#This Row],[Cost (kWh)]],"")</f>
        <v/>
      </c>
    </row>
    <row r="1500" spans="3:13" x14ac:dyDescent="0.2">
      <c r="C1500" s="3" t="s">
        <v>28</v>
      </c>
      <c r="D1500" s="2" t="s">
        <v>2</v>
      </c>
      <c r="E1500" s="2" t="s">
        <v>8</v>
      </c>
      <c r="F1500" s="5">
        <v>0</v>
      </c>
      <c r="G1500" s="5" t="s">
        <v>32</v>
      </c>
      <c r="H1500" s="5">
        <v>61.8</v>
      </c>
      <c r="I1500" s="5">
        <v>7.5</v>
      </c>
      <c r="J1500" s="8">
        <v>0.59499999999999997</v>
      </c>
      <c r="K1500" t="str">
        <f>IF(Table1[[#This Row],[Charging]]&gt;0,"1","0")</f>
        <v>0</v>
      </c>
      <c r="L1500" t="str">
        <f>IF(Table1[[#This Row],[Tag]]="1",Table1[[#This Row],[Cost (kWh)]],"")</f>
        <v/>
      </c>
      <c r="M1500" s="5" t="str">
        <f>IF(Table1[[#This Row],[Tag]]="1",Table1[[#This Row],[Charging]]*Table1[[#This Row],[Cost (kWh)]],"")</f>
        <v/>
      </c>
    </row>
    <row r="1501" spans="3:13" x14ac:dyDescent="0.2">
      <c r="C1501" s="3" t="s">
        <v>28</v>
      </c>
      <c r="D1501" s="2" t="s">
        <v>2</v>
      </c>
      <c r="E1501" s="2" t="s">
        <v>9</v>
      </c>
      <c r="F1501" s="5">
        <v>0</v>
      </c>
      <c r="G1501" s="5">
        <v>5.5</v>
      </c>
      <c r="H1501" s="5">
        <v>56.3</v>
      </c>
      <c r="I1501" s="5">
        <v>0</v>
      </c>
      <c r="J1501" s="8">
        <v>0.64846999999999999</v>
      </c>
      <c r="K1501" t="str">
        <f>IF(Table1[[#This Row],[Charging]]&gt;0,"1","0")</f>
        <v>0</v>
      </c>
      <c r="L1501" t="str">
        <f>IF(Table1[[#This Row],[Tag]]="1",Table1[[#This Row],[Cost (kWh)]],"")</f>
        <v/>
      </c>
      <c r="M1501" s="5" t="str">
        <f>IF(Table1[[#This Row],[Tag]]="1",Table1[[#This Row],[Charging]]*Table1[[#This Row],[Cost (kWh)]],"")</f>
        <v/>
      </c>
    </row>
    <row r="1502" spans="3:13" x14ac:dyDescent="0.2">
      <c r="C1502" s="3" t="s">
        <v>28</v>
      </c>
      <c r="D1502" s="2" t="s">
        <v>2</v>
      </c>
      <c r="E1502" s="2" t="s">
        <v>10</v>
      </c>
      <c r="F1502" s="5">
        <v>0</v>
      </c>
      <c r="G1502" s="5" t="s">
        <v>32</v>
      </c>
      <c r="H1502" s="5">
        <v>56.3</v>
      </c>
      <c r="I1502" s="5">
        <v>0</v>
      </c>
      <c r="J1502" s="8">
        <v>0.64483000000000001</v>
      </c>
      <c r="K1502" t="str">
        <f>IF(Table1[[#This Row],[Charging]]&gt;0,"1","0")</f>
        <v>0</v>
      </c>
      <c r="L1502" t="str">
        <f>IF(Table1[[#This Row],[Tag]]="1",Table1[[#This Row],[Cost (kWh)]],"")</f>
        <v/>
      </c>
      <c r="M1502" s="5" t="str">
        <f>IF(Table1[[#This Row],[Tag]]="1",Table1[[#This Row],[Charging]]*Table1[[#This Row],[Cost (kWh)]],"")</f>
        <v/>
      </c>
    </row>
    <row r="1503" spans="3:13" x14ac:dyDescent="0.2">
      <c r="C1503" s="3" t="s">
        <v>28</v>
      </c>
      <c r="D1503" s="2" t="s">
        <v>2</v>
      </c>
      <c r="E1503" s="2">
        <v>10</v>
      </c>
      <c r="F1503" s="5">
        <v>0</v>
      </c>
      <c r="G1503" s="5" t="s">
        <v>32</v>
      </c>
      <c r="H1503" s="5">
        <v>56.3</v>
      </c>
      <c r="I1503" s="5">
        <v>0</v>
      </c>
      <c r="J1503" s="8">
        <v>0.59984999999999999</v>
      </c>
      <c r="K1503" t="str">
        <f>IF(Table1[[#This Row],[Charging]]&gt;0,"1","0")</f>
        <v>0</v>
      </c>
      <c r="L1503" t="str">
        <f>IF(Table1[[#This Row],[Tag]]="1",Table1[[#This Row],[Cost (kWh)]],"")</f>
        <v/>
      </c>
      <c r="M1503" s="5" t="str">
        <f>IF(Table1[[#This Row],[Tag]]="1",Table1[[#This Row],[Charging]]*Table1[[#This Row],[Cost (kWh)]],"")</f>
        <v/>
      </c>
    </row>
    <row r="1504" spans="3:13" x14ac:dyDescent="0.2">
      <c r="C1504" s="3" t="s">
        <v>28</v>
      </c>
      <c r="D1504" s="2" t="s">
        <v>2</v>
      </c>
      <c r="E1504" s="2">
        <v>11</v>
      </c>
      <c r="F1504" s="5">
        <v>0</v>
      </c>
      <c r="G1504" s="5" t="s">
        <v>32</v>
      </c>
      <c r="H1504" s="5">
        <v>56.3</v>
      </c>
      <c r="I1504" s="5">
        <v>0</v>
      </c>
      <c r="J1504" s="8">
        <v>0.58145999999999998</v>
      </c>
      <c r="K1504" t="str">
        <f>IF(Table1[[#This Row],[Charging]]&gt;0,"1","0")</f>
        <v>0</v>
      </c>
      <c r="L1504" t="str">
        <f>IF(Table1[[#This Row],[Tag]]="1",Table1[[#This Row],[Cost (kWh)]],"")</f>
        <v/>
      </c>
      <c r="M1504" s="5" t="str">
        <f>IF(Table1[[#This Row],[Tag]]="1",Table1[[#This Row],[Charging]]*Table1[[#This Row],[Cost (kWh)]],"")</f>
        <v/>
      </c>
    </row>
    <row r="1505" spans="3:13" x14ac:dyDescent="0.2">
      <c r="C1505" s="3" t="s">
        <v>28</v>
      </c>
      <c r="D1505" s="2" t="s">
        <v>2</v>
      </c>
      <c r="E1505" s="2">
        <v>12</v>
      </c>
      <c r="F1505" s="5">
        <v>0</v>
      </c>
      <c r="G1505" s="5" t="s">
        <v>32</v>
      </c>
      <c r="H1505" s="5">
        <v>56.3</v>
      </c>
      <c r="I1505" s="5">
        <v>0</v>
      </c>
      <c r="J1505" s="8">
        <v>0.53871999999999998</v>
      </c>
      <c r="K1505" t="str">
        <f>IF(Table1[[#This Row],[Charging]]&gt;0,"1","0")</f>
        <v>0</v>
      </c>
      <c r="L1505" t="str">
        <f>IF(Table1[[#This Row],[Tag]]="1",Table1[[#This Row],[Cost (kWh)]],"")</f>
        <v/>
      </c>
      <c r="M1505" s="5" t="str">
        <f>IF(Table1[[#This Row],[Tag]]="1",Table1[[#This Row],[Charging]]*Table1[[#This Row],[Cost (kWh)]],"")</f>
        <v/>
      </c>
    </row>
    <row r="1506" spans="3:13" x14ac:dyDescent="0.2">
      <c r="C1506" s="3" t="s">
        <v>28</v>
      </c>
      <c r="D1506" s="2" t="s">
        <v>2</v>
      </c>
      <c r="E1506" s="2">
        <v>13</v>
      </c>
      <c r="F1506" s="5">
        <v>0</v>
      </c>
      <c r="G1506" s="5" t="s">
        <v>32</v>
      </c>
      <c r="H1506" s="5">
        <v>56.3</v>
      </c>
      <c r="I1506" s="5">
        <v>0</v>
      </c>
      <c r="J1506" s="8">
        <v>0.5111</v>
      </c>
      <c r="K1506" t="str">
        <f>IF(Table1[[#This Row],[Charging]]&gt;0,"1","0")</f>
        <v>0</v>
      </c>
      <c r="L1506" t="str">
        <f>IF(Table1[[#This Row],[Tag]]="1",Table1[[#This Row],[Cost (kWh)]],"")</f>
        <v/>
      </c>
      <c r="M1506" s="5" t="str">
        <f>IF(Table1[[#This Row],[Tag]]="1",Table1[[#This Row],[Charging]]*Table1[[#This Row],[Cost (kWh)]],"")</f>
        <v/>
      </c>
    </row>
    <row r="1507" spans="3:13" x14ac:dyDescent="0.2">
      <c r="C1507" s="3" t="s">
        <v>28</v>
      </c>
      <c r="D1507" s="2" t="s">
        <v>2</v>
      </c>
      <c r="E1507" s="2">
        <v>14</v>
      </c>
      <c r="F1507" s="5">
        <v>0</v>
      </c>
      <c r="G1507" s="5" t="s">
        <v>32</v>
      </c>
      <c r="H1507" s="5">
        <v>56.3</v>
      </c>
      <c r="I1507" s="5">
        <v>0</v>
      </c>
      <c r="J1507" s="8">
        <v>0.50727999999999995</v>
      </c>
      <c r="K1507" t="str">
        <f>IF(Table1[[#This Row],[Charging]]&gt;0,"1","0")</f>
        <v>0</v>
      </c>
      <c r="L1507" t="str">
        <f>IF(Table1[[#This Row],[Tag]]="1",Table1[[#This Row],[Cost (kWh)]],"")</f>
        <v/>
      </c>
      <c r="M1507" s="5" t="str">
        <f>IF(Table1[[#This Row],[Tag]]="1",Table1[[#This Row],[Charging]]*Table1[[#This Row],[Cost (kWh)]],"")</f>
        <v/>
      </c>
    </row>
    <row r="1508" spans="3:13" x14ac:dyDescent="0.2">
      <c r="C1508" s="3" t="s">
        <v>28</v>
      </c>
      <c r="D1508" s="2" t="s">
        <v>2</v>
      </c>
      <c r="E1508" s="2">
        <v>15</v>
      </c>
      <c r="F1508" s="5">
        <v>0</v>
      </c>
      <c r="G1508" s="5" t="s">
        <v>32</v>
      </c>
      <c r="H1508" s="5">
        <v>56.3</v>
      </c>
      <c r="I1508" s="5">
        <v>0</v>
      </c>
      <c r="J1508" s="8">
        <v>0.52759999999999996</v>
      </c>
      <c r="K1508" t="str">
        <f>IF(Table1[[#This Row],[Charging]]&gt;0,"1","0")</f>
        <v>0</v>
      </c>
      <c r="L1508" t="str">
        <f>IF(Table1[[#This Row],[Tag]]="1",Table1[[#This Row],[Cost (kWh)]],"")</f>
        <v/>
      </c>
      <c r="M1508" s="5" t="str">
        <f>IF(Table1[[#This Row],[Tag]]="1",Table1[[#This Row],[Charging]]*Table1[[#This Row],[Cost (kWh)]],"")</f>
        <v/>
      </c>
    </row>
    <row r="1509" spans="3:13" x14ac:dyDescent="0.2">
      <c r="C1509" s="3" t="s">
        <v>28</v>
      </c>
      <c r="D1509" s="2" t="s">
        <v>2</v>
      </c>
      <c r="E1509" s="2">
        <v>16</v>
      </c>
      <c r="F1509" s="5">
        <v>0</v>
      </c>
      <c r="G1509" s="5" t="s">
        <v>32</v>
      </c>
      <c r="H1509" s="5">
        <v>56.3</v>
      </c>
      <c r="I1509" s="5">
        <v>0</v>
      </c>
      <c r="J1509" s="8">
        <v>0.55691000000000002</v>
      </c>
      <c r="K1509" t="str">
        <f>IF(Table1[[#This Row],[Charging]]&gt;0,"1","0")</f>
        <v>0</v>
      </c>
      <c r="L1509" t="str">
        <f>IF(Table1[[#This Row],[Tag]]="1",Table1[[#This Row],[Cost (kWh)]],"")</f>
        <v/>
      </c>
      <c r="M1509" s="5" t="str">
        <f>IF(Table1[[#This Row],[Tag]]="1",Table1[[#This Row],[Charging]]*Table1[[#This Row],[Cost (kWh)]],"")</f>
        <v/>
      </c>
    </row>
    <row r="1510" spans="3:13" x14ac:dyDescent="0.2">
      <c r="C1510" s="3" t="s">
        <v>28</v>
      </c>
      <c r="D1510" s="2" t="s">
        <v>2</v>
      </c>
      <c r="E1510" s="2">
        <v>17</v>
      </c>
      <c r="F1510" s="5">
        <v>0</v>
      </c>
      <c r="G1510" s="5">
        <v>5.5</v>
      </c>
      <c r="H1510" s="5">
        <v>50.8</v>
      </c>
      <c r="I1510" s="5">
        <v>0</v>
      </c>
      <c r="J1510" s="8">
        <v>0.58004999999999995</v>
      </c>
      <c r="K1510" t="str">
        <f>IF(Table1[[#This Row],[Charging]]&gt;0,"1","0")</f>
        <v>0</v>
      </c>
      <c r="L1510" t="str">
        <f>IF(Table1[[#This Row],[Tag]]="1",Table1[[#This Row],[Cost (kWh)]],"")</f>
        <v/>
      </c>
      <c r="M1510" s="5" t="str">
        <f>IF(Table1[[#This Row],[Tag]]="1",Table1[[#This Row],[Charging]]*Table1[[#This Row],[Cost (kWh)]],"")</f>
        <v/>
      </c>
    </row>
    <row r="1511" spans="3:13" x14ac:dyDescent="0.2">
      <c r="C1511" s="3" t="s">
        <v>28</v>
      </c>
      <c r="D1511" s="2" t="s">
        <v>2</v>
      </c>
      <c r="E1511" s="2">
        <v>18</v>
      </c>
      <c r="F1511" s="5">
        <v>0</v>
      </c>
      <c r="G1511" s="5" t="s">
        <v>32</v>
      </c>
      <c r="H1511" s="5">
        <v>50.8</v>
      </c>
      <c r="I1511" s="5">
        <v>7.5</v>
      </c>
      <c r="J1511" s="8">
        <v>0.61992000000000003</v>
      </c>
      <c r="K1511" t="str">
        <f>IF(Table1[[#This Row],[Charging]]&gt;0,"1","0")</f>
        <v>0</v>
      </c>
      <c r="L1511" t="str">
        <f>IF(Table1[[#This Row],[Tag]]="1",Table1[[#This Row],[Cost (kWh)]],"")</f>
        <v/>
      </c>
      <c r="M1511" s="5" t="str">
        <f>IF(Table1[[#This Row],[Tag]]="1",Table1[[#This Row],[Charging]]*Table1[[#This Row],[Cost (kWh)]],"")</f>
        <v/>
      </c>
    </row>
    <row r="1512" spans="3:13" x14ac:dyDescent="0.2">
      <c r="C1512" s="3" t="s">
        <v>28</v>
      </c>
      <c r="D1512" s="2" t="s">
        <v>2</v>
      </c>
      <c r="E1512" s="2">
        <v>19</v>
      </c>
      <c r="F1512" s="5">
        <v>0</v>
      </c>
      <c r="G1512" s="5" t="s">
        <v>32</v>
      </c>
      <c r="H1512" s="5">
        <v>50.8</v>
      </c>
      <c r="I1512" s="5">
        <v>7.5</v>
      </c>
      <c r="J1512" s="8">
        <v>0.65481</v>
      </c>
      <c r="K1512" t="str">
        <f>IF(Table1[[#This Row],[Charging]]&gt;0,"1","0")</f>
        <v>0</v>
      </c>
      <c r="L1512" t="str">
        <f>IF(Table1[[#This Row],[Tag]]="1",Table1[[#This Row],[Cost (kWh)]],"")</f>
        <v/>
      </c>
      <c r="M1512" s="5" t="str">
        <f>IF(Table1[[#This Row],[Tag]]="1",Table1[[#This Row],[Charging]]*Table1[[#This Row],[Cost (kWh)]],"")</f>
        <v/>
      </c>
    </row>
    <row r="1513" spans="3:13" x14ac:dyDescent="0.2">
      <c r="C1513" s="3" t="s">
        <v>28</v>
      </c>
      <c r="D1513" s="2" t="s">
        <v>2</v>
      </c>
      <c r="E1513" s="2">
        <v>20</v>
      </c>
      <c r="F1513" s="5">
        <v>7.5</v>
      </c>
      <c r="G1513" s="5" t="s">
        <v>32</v>
      </c>
      <c r="H1513" s="5">
        <v>58.3</v>
      </c>
      <c r="I1513" s="5">
        <v>7.5</v>
      </c>
      <c r="J1513" s="8">
        <v>0.67891000000000001</v>
      </c>
      <c r="K1513" t="str">
        <f>IF(Table1[[#This Row],[Charging]]&gt;0,"1","0")</f>
        <v>1</v>
      </c>
      <c r="L1513">
        <f>IF(Table1[[#This Row],[Tag]]="1",Table1[[#This Row],[Cost (kWh)]],"")</f>
        <v>0.67891000000000001</v>
      </c>
      <c r="M1513" s="5">
        <f>IF(Table1[[#This Row],[Tag]]="1",Table1[[#This Row],[Charging]]*Table1[[#This Row],[Cost (kWh)]],"")</f>
        <v>5.091825</v>
      </c>
    </row>
    <row r="1514" spans="3:13" x14ac:dyDescent="0.2">
      <c r="C1514" s="3" t="s">
        <v>28</v>
      </c>
      <c r="D1514" s="2" t="s">
        <v>2</v>
      </c>
      <c r="E1514" s="2">
        <v>21</v>
      </c>
      <c r="F1514" s="5">
        <v>5.7</v>
      </c>
      <c r="G1514" s="5" t="s">
        <v>32</v>
      </c>
      <c r="H1514" s="5" t="s">
        <v>12</v>
      </c>
      <c r="I1514" s="5">
        <v>7.5</v>
      </c>
      <c r="J1514" s="8">
        <v>0.66315000000000002</v>
      </c>
      <c r="K1514" t="str">
        <f>IF(Table1[[#This Row],[Charging]]&gt;0,"1","0")</f>
        <v>1</v>
      </c>
      <c r="L1514">
        <f>IF(Table1[[#This Row],[Tag]]="1",Table1[[#This Row],[Cost (kWh)]],"")</f>
        <v>0.66315000000000002</v>
      </c>
      <c r="M1514" s="5">
        <f>IF(Table1[[#This Row],[Tag]]="1",Table1[[#This Row],[Charging]]*Table1[[#This Row],[Cost (kWh)]],"")</f>
        <v>3.7799550000000002</v>
      </c>
    </row>
    <row r="1515" spans="3:13" x14ac:dyDescent="0.2">
      <c r="C1515" s="3" t="s">
        <v>28</v>
      </c>
      <c r="D1515" s="2" t="s">
        <v>2</v>
      </c>
      <c r="E1515" s="2">
        <v>22</v>
      </c>
      <c r="F1515" s="5">
        <v>0</v>
      </c>
      <c r="G1515" s="5" t="s">
        <v>32</v>
      </c>
      <c r="H1515" s="5" t="s">
        <v>12</v>
      </c>
      <c r="I1515" s="5">
        <v>7.5</v>
      </c>
      <c r="J1515" s="8">
        <v>0.63241000000000003</v>
      </c>
      <c r="K1515" t="str">
        <f>IF(Table1[[#This Row],[Charging]]&gt;0,"1","0")</f>
        <v>0</v>
      </c>
      <c r="L1515" t="str">
        <f>IF(Table1[[#This Row],[Tag]]="1",Table1[[#This Row],[Cost (kWh)]],"")</f>
        <v/>
      </c>
      <c r="M1515" s="5" t="str">
        <f>IF(Table1[[#This Row],[Tag]]="1",Table1[[#This Row],[Charging]]*Table1[[#This Row],[Cost (kWh)]],"")</f>
        <v/>
      </c>
    </row>
    <row r="1516" spans="3:13" x14ac:dyDescent="0.2">
      <c r="C1516" s="3" t="s">
        <v>28</v>
      </c>
      <c r="D1516" s="2" t="s">
        <v>2</v>
      </c>
      <c r="E1516" s="2">
        <v>23</v>
      </c>
      <c r="F1516" s="5">
        <v>0</v>
      </c>
      <c r="G1516" s="5" t="s">
        <v>32</v>
      </c>
      <c r="H1516" s="5" t="s">
        <v>12</v>
      </c>
      <c r="I1516" s="5">
        <v>7.5</v>
      </c>
      <c r="J1516" s="8">
        <v>0.56501999999999997</v>
      </c>
      <c r="K1516" t="str">
        <f>IF(Table1[[#This Row],[Charging]]&gt;0,"1","0")</f>
        <v>0</v>
      </c>
      <c r="L1516" t="str">
        <f>IF(Table1[[#This Row],[Tag]]="1",Table1[[#This Row],[Cost (kWh)]],"")</f>
        <v/>
      </c>
      <c r="M1516" s="5" t="str">
        <f>IF(Table1[[#This Row],[Tag]]="1",Table1[[#This Row],[Charging]]*Table1[[#This Row],[Cost (kWh)]],"")</f>
        <v/>
      </c>
    </row>
    <row r="1517" spans="3:13" x14ac:dyDescent="0.2">
      <c r="C1517" s="3" t="s">
        <v>28</v>
      </c>
      <c r="D1517" s="2" t="s">
        <v>2</v>
      </c>
      <c r="E1517" s="2">
        <v>24</v>
      </c>
      <c r="F1517" s="5">
        <v>0</v>
      </c>
      <c r="G1517" s="5" t="s">
        <v>32</v>
      </c>
      <c r="H1517" s="5" t="s">
        <v>12</v>
      </c>
      <c r="I1517" s="5">
        <v>7.5</v>
      </c>
      <c r="J1517" s="8">
        <v>0.51102999999999998</v>
      </c>
      <c r="K1517" t="str">
        <f>IF(Table1[[#This Row],[Charging]]&gt;0,"1","0")</f>
        <v>0</v>
      </c>
      <c r="L1517" t="str">
        <f>IF(Table1[[#This Row],[Tag]]="1",Table1[[#This Row],[Cost (kWh)]],"")</f>
        <v/>
      </c>
      <c r="M1517" s="5" t="str">
        <f>IF(Table1[[#This Row],[Tag]]="1",Table1[[#This Row],[Charging]]*Table1[[#This Row],[Cost (kWh)]],"")</f>
        <v/>
      </c>
    </row>
    <row r="1518" spans="3:13" x14ac:dyDescent="0.2">
      <c r="C1518" s="3" t="s">
        <v>28</v>
      </c>
      <c r="D1518" s="2" t="s">
        <v>3</v>
      </c>
      <c r="E1518" s="2" t="s">
        <v>2</v>
      </c>
      <c r="F1518" s="5">
        <v>0</v>
      </c>
      <c r="G1518" s="5" t="s">
        <v>32</v>
      </c>
      <c r="H1518" s="5" t="s">
        <v>12</v>
      </c>
      <c r="I1518" s="5">
        <v>7.5</v>
      </c>
      <c r="J1518" s="8">
        <v>0.46966999999999998</v>
      </c>
      <c r="K1518" t="str">
        <f>IF(Table1[[#This Row],[Charging]]&gt;0,"1","0")</f>
        <v>0</v>
      </c>
      <c r="L1518" t="str">
        <f>IF(Table1[[#This Row],[Tag]]="1",Table1[[#This Row],[Cost (kWh)]],"")</f>
        <v/>
      </c>
      <c r="M1518" s="5" t="str">
        <f>IF(Table1[[#This Row],[Tag]]="1",Table1[[#This Row],[Charging]]*Table1[[#This Row],[Cost (kWh)]],"")</f>
        <v/>
      </c>
    </row>
    <row r="1519" spans="3:13" x14ac:dyDescent="0.2">
      <c r="C1519" s="3" t="s">
        <v>28</v>
      </c>
      <c r="D1519" s="2" t="s">
        <v>3</v>
      </c>
      <c r="E1519" s="2" t="s">
        <v>3</v>
      </c>
      <c r="F1519" s="5">
        <v>0</v>
      </c>
      <c r="G1519" s="5" t="s">
        <v>32</v>
      </c>
      <c r="H1519" s="5" t="s">
        <v>12</v>
      </c>
      <c r="I1519" s="5">
        <v>7.5</v>
      </c>
      <c r="J1519" s="8">
        <v>0.43124000000000001</v>
      </c>
      <c r="K1519" t="str">
        <f>IF(Table1[[#This Row],[Charging]]&gt;0,"1","0")</f>
        <v>0</v>
      </c>
      <c r="L1519" t="str">
        <f>IF(Table1[[#This Row],[Tag]]="1",Table1[[#This Row],[Cost (kWh)]],"")</f>
        <v/>
      </c>
      <c r="M1519" s="5" t="str">
        <f>IF(Table1[[#This Row],[Tag]]="1",Table1[[#This Row],[Charging]]*Table1[[#This Row],[Cost (kWh)]],"")</f>
        <v/>
      </c>
    </row>
    <row r="1520" spans="3:13" x14ac:dyDescent="0.2">
      <c r="C1520" s="3" t="s">
        <v>28</v>
      </c>
      <c r="D1520" s="2" t="s">
        <v>3</v>
      </c>
      <c r="E1520" s="2" t="s">
        <v>4</v>
      </c>
      <c r="F1520" s="5">
        <v>0</v>
      </c>
      <c r="G1520" s="5" t="s">
        <v>32</v>
      </c>
      <c r="H1520" s="5" t="s">
        <v>12</v>
      </c>
      <c r="I1520" s="5">
        <v>7.5</v>
      </c>
      <c r="J1520" s="8">
        <v>0.40716000000000002</v>
      </c>
      <c r="K1520" t="str">
        <f>IF(Table1[[#This Row],[Charging]]&gt;0,"1","0")</f>
        <v>0</v>
      </c>
      <c r="L1520" t="str">
        <f>IF(Table1[[#This Row],[Tag]]="1",Table1[[#This Row],[Cost (kWh)]],"")</f>
        <v/>
      </c>
      <c r="M1520" s="5" t="str">
        <f>IF(Table1[[#This Row],[Tag]]="1",Table1[[#This Row],[Charging]]*Table1[[#This Row],[Cost (kWh)]],"")</f>
        <v/>
      </c>
    </row>
    <row r="1521" spans="3:13" x14ac:dyDescent="0.2">
      <c r="C1521" s="3" t="s">
        <v>28</v>
      </c>
      <c r="D1521" s="2" t="s">
        <v>3</v>
      </c>
      <c r="E1521" s="2" t="s">
        <v>5</v>
      </c>
      <c r="F1521" s="5">
        <v>0</v>
      </c>
      <c r="G1521" s="5" t="s">
        <v>32</v>
      </c>
      <c r="H1521" s="5" t="s">
        <v>12</v>
      </c>
      <c r="I1521" s="5">
        <v>7.5</v>
      </c>
      <c r="J1521" s="8">
        <v>0.37351000000000001</v>
      </c>
      <c r="K1521" t="str">
        <f>IF(Table1[[#This Row],[Charging]]&gt;0,"1","0")</f>
        <v>0</v>
      </c>
      <c r="L1521" t="str">
        <f>IF(Table1[[#This Row],[Tag]]="1",Table1[[#This Row],[Cost (kWh)]],"")</f>
        <v/>
      </c>
      <c r="M1521" s="5" t="str">
        <f>IF(Table1[[#This Row],[Tag]]="1",Table1[[#This Row],[Charging]]*Table1[[#This Row],[Cost (kWh)]],"")</f>
        <v/>
      </c>
    </row>
    <row r="1522" spans="3:13" x14ac:dyDescent="0.2">
      <c r="C1522" s="3" t="s">
        <v>28</v>
      </c>
      <c r="D1522" s="2" t="s">
        <v>3</v>
      </c>
      <c r="E1522" s="2" t="s">
        <v>6</v>
      </c>
      <c r="F1522" s="5">
        <v>0</v>
      </c>
      <c r="G1522" s="5" t="s">
        <v>32</v>
      </c>
      <c r="H1522" s="5" t="s">
        <v>12</v>
      </c>
      <c r="I1522" s="5">
        <v>7.5</v>
      </c>
      <c r="J1522" s="8">
        <v>0.40426000000000001</v>
      </c>
      <c r="K1522" t="str">
        <f>IF(Table1[[#This Row],[Charging]]&gt;0,"1","0")</f>
        <v>0</v>
      </c>
      <c r="L1522" t="str">
        <f>IF(Table1[[#This Row],[Tag]]="1",Table1[[#This Row],[Cost (kWh)]],"")</f>
        <v/>
      </c>
      <c r="M1522" s="5" t="str">
        <f>IF(Table1[[#This Row],[Tag]]="1",Table1[[#This Row],[Charging]]*Table1[[#This Row],[Cost (kWh)]],"")</f>
        <v/>
      </c>
    </row>
    <row r="1523" spans="3:13" x14ac:dyDescent="0.2">
      <c r="C1523" s="3" t="s">
        <v>28</v>
      </c>
      <c r="D1523" s="2" t="s">
        <v>3</v>
      </c>
      <c r="E1523" s="2" t="s">
        <v>7</v>
      </c>
      <c r="F1523" s="5">
        <v>0</v>
      </c>
      <c r="G1523" s="5" t="s">
        <v>32</v>
      </c>
      <c r="H1523" s="5" t="s">
        <v>12</v>
      </c>
      <c r="I1523" s="5">
        <v>7.5</v>
      </c>
      <c r="J1523" s="8">
        <v>0.44658999999999999</v>
      </c>
      <c r="K1523" t="str">
        <f>IF(Table1[[#This Row],[Charging]]&gt;0,"1","0")</f>
        <v>0</v>
      </c>
      <c r="L1523" t="str">
        <f>IF(Table1[[#This Row],[Tag]]="1",Table1[[#This Row],[Cost (kWh)]],"")</f>
        <v/>
      </c>
      <c r="M1523" s="5" t="str">
        <f>IF(Table1[[#This Row],[Tag]]="1",Table1[[#This Row],[Charging]]*Table1[[#This Row],[Cost (kWh)]],"")</f>
        <v/>
      </c>
    </row>
    <row r="1524" spans="3:13" x14ac:dyDescent="0.2">
      <c r="C1524" s="3" t="s">
        <v>28</v>
      </c>
      <c r="D1524" s="2" t="s">
        <v>3</v>
      </c>
      <c r="E1524" s="2" t="s">
        <v>8</v>
      </c>
      <c r="F1524" s="5">
        <v>0</v>
      </c>
      <c r="G1524" s="5" t="s">
        <v>32</v>
      </c>
      <c r="H1524" s="5" t="s">
        <v>12</v>
      </c>
      <c r="I1524" s="5">
        <v>7.5</v>
      </c>
      <c r="J1524" s="8">
        <v>0.53090999999999999</v>
      </c>
      <c r="K1524" t="str">
        <f>IF(Table1[[#This Row],[Charging]]&gt;0,"1","0")</f>
        <v>0</v>
      </c>
      <c r="L1524" t="str">
        <f>IF(Table1[[#This Row],[Tag]]="1",Table1[[#This Row],[Cost (kWh)]],"")</f>
        <v/>
      </c>
      <c r="M1524" s="5" t="str">
        <f>IF(Table1[[#This Row],[Tag]]="1",Table1[[#This Row],[Charging]]*Table1[[#This Row],[Cost (kWh)]],"")</f>
        <v/>
      </c>
    </row>
    <row r="1525" spans="3:13" x14ac:dyDescent="0.2">
      <c r="C1525" s="3" t="s">
        <v>28</v>
      </c>
      <c r="D1525" s="2" t="s">
        <v>3</v>
      </c>
      <c r="E1525" s="2" t="s">
        <v>9</v>
      </c>
      <c r="F1525" s="5">
        <v>0</v>
      </c>
      <c r="G1525" s="5">
        <v>5.5</v>
      </c>
      <c r="H1525" s="5">
        <v>58.5</v>
      </c>
      <c r="I1525" s="5">
        <v>0</v>
      </c>
      <c r="J1525" s="8">
        <v>0.56508999999999998</v>
      </c>
      <c r="K1525" t="str">
        <f>IF(Table1[[#This Row],[Charging]]&gt;0,"1","0")</f>
        <v>0</v>
      </c>
      <c r="L1525" t="str">
        <f>IF(Table1[[#This Row],[Tag]]="1",Table1[[#This Row],[Cost (kWh)]],"")</f>
        <v/>
      </c>
      <c r="M1525" s="5" t="str">
        <f>IF(Table1[[#This Row],[Tag]]="1",Table1[[#This Row],[Charging]]*Table1[[#This Row],[Cost (kWh)]],"")</f>
        <v/>
      </c>
    </row>
    <row r="1526" spans="3:13" x14ac:dyDescent="0.2">
      <c r="C1526" s="3" t="s">
        <v>28</v>
      </c>
      <c r="D1526" s="2" t="s">
        <v>3</v>
      </c>
      <c r="E1526" s="2" t="s">
        <v>10</v>
      </c>
      <c r="F1526" s="5">
        <v>0</v>
      </c>
      <c r="G1526" s="5" t="s">
        <v>32</v>
      </c>
      <c r="H1526" s="5">
        <v>58.5</v>
      </c>
      <c r="I1526" s="5">
        <v>0</v>
      </c>
      <c r="J1526" s="8">
        <v>0.58196999999999999</v>
      </c>
      <c r="K1526" t="str">
        <f>IF(Table1[[#This Row],[Charging]]&gt;0,"1","0")</f>
        <v>0</v>
      </c>
      <c r="L1526" t="str">
        <f>IF(Table1[[#This Row],[Tag]]="1",Table1[[#This Row],[Cost (kWh)]],"")</f>
        <v/>
      </c>
      <c r="M1526" s="5" t="str">
        <f>IF(Table1[[#This Row],[Tag]]="1",Table1[[#This Row],[Charging]]*Table1[[#This Row],[Cost (kWh)]],"")</f>
        <v/>
      </c>
    </row>
    <row r="1527" spans="3:13" x14ac:dyDescent="0.2">
      <c r="C1527" s="3" t="s">
        <v>28</v>
      </c>
      <c r="D1527" s="2" t="s">
        <v>3</v>
      </c>
      <c r="E1527" s="2">
        <v>10</v>
      </c>
      <c r="F1527" s="5">
        <v>0</v>
      </c>
      <c r="G1527" s="5" t="s">
        <v>32</v>
      </c>
      <c r="H1527" s="5">
        <v>58.5</v>
      </c>
      <c r="I1527" s="5">
        <v>0</v>
      </c>
      <c r="J1527" s="8">
        <v>0.54676000000000002</v>
      </c>
      <c r="K1527" t="str">
        <f>IF(Table1[[#This Row],[Charging]]&gt;0,"1","0")</f>
        <v>0</v>
      </c>
      <c r="L1527" t="str">
        <f>IF(Table1[[#This Row],[Tag]]="1",Table1[[#This Row],[Cost (kWh)]],"")</f>
        <v/>
      </c>
      <c r="M1527" s="5" t="str">
        <f>IF(Table1[[#This Row],[Tag]]="1",Table1[[#This Row],[Charging]]*Table1[[#This Row],[Cost (kWh)]],"")</f>
        <v/>
      </c>
    </row>
    <row r="1528" spans="3:13" x14ac:dyDescent="0.2">
      <c r="C1528" s="3" t="s">
        <v>28</v>
      </c>
      <c r="D1528" s="2" t="s">
        <v>3</v>
      </c>
      <c r="E1528" s="2">
        <v>11</v>
      </c>
      <c r="F1528" s="5">
        <v>0</v>
      </c>
      <c r="G1528" s="5" t="s">
        <v>32</v>
      </c>
      <c r="H1528" s="5">
        <v>58.5</v>
      </c>
      <c r="I1528" s="5">
        <v>0</v>
      </c>
      <c r="J1528" s="8">
        <v>0.51239000000000001</v>
      </c>
      <c r="K1528" t="str">
        <f>IF(Table1[[#This Row],[Charging]]&gt;0,"1","0")</f>
        <v>0</v>
      </c>
      <c r="L1528" t="str">
        <f>IF(Table1[[#This Row],[Tag]]="1",Table1[[#This Row],[Cost (kWh)]],"")</f>
        <v/>
      </c>
      <c r="M1528" s="5" t="str">
        <f>IF(Table1[[#This Row],[Tag]]="1",Table1[[#This Row],[Charging]]*Table1[[#This Row],[Cost (kWh)]],"")</f>
        <v/>
      </c>
    </row>
    <row r="1529" spans="3:13" x14ac:dyDescent="0.2">
      <c r="C1529" s="3" t="s">
        <v>28</v>
      </c>
      <c r="D1529" s="2" t="s">
        <v>3</v>
      </c>
      <c r="E1529" s="2">
        <v>12</v>
      </c>
      <c r="F1529" s="5">
        <v>0</v>
      </c>
      <c r="G1529" s="5" t="s">
        <v>32</v>
      </c>
      <c r="H1529" s="5">
        <v>58.5</v>
      </c>
      <c r="I1529" s="5">
        <v>0</v>
      </c>
      <c r="J1529" s="8">
        <v>0.42653000000000002</v>
      </c>
      <c r="K1529" t="str">
        <f>IF(Table1[[#This Row],[Charging]]&gt;0,"1","0")</f>
        <v>0</v>
      </c>
      <c r="L1529" t="str">
        <f>IF(Table1[[#This Row],[Tag]]="1",Table1[[#This Row],[Cost (kWh)]],"")</f>
        <v/>
      </c>
      <c r="M1529" s="5" t="str">
        <f>IF(Table1[[#This Row],[Tag]]="1",Table1[[#This Row],[Charging]]*Table1[[#This Row],[Cost (kWh)]],"")</f>
        <v/>
      </c>
    </row>
    <row r="1530" spans="3:13" x14ac:dyDescent="0.2">
      <c r="C1530" s="3" t="s">
        <v>28</v>
      </c>
      <c r="D1530" s="2" t="s">
        <v>3</v>
      </c>
      <c r="E1530" s="2">
        <v>13</v>
      </c>
      <c r="F1530" s="5">
        <v>0</v>
      </c>
      <c r="G1530" s="5" t="s">
        <v>32</v>
      </c>
      <c r="H1530" s="5">
        <v>58.5</v>
      </c>
      <c r="I1530" s="5">
        <v>0</v>
      </c>
      <c r="J1530" s="8">
        <v>0.29143000000000002</v>
      </c>
      <c r="K1530" t="str">
        <f>IF(Table1[[#This Row],[Charging]]&gt;0,"1","0")</f>
        <v>0</v>
      </c>
      <c r="L1530" t="str">
        <f>IF(Table1[[#This Row],[Tag]]="1",Table1[[#This Row],[Cost (kWh)]],"")</f>
        <v/>
      </c>
      <c r="M1530" s="5" t="str">
        <f>IF(Table1[[#This Row],[Tag]]="1",Table1[[#This Row],[Charging]]*Table1[[#This Row],[Cost (kWh)]],"")</f>
        <v/>
      </c>
    </row>
    <row r="1531" spans="3:13" x14ac:dyDescent="0.2">
      <c r="C1531" s="3" t="s">
        <v>28</v>
      </c>
      <c r="D1531" s="2" t="s">
        <v>3</v>
      </c>
      <c r="E1531" s="2">
        <v>14</v>
      </c>
      <c r="F1531" s="5">
        <v>0</v>
      </c>
      <c r="G1531" s="5" t="s">
        <v>32</v>
      </c>
      <c r="H1531" s="5">
        <v>58.5</v>
      </c>
      <c r="I1531" s="5">
        <v>0</v>
      </c>
      <c r="J1531" s="8">
        <v>0.27</v>
      </c>
      <c r="K1531" t="str">
        <f>IF(Table1[[#This Row],[Charging]]&gt;0,"1","0")</f>
        <v>0</v>
      </c>
      <c r="L1531" t="str">
        <f>IF(Table1[[#This Row],[Tag]]="1",Table1[[#This Row],[Cost (kWh)]],"")</f>
        <v/>
      </c>
      <c r="M1531" s="5" t="str">
        <f>IF(Table1[[#This Row],[Tag]]="1",Table1[[#This Row],[Charging]]*Table1[[#This Row],[Cost (kWh)]],"")</f>
        <v/>
      </c>
    </row>
    <row r="1532" spans="3:13" x14ac:dyDescent="0.2">
      <c r="C1532" s="3" t="s">
        <v>28</v>
      </c>
      <c r="D1532" s="2" t="s">
        <v>3</v>
      </c>
      <c r="E1532" s="2">
        <v>15</v>
      </c>
      <c r="F1532" s="5">
        <v>0</v>
      </c>
      <c r="G1532" s="5" t="s">
        <v>32</v>
      </c>
      <c r="H1532" s="5">
        <v>58.5</v>
      </c>
      <c r="I1532" s="5">
        <v>0</v>
      </c>
      <c r="J1532" s="8">
        <v>0.27184999999999998</v>
      </c>
      <c r="K1532" t="str">
        <f>IF(Table1[[#This Row],[Charging]]&gt;0,"1","0")</f>
        <v>0</v>
      </c>
      <c r="L1532" t="str">
        <f>IF(Table1[[#This Row],[Tag]]="1",Table1[[#This Row],[Cost (kWh)]],"")</f>
        <v/>
      </c>
      <c r="M1532" s="5" t="str">
        <f>IF(Table1[[#This Row],[Tag]]="1",Table1[[#This Row],[Charging]]*Table1[[#This Row],[Cost (kWh)]],"")</f>
        <v/>
      </c>
    </row>
    <row r="1533" spans="3:13" x14ac:dyDescent="0.2">
      <c r="C1533" s="3" t="s">
        <v>28</v>
      </c>
      <c r="D1533" s="2" t="s">
        <v>3</v>
      </c>
      <c r="E1533" s="2">
        <v>16</v>
      </c>
      <c r="F1533" s="5">
        <v>0</v>
      </c>
      <c r="G1533" s="5" t="s">
        <v>32</v>
      </c>
      <c r="H1533" s="5">
        <v>58.5</v>
      </c>
      <c r="I1533" s="5">
        <v>0</v>
      </c>
      <c r="J1533" s="8">
        <v>0.31990000000000002</v>
      </c>
      <c r="K1533" t="str">
        <f>IF(Table1[[#This Row],[Charging]]&gt;0,"1","0")</f>
        <v>0</v>
      </c>
      <c r="L1533" t="str">
        <f>IF(Table1[[#This Row],[Tag]]="1",Table1[[#This Row],[Cost (kWh)]],"")</f>
        <v/>
      </c>
      <c r="M1533" s="5" t="str">
        <f>IF(Table1[[#This Row],[Tag]]="1",Table1[[#This Row],[Charging]]*Table1[[#This Row],[Cost (kWh)]],"")</f>
        <v/>
      </c>
    </row>
    <row r="1534" spans="3:13" x14ac:dyDescent="0.2">
      <c r="C1534" s="3" t="s">
        <v>28</v>
      </c>
      <c r="D1534" s="2" t="s">
        <v>3</v>
      </c>
      <c r="E1534" s="2">
        <v>17</v>
      </c>
      <c r="F1534" s="5">
        <v>0</v>
      </c>
      <c r="G1534" s="5">
        <v>5.5</v>
      </c>
      <c r="H1534" s="5" t="s">
        <v>13</v>
      </c>
      <c r="I1534" s="5">
        <v>0</v>
      </c>
      <c r="J1534" s="8">
        <v>0.39480999999999999</v>
      </c>
      <c r="K1534" t="str">
        <f>IF(Table1[[#This Row],[Charging]]&gt;0,"1","0")</f>
        <v>0</v>
      </c>
      <c r="L1534" t="str">
        <f>IF(Table1[[#This Row],[Tag]]="1",Table1[[#This Row],[Cost (kWh)]],"")</f>
        <v/>
      </c>
      <c r="M1534" s="5" t="str">
        <f>IF(Table1[[#This Row],[Tag]]="1",Table1[[#This Row],[Charging]]*Table1[[#This Row],[Cost (kWh)]],"")</f>
        <v/>
      </c>
    </row>
    <row r="1535" spans="3:13" x14ac:dyDescent="0.2">
      <c r="C1535" s="3" t="s">
        <v>28</v>
      </c>
      <c r="D1535" s="2" t="s">
        <v>3</v>
      </c>
      <c r="E1535" s="2">
        <v>18</v>
      </c>
      <c r="F1535" s="5">
        <v>0</v>
      </c>
      <c r="G1535" s="5" t="s">
        <v>32</v>
      </c>
      <c r="H1535" s="5" t="s">
        <v>13</v>
      </c>
      <c r="I1535" s="5">
        <v>7.5</v>
      </c>
      <c r="J1535" s="8">
        <v>0.48953000000000002</v>
      </c>
      <c r="K1535" t="str">
        <f>IF(Table1[[#This Row],[Charging]]&gt;0,"1","0")</f>
        <v>0</v>
      </c>
      <c r="L1535" t="str">
        <f>IF(Table1[[#This Row],[Tag]]="1",Table1[[#This Row],[Cost (kWh)]],"")</f>
        <v/>
      </c>
      <c r="M1535" s="5" t="str">
        <f>IF(Table1[[#This Row],[Tag]]="1",Table1[[#This Row],[Charging]]*Table1[[#This Row],[Cost (kWh)]],"")</f>
        <v/>
      </c>
    </row>
    <row r="1536" spans="3:13" x14ac:dyDescent="0.2">
      <c r="C1536" s="3" t="s">
        <v>28</v>
      </c>
      <c r="D1536" s="2" t="s">
        <v>3</v>
      </c>
      <c r="E1536" s="2">
        <v>19</v>
      </c>
      <c r="F1536" s="5">
        <v>3.5</v>
      </c>
      <c r="G1536" s="5" t="s">
        <v>32</v>
      </c>
      <c r="H1536" s="5">
        <v>56.5</v>
      </c>
      <c r="I1536" s="5">
        <v>7.5</v>
      </c>
      <c r="J1536" s="8">
        <v>0.54996</v>
      </c>
      <c r="K1536" t="str">
        <f>IF(Table1[[#This Row],[Charging]]&gt;0,"1","0")</f>
        <v>1</v>
      </c>
      <c r="L1536">
        <f>IF(Table1[[#This Row],[Tag]]="1",Table1[[#This Row],[Cost (kWh)]],"")</f>
        <v>0.54996</v>
      </c>
      <c r="M1536" s="5">
        <f>IF(Table1[[#This Row],[Tag]]="1",Table1[[#This Row],[Charging]]*Table1[[#This Row],[Cost (kWh)]],"")</f>
        <v>1.92486</v>
      </c>
    </row>
    <row r="1537" spans="3:13" x14ac:dyDescent="0.2">
      <c r="C1537" s="3" t="s">
        <v>28</v>
      </c>
      <c r="D1537" s="2" t="s">
        <v>3</v>
      </c>
      <c r="E1537" s="2">
        <v>20</v>
      </c>
      <c r="F1537" s="5">
        <v>7.5</v>
      </c>
      <c r="G1537" s="5" t="s">
        <v>32</v>
      </c>
      <c r="H1537" s="5" t="s">
        <v>12</v>
      </c>
      <c r="I1537" s="5">
        <v>7.5</v>
      </c>
      <c r="J1537" s="8">
        <v>0.57010000000000005</v>
      </c>
      <c r="K1537" t="str">
        <f>IF(Table1[[#This Row],[Charging]]&gt;0,"1","0")</f>
        <v>1</v>
      </c>
      <c r="L1537">
        <f>IF(Table1[[#This Row],[Tag]]="1",Table1[[#This Row],[Cost (kWh)]],"")</f>
        <v>0.57010000000000005</v>
      </c>
      <c r="M1537" s="5">
        <f>IF(Table1[[#This Row],[Tag]]="1",Table1[[#This Row],[Charging]]*Table1[[#This Row],[Cost (kWh)]],"")</f>
        <v>4.2757500000000004</v>
      </c>
    </row>
    <row r="1538" spans="3:13" x14ac:dyDescent="0.2">
      <c r="C1538" s="3" t="s">
        <v>28</v>
      </c>
      <c r="D1538" s="2" t="s">
        <v>3</v>
      </c>
      <c r="E1538" s="2">
        <v>21</v>
      </c>
      <c r="F1538" s="5">
        <v>0</v>
      </c>
      <c r="G1538" s="5" t="s">
        <v>32</v>
      </c>
      <c r="H1538" s="5" t="s">
        <v>12</v>
      </c>
      <c r="I1538" s="5">
        <v>7.5</v>
      </c>
      <c r="J1538" s="8">
        <v>0.54249999999999998</v>
      </c>
      <c r="K1538" t="str">
        <f>IF(Table1[[#This Row],[Charging]]&gt;0,"1","0")</f>
        <v>0</v>
      </c>
      <c r="L1538" t="str">
        <f>IF(Table1[[#This Row],[Tag]]="1",Table1[[#This Row],[Cost (kWh)]],"")</f>
        <v/>
      </c>
      <c r="M1538" s="5" t="str">
        <f>IF(Table1[[#This Row],[Tag]]="1",Table1[[#This Row],[Charging]]*Table1[[#This Row],[Cost (kWh)]],"")</f>
        <v/>
      </c>
    </row>
    <row r="1539" spans="3:13" x14ac:dyDescent="0.2">
      <c r="C1539" s="3" t="s">
        <v>28</v>
      </c>
      <c r="D1539" s="2" t="s">
        <v>3</v>
      </c>
      <c r="E1539" s="2">
        <v>22</v>
      </c>
      <c r="F1539" s="5">
        <v>0</v>
      </c>
      <c r="G1539" s="5" t="s">
        <v>32</v>
      </c>
      <c r="H1539" s="5" t="s">
        <v>12</v>
      </c>
      <c r="I1539" s="5">
        <v>7.5</v>
      </c>
      <c r="J1539" s="8">
        <v>0.43858000000000003</v>
      </c>
      <c r="K1539" t="str">
        <f>IF(Table1[[#This Row],[Charging]]&gt;0,"1","0")</f>
        <v>0</v>
      </c>
      <c r="L1539" t="str">
        <f>IF(Table1[[#This Row],[Tag]]="1",Table1[[#This Row],[Cost (kWh)]],"")</f>
        <v/>
      </c>
      <c r="M1539" s="5" t="str">
        <f>IF(Table1[[#This Row],[Tag]]="1",Table1[[#This Row],[Charging]]*Table1[[#This Row],[Cost (kWh)]],"")</f>
        <v/>
      </c>
    </row>
    <row r="1540" spans="3:13" x14ac:dyDescent="0.2">
      <c r="C1540" s="3" t="s">
        <v>28</v>
      </c>
      <c r="D1540" s="2" t="s">
        <v>3</v>
      </c>
      <c r="E1540" s="2">
        <v>23</v>
      </c>
      <c r="F1540" s="5">
        <v>0</v>
      </c>
      <c r="G1540" s="5" t="s">
        <v>32</v>
      </c>
      <c r="H1540" s="5" t="s">
        <v>12</v>
      </c>
      <c r="I1540" s="5">
        <v>7.5</v>
      </c>
      <c r="J1540" s="8">
        <v>0.35424</v>
      </c>
      <c r="K1540" t="str">
        <f>IF(Table1[[#This Row],[Charging]]&gt;0,"1","0")</f>
        <v>0</v>
      </c>
      <c r="L1540" t="str">
        <f>IF(Table1[[#This Row],[Tag]]="1",Table1[[#This Row],[Cost (kWh)]],"")</f>
        <v/>
      </c>
      <c r="M1540" s="5" t="str">
        <f>IF(Table1[[#This Row],[Tag]]="1",Table1[[#This Row],[Charging]]*Table1[[#This Row],[Cost (kWh)]],"")</f>
        <v/>
      </c>
    </row>
    <row r="1541" spans="3:13" x14ac:dyDescent="0.2">
      <c r="C1541" s="3" t="s">
        <v>28</v>
      </c>
      <c r="D1541" s="2" t="s">
        <v>3</v>
      </c>
      <c r="E1541" s="2">
        <v>24</v>
      </c>
      <c r="F1541" s="5">
        <v>0</v>
      </c>
      <c r="G1541" s="5" t="s">
        <v>32</v>
      </c>
      <c r="H1541" s="5" t="s">
        <v>12</v>
      </c>
      <c r="I1541" s="5">
        <v>7.5</v>
      </c>
      <c r="J1541" s="8">
        <v>0.21678</v>
      </c>
      <c r="K1541" t="str">
        <f>IF(Table1[[#This Row],[Charging]]&gt;0,"1","0")</f>
        <v>0</v>
      </c>
      <c r="L1541" t="str">
        <f>IF(Table1[[#This Row],[Tag]]="1",Table1[[#This Row],[Cost (kWh)]],"")</f>
        <v/>
      </c>
      <c r="M1541" s="5" t="str">
        <f>IF(Table1[[#This Row],[Tag]]="1",Table1[[#This Row],[Charging]]*Table1[[#This Row],[Cost (kWh)]],"")</f>
        <v/>
      </c>
    </row>
    <row r="1542" spans="3:13" x14ac:dyDescent="0.2">
      <c r="C1542" s="3" t="s">
        <v>28</v>
      </c>
      <c r="D1542" s="2" t="s">
        <v>4</v>
      </c>
      <c r="E1542" s="2" t="s">
        <v>2</v>
      </c>
      <c r="F1542" s="5">
        <v>0</v>
      </c>
      <c r="G1542" s="5" t="s">
        <v>32</v>
      </c>
      <c r="H1542" s="5" t="s">
        <v>12</v>
      </c>
      <c r="I1542" s="5">
        <v>7.5</v>
      </c>
      <c r="J1542" s="8">
        <v>0.23755000000000001</v>
      </c>
      <c r="K1542" t="str">
        <f>IF(Table1[[#This Row],[Charging]]&gt;0,"1","0")</f>
        <v>0</v>
      </c>
      <c r="L1542" t="str">
        <f>IF(Table1[[#This Row],[Tag]]="1",Table1[[#This Row],[Cost (kWh)]],"")</f>
        <v/>
      </c>
      <c r="M1542" s="5" t="str">
        <f>IF(Table1[[#This Row],[Tag]]="1",Table1[[#This Row],[Charging]]*Table1[[#This Row],[Cost (kWh)]],"")</f>
        <v/>
      </c>
    </row>
    <row r="1543" spans="3:13" x14ac:dyDescent="0.2">
      <c r="C1543" s="3" t="s">
        <v>28</v>
      </c>
      <c r="D1543" s="2" t="s">
        <v>4</v>
      </c>
      <c r="E1543" s="2" t="s">
        <v>3</v>
      </c>
      <c r="F1543" s="5">
        <v>0</v>
      </c>
      <c r="G1543" s="5" t="s">
        <v>32</v>
      </c>
      <c r="H1543" s="5" t="s">
        <v>12</v>
      </c>
      <c r="I1543" s="5">
        <v>7.5</v>
      </c>
      <c r="J1543" s="8">
        <v>0.25280000000000002</v>
      </c>
      <c r="K1543" t="str">
        <f>IF(Table1[[#This Row],[Charging]]&gt;0,"1","0")</f>
        <v>0</v>
      </c>
      <c r="L1543" t="str">
        <f>IF(Table1[[#This Row],[Tag]]="1",Table1[[#This Row],[Cost (kWh)]],"")</f>
        <v/>
      </c>
      <c r="M1543" s="5" t="str">
        <f>IF(Table1[[#This Row],[Tag]]="1",Table1[[#This Row],[Charging]]*Table1[[#This Row],[Cost (kWh)]],"")</f>
        <v/>
      </c>
    </row>
    <row r="1544" spans="3:13" x14ac:dyDescent="0.2">
      <c r="C1544" s="3" t="s">
        <v>28</v>
      </c>
      <c r="D1544" s="2" t="s">
        <v>4</v>
      </c>
      <c r="E1544" s="2" t="s">
        <v>4</v>
      </c>
      <c r="F1544" s="5">
        <v>0</v>
      </c>
      <c r="G1544" s="5" t="s">
        <v>32</v>
      </c>
      <c r="H1544" s="5" t="s">
        <v>12</v>
      </c>
      <c r="I1544" s="5">
        <v>7.5</v>
      </c>
      <c r="J1544" s="8">
        <v>0.27084999999999998</v>
      </c>
      <c r="K1544" t="str">
        <f>IF(Table1[[#This Row],[Charging]]&gt;0,"1","0")</f>
        <v>0</v>
      </c>
      <c r="L1544" t="str">
        <f>IF(Table1[[#This Row],[Tag]]="1",Table1[[#This Row],[Cost (kWh)]],"")</f>
        <v/>
      </c>
      <c r="M1544" s="5" t="str">
        <f>IF(Table1[[#This Row],[Tag]]="1",Table1[[#This Row],[Charging]]*Table1[[#This Row],[Cost (kWh)]],"")</f>
        <v/>
      </c>
    </row>
    <row r="1545" spans="3:13" x14ac:dyDescent="0.2">
      <c r="C1545" s="3" t="s">
        <v>28</v>
      </c>
      <c r="D1545" s="2" t="s">
        <v>4</v>
      </c>
      <c r="E1545" s="2" t="s">
        <v>5</v>
      </c>
      <c r="F1545" s="5">
        <v>0</v>
      </c>
      <c r="G1545" s="5" t="s">
        <v>32</v>
      </c>
      <c r="H1545" s="5" t="s">
        <v>12</v>
      </c>
      <c r="I1545" s="5">
        <v>7.5</v>
      </c>
      <c r="J1545" s="8">
        <v>0.25799</v>
      </c>
      <c r="K1545" t="str">
        <f>IF(Table1[[#This Row],[Charging]]&gt;0,"1","0")</f>
        <v>0</v>
      </c>
      <c r="L1545" t="str">
        <f>IF(Table1[[#This Row],[Tag]]="1",Table1[[#This Row],[Cost (kWh)]],"")</f>
        <v/>
      </c>
      <c r="M1545" s="5" t="str">
        <f>IF(Table1[[#This Row],[Tag]]="1",Table1[[#This Row],[Charging]]*Table1[[#This Row],[Cost (kWh)]],"")</f>
        <v/>
      </c>
    </row>
    <row r="1546" spans="3:13" x14ac:dyDescent="0.2">
      <c r="C1546" s="3" t="s">
        <v>28</v>
      </c>
      <c r="D1546" s="2" t="s">
        <v>4</v>
      </c>
      <c r="E1546" s="2" t="s">
        <v>6</v>
      </c>
      <c r="F1546" s="5">
        <v>0</v>
      </c>
      <c r="G1546" s="5" t="s">
        <v>32</v>
      </c>
      <c r="H1546" s="5" t="s">
        <v>12</v>
      </c>
      <c r="I1546" s="5">
        <v>7.5</v>
      </c>
      <c r="J1546" s="8">
        <v>0.24282999999999999</v>
      </c>
      <c r="K1546" t="str">
        <f>IF(Table1[[#This Row],[Charging]]&gt;0,"1","0")</f>
        <v>0</v>
      </c>
      <c r="L1546" t="str">
        <f>IF(Table1[[#This Row],[Tag]]="1",Table1[[#This Row],[Cost (kWh)]],"")</f>
        <v/>
      </c>
      <c r="M1546" s="5" t="str">
        <f>IF(Table1[[#This Row],[Tag]]="1",Table1[[#This Row],[Charging]]*Table1[[#This Row],[Cost (kWh)]],"")</f>
        <v/>
      </c>
    </row>
    <row r="1547" spans="3:13" x14ac:dyDescent="0.2">
      <c r="C1547" s="3" t="s">
        <v>28</v>
      </c>
      <c r="D1547" s="2" t="s">
        <v>4</v>
      </c>
      <c r="E1547" s="2" t="s">
        <v>7</v>
      </c>
      <c r="F1547" s="5">
        <v>0</v>
      </c>
      <c r="G1547" s="5" t="s">
        <v>32</v>
      </c>
      <c r="H1547" s="5" t="s">
        <v>12</v>
      </c>
      <c r="I1547" s="5">
        <v>7.5</v>
      </c>
      <c r="J1547" s="8">
        <v>0.30099999999999999</v>
      </c>
      <c r="K1547" t="str">
        <f>IF(Table1[[#This Row],[Charging]]&gt;0,"1","0")</f>
        <v>0</v>
      </c>
      <c r="L1547" t="str">
        <f>IF(Table1[[#This Row],[Tag]]="1",Table1[[#This Row],[Cost (kWh)]],"")</f>
        <v/>
      </c>
      <c r="M1547" s="5" t="str">
        <f>IF(Table1[[#This Row],[Tag]]="1",Table1[[#This Row],[Charging]]*Table1[[#This Row],[Cost (kWh)]],"")</f>
        <v/>
      </c>
    </row>
    <row r="1548" spans="3:13" x14ac:dyDescent="0.2">
      <c r="C1548" s="3" t="s">
        <v>28</v>
      </c>
      <c r="D1548" s="2" t="s">
        <v>4</v>
      </c>
      <c r="E1548" s="2" t="s">
        <v>8</v>
      </c>
      <c r="F1548" s="5">
        <v>0</v>
      </c>
      <c r="G1548" s="5" t="s">
        <v>32</v>
      </c>
      <c r="H1548" s="5" t="s">
        <v>12</v>
      </c>
      <c r="I1548" s="5">
        <v>7.5</v>
      </c>
      <c r="J1548" s="8">
        <v>0.28321000000000002</v>
      </c>
      <c r="K1548" t="str">
        <f>IF(Table1[[#This Row],[Charging]]&gt;0,"1","0")</f>
        <v>0</v>
      </c>
      <c r="L1548" t="str">
        <f>IF(Table1[[#This Row],[Tag]]="1",Table1[[#This Row],[Cost (kWh)]],"")</f>
        <v/>
      </c>
      <c r="M1548" s="5" t="str">
        <f>IF(Table1[[#This Row],[Tag]]="1",Table1[[#This Row],[Charging]]*Table1[[#This Row],[Cost (kWh)]],"")</f>
        <v/>
      </c>
    </row>
    <row r="1549" spans="3:13" x14ac:dyDescent="0.2">
      <c r="C1549" s="3" t="s">
        <v>28</v>
      </c>
      <c r="D1549" s="2" t="s">
        <v>4</v>
      </c>
      <c r="E1549" s="2" t="s">
        <v>9</v>
      </c>
      <c r="F1549" s="5">
        <v>0</v>
      </c>
      <c r="G1549" s="5" t="s">
        <v>32</v>
      </c>
      <c r="H1549" s="5" t="s">
        <v>12</v>
      </c>
      <c r="I1549" s="5">
        <v>7.5</v>
      </c>
      <c r="J1549" s="8">
        <v>0.38113000000000002</v>
      </c>
      <c r="K1549" t="str">
        <f>IF(Table1[[#This Row],[Charging]]&gt;0,"1","0")</f>
        <v>0</v>
      </c>
      <c r="L1549" t="str">
        <f>IF(Table1[[#This Row],[Tag]]="1",Table1[[#This Row],[Cost (kWh)]],"")</f>
        <v/>
      </c>
      <c r="M1549" s="5" t="str">
        <f>IF(Table1[[#This Row],[Tag]]="1",Table1[[#This Row],[Charging]]*Table1[[#This Row],[Cost (kWh)]],"")</f>
        <v/>
      </c>
    </row>
    <row r="1550" spans="3:13" x14ac:dyDescent="0.2">
      <c r="C1550" s="3" t="s">
        <v>28</v>
      </c>
      <c r="D1550" s="2" t="s">
        <v>4</v>
      </c>
      <c r="E1550" s="2" t="s">
        <v>10</v>
      </c>
      <c r="F1550" s="5">
        <v>0</v>
      </c>
      <c r="G1550" s="5" t="s">
        <v>32</v>
      </c>
      <c r="H1550" s="5" t="s">
        <v>12</v>
      </c>
      <c r="I1550" s="5">
        <v>7.5</v>
      </c>
      <c r="J1550" s="8">
        <v>0.41238999999999998</v>
      </c>
      <c r="K1550" t="str">
        <f>IF(Table1[[#This Row],[Charging]]&gt;0,"1","0")</f>
        <v>0</v>
      </c>
      <c r="L1550" t="str">
        <f>IF(Table1[[#This Row],[Tag]]="1",Table1[[#This Row],[Cost (kWh)]],"")</f>
        <v/>
      </c>
      <c r="M1550" s="5" t="str">
        <f>IF(Table1[[#This Row],[Tag]]="1",Table1[[#This Row],[Charging]]*Table1[[#This Row],[Cost (kWh)]],"")</f>
        <v/>
      </c>
    </row>
    <row r="1551" spans="3:13" x14ac:dyDescent="0.2">
      <c r="C1551" s="3" t="s">
        <v>28</v>
      </c>
      <c r="D1551" s="2" t="s">
        <v>4</v>
      </c>
      <c r="E1551" s="2">
        <v>10</v>
      </c>
      <c r="F1551" s="5">
        <v>0</v>
      </c>
      <c r="G1551" s="5" t="s">
        <v>32</v>
      </c>
      <c r="H1551" s="5" t="s">
        <v>12</v>
      </c>
      <c r="I1551" s="5">
        <v>7.5</v>
      </c>
      <c r="J1551" s="8">
        <v>0.39241999999999999</v>
      </c>
      <c r="K1551" t="str">
        <f>IF(Table1[[#This Row],[Charging]]&gt;0,"1","0")</f>
        <v>0</v>
      </c>
      <c r="L1551" t="str">
        <f>IF(Table1[[#This Row],[Tag]]="1",Table1[[#This Row],[Cost (kWh)]],"")</f>
        <v/>
      </c>
      <c r="M1551" s="5" t="str">
        <f>IF(Table1[[#This Row],[Tag]]="1",Table1[[#This Row],[Charging]]*Table1[[#This Row],[Cost (kWh)]],"")</f>
        <v/>
      </c>
    </row>
    <row r="1552" spans="3:13" x14ac:dyDescent="0.2">
      <c r="C1552" s="3" t="s">
        <v>28</v>
      </c>
      <c r="D1552" s="2" t="s">
        <v>4</v>
      </c>
      <c r="E1552" s="2">
        <v>11</v>
      </c>
      <c r="F1552" s="5">
        <v>0</v>
      </c>
      <c r="G1552" s="5" t="s">
        <v>32</v>
      </c>
      <c r="H1552" s="5" t="s">
        <v>12</v>
      </c>
      <c r="I1552" s="5">
        <v>7.5</v>
      </c>
      <c r="J1552" s="8">
        <v>0.44091000000000002</v>
      </c>
      <c r="K1552" t="str">
        <f>IF(Table1[[#This Row],[Charging]]&gt;0,"1","0")</f>
        <v>0</v>
      </c>
      <c r="L1552" t="str">
        <f>IF(Table1[[#This Row],[Tag]]="1",Table1[[#This Row],[Cost (kWh)]],"")</f>
        <v/>
      </c>
      <c r="M1552" s="5" t="str">
        <f>IF(Table1[[#This Row],[Tag]]="1",Table1[[#This Row],[Charging]]*Table1[[#This Row],[Cost (kWh)]],"")</f>
        <v/>
      </c>
    </row>
    <row r="1553" spans="3:13" x14ac:dyDescent="0.2">
      <c r="C1553" s="3" t="s">
        <v>28</v>
      </c>
      <c r="D1553" s="2" t="s">
        <v>4</v>
      </c>
      <c r="E1553" s="2">
        <v>12</v>
      </c>
      <c r="F1553" s="5">
        <v>0</v>
      </c>
      <c r="G1553" s="5" t="s">
        <v>32</v>
      </c>
      <c r="H1553" s="5" t="s">
        <v>12</v>
      </c>
      <c r="I1553" s="5">
        <v>7.5</v>
      </c>
      <c r="J1553" s="8">
        <v>0.45240000000000002</v>
      </c>
      <c r="K1553" t="str">
        <f>IF(Table1[[#This Row],[Charging]]&gt;0,"1","0")</f>
        <v>0</v>
      </c>
      <c r="L1553" t="str">
        <f>IF(Table1[[#This Row],[Tag]]="1",Table1[[#This Row],[Cost (kWh)]],"")</f>
        <v/>
      </c>
      <c r="M1553" s="5" t="str">
        <f>IF(Table1[[#This Row],[Tag]]="1",Table1[[#This Row],[Charging]]*Table1[[#This Row],[Cost (kWh)]],"")</f>
        <v/>
      </c>
    </row>
    <row r="1554" spans="3:13" x14ac:dyDescent="0.2">
      <c r="C1554" s="3" t="s">
        <v>28</v>
      </c>
      <c r="D1554" s="2" t="s">
        <v>4</v>
      </c>
      <c r="E1554" s="2">
        <v>13</v>
      </c>
      <c r="F1554" s="5">
        <v>0</v>
      </c>
      <c r="G1554" s="5" t="s">
        <v>32</v>
      </c>
      <c r="H1554" s="5" t="s">
        <v>12</v>
      </c>
      <c r="I1554" s="5">
        <v>7.5</v>
      </c>
      <c r="J1554" s="8">
        <v>0.46760000000000002</v>
      </c>
      <c r="K1554" t="str">
        <f>IF(Table1[[#This Row],[Charging]]&gt;0,"1","0")</f>
        <v>0</v>
      </c>
      <c r="L1554" t="str">
        <f>IF(Table1[[#This Row],[Tag]]="1",Table1[[#This Row],[Cost (kWh)]],"")</f>
        <v/>
      </c>
      <c r="M1554" s="5" t="str">
        <f>IF(Table1[[#This Row],[Tag]]="1",Table1[[#This Row],[Charging]]*Table1[[#This Row],[Cost (kWh)]],"")</f>
        <v/>
      </c>
    </row>
    <row r="1555" spans="3:13" x14ac:dyDescent="0.2">
      <c r="C1555" s="3" t="s">
        <v>28</v>
      </c>
      <c r="D1555" s="2" t="s">
        <v>4</v>
      </c>
      <c r="E1555" s="2">
        <v>14</v>
      </c>
      <c r="F1555" s="5">
        <v>0</v>
      </c>
      <c r="G1555" s="5" t="s">
        <v>32</v>
      </c>
      <c r="H1555" s="5" t="s">
        <v>12</v>
      </c>
      <c r="I1555" s="5">
        <v>7.5</v>
      </c>
      <c r="J1555" s="8">
        <v>0.45516000000000001</v>
      </c>
      <c r="K1555" t="str">
        <f>IF(Table1[[#This Row],[Charging]]&gt;0,"1","0")</f>
        <v>0</v>
      </c>
      <c r="L1555" t="str">
        <f>IF(Table1[[#This Row],[Tag]]="1",Table1[[#This Row],[Cost (kWh)]],"")</f>
        <v/>
      </c>
      <c r="M1555" s="5" t="str">
        <f>IF(Table1[[#This Row],[Tag]]="1",Table1[[#This Row],[Charging]]*Table1[[#This Row],[Cost (kWh)]],"")</f>
        <v/>
      </c>
    </row>
    <row r="1556" spans="3:13" x14ac:dyDescent="0.2">
      <c r="C1556" s="3" t="s">
        <v>28</v>
      </c>
      <c r="D1556" s="2" t="s">
        <v>4</v>
      </c>
      <c r="E1556" s="2">
        <v>15</v>
      </c>
      <c r="F1556" s="5">
        <v>0</v>
      </c>
      <c r="G1556" s="5" t="s">
        <v>32</v>
      </c>
      <c r="H1556" s="5" t="s">
        <v>12</v>
      </c>
      <c r="I1556" s="5">
        <v>7.5</v>
      </c>
      <c r="J1556" s="8">
        <v>0.45854</v>
      </c>
      <c r="K1556" t="str">
        <f>IF(Table1[[#This Row],[Charging]]&gt;0,"1","0")</f>
        <v>0</v>
      </c>
      <c r="L1556" t="str">
        <f>IF(Table1[[#This Row],[Tag]]="1",Table1[[#This Row],[Cost (kWh)]],"")</f>
        <v/>
      </c>
      <c r="M1556" s="5" t="str">
        <f>IF(Table1[[#This Row],[Tag]]="1",Table1[[#This Row],[Charging]]*Table1[[#This Row],[Cost (kWh)]],"")</f>
        <v/>
      </c>
    </row>
    <row r="1557" spans="3:13" x14ac:dyDescent="0.2">
      <c r="C1557" s="3" t="s">
        <v>28</v>
      </c>
      <c r="D1557" s="2" t="s">
        <v>4</v>
      </c>
      <c r="E1557" s="2">
        <v>16</v>
      </c>
      <c r="F1557" s="5">
        <v>0</v>
      </c>
      <c r="G1557" s="5" t="s">
        <v>32</v>
      </c>
      <c r="H1557" s="5" t="s">
        <v>12</v>
      </c>
      <c r="I1557" s="5">
        <v>7.5</v>
      </c>
      <c r="J1557" s="8">
        <v>0.42982999999999999</v>
      </c>
      <c r="K1557" t="str">
        <f>IF(Table1[[#This Row],[Charging]]&gt;0,"1","0")</f>
        <v>0</v>
      </c>
      <c r="L1557" t="str">
        <f>IF(Table1[[#This Row],[Tag]]="1",Table1[[#This Row],[Cost (kWh)]],"")</f>
        <v/>
      </c>
      <c r="M1557" s="5" t="str">
        <f>IF(Table1[[#This Row],[Tag]]="1",Table1[[#This Row],[Charging]]*Table1[[#This Row],[Cost (kWh)]],"")</f>
        <v/>
      </c>
    </row>
    <row r="1558" spans="3:13" x14ac:dyDescent="0.2">
      <c r="C1558" s="3" t="s">
        <v>28</v>
      </c>
      <c r="D1558" s="2" t="s">
        <v>4</v>
      </c>
      <c r="E1558" s="2">
        <v>17</v>
      </c>
      <c r="F1558" s="5">
        <v>0</v>
      </c>
      <c r="G1558" s="5" t="s">
        <v>32</v>
      </c>
      <c r="H1558" s="5" t="s">
        <v>12</v>
      </c>
      <c r="I1558" s="5">
        <v>7.5</v>
      </c>
      <c r="J1558" s="8">
        <v>0.38608999999999999</v>
      </c>
      <c r="K1558" t="str">
        <f>IF(Table1[[#This Row],[Charging]]&gt;0,"1","0")</f>
        <v>0</v>
      </c>
      <c r="L1558" t="str">
        <f>IF(Table1[[#This Row],[Tag]]="1",Table1[[#This Row],[Cost (kWh)]],"")</f>
        <v/>
      </c>
      <c r="M1558" s="5" t="str">
        <f>IF(Table1[[#This Row],[Tag]]="1",Table1[[#This Row],[Charging]]*Table1[[#This Row],[Cost (kWh)]],"")</f>
        <v/>
      </c>
    </row>
    <row r="1559" spans="3:13" x14ac:dyDescent="0.2">
      <c r="C1559" s="3" t="s">
        <v>28</v>
      </c>
      <c r="D1559" s="2" t="s">
        <v>4</v>
      </c>
      <c r="E1559" s="2">
        <v>18</v>
      </c>
      <c r="F1559" s="5">
        <v>0</v>
      </c>
      <c r="G1559" s="5" t="s">
        <v>32</v>
      </c>
      <c r="H1559" s="5" t="s">
        <v>12</v>
      </c>
      <c r="I1559" s="5">
        <v>7.5</v>
      </c>
      <c r="J1559" s="8">
        <v>0.41353000000000001</v>
      </c>
      <c r="K1559" t="str">
        <f>IF(Table1[[#This Row],[Charging]]&gt;0,"1","0")</f>
        <v>0</v>
      </c>
      <c r="L1559" t="str">
        <f>IF(Table1[[#This Row],[Tag]]="1",Table1[[#This Row],[Cost (kWh)]],"")</f>
        <v/>
      </c>
      <c r="M1559" s="5" t="str">
        <f>IF(Table1[[#This Row],[Tag]]="1",Table1[[#This Row],[Charging]]*Table1[[#This Row],[Cost (kWh)]],"")</f>
        <v/>
      </c>
    </row>
    <row r="1560" spans="3:13" x14ac:dyDescent="0.2">
      <c r="C1560" s="3" t="s">
        <v>28</v>
      </c>
      <c r="D1560" s="2" t="s">
        <v>4</v>
      </c>
      <c r="E1560" s="2">
        <v>19</v>
      </c>
      <c r="F1560" s="5">
        <v>0</v>
      </c>
      <c r="G1560" s="5" t="s">
        <v>32</v>
      </c>
      <c r="H1560" s="5" t="s">
        <v>12</v>
      </c>
      <c r="I1560" s="5">
        <v>7.5</v>
      </c>
      <c r="J1560" s="8">
        <v>0.46717999999999998</v>
      </c>
      <c r="K1560" t="str">
        <f>IF(Table1[[#This Row],[Charging]]&gt;0,"1","0")</f>
        <v>0</v>
      </c>
      <c r="L1560" t="str">
        <f>IF(Table1[[#This Row],[Tag]]="1",Table1[[#This Row],[Cost (kWh)]],"")</f>
        <v/>
      </c>
      <c r="M1560" s="5" t="str">
        <f>IF(Table1[[#This Row],[Tag]]="1",Table1[[#This Row],[Charging]]*Table1[[#This Row],[Cost (kWh)]],"")</f>
        <v/>
      </c>
    </row>
    <row r="1561" spans="3:13" x14ac:dyDescent="0.2">
      <c r="C1561" s="3" t="s">
        <v>28</v>
      </c>
      <c r="D1561" s="2" t="s">
        <v>4</v>
      </c>
      <c r="E1561" s="2">
        <v>20</v>
      </c>
      <c r="F1561" s="5">
        <v>0</v>
      </c>
      <c r="G1561" s="5" t="s">
        <v>32</v>
      </c>
      <c r="H1561" s="5" t="s">
        <v>12</v>
      </c>
      <c r="I1561" s="5">
        <v>7.5</v>
      </c>
      <c r="J1561" s="8">
        <v>0.53</v>
      </c>
      <c r="K1561" t="str">
        <f>IF(Table1[[#This Row],[Charging]]&gt;0,"1","0")</f>
        <v>0</v>
      </c>
      <c r="L1561" t="str">
        <f>IF(Table1[[#This Row],[Tag]]="1",Table1[[#This Row],[Cost (kWh)]],"")</f>
        <v/>
      </c>
      <c r="M1561" s="5" t="str">
        <f>IF(Table1[[#This Row],[Tag]]="1",Table1[[#This Row],[Charging]]*Table1[[#This Row],[Cost (kWh)]],"")</f>
        <v/>
      </c>
    </row>
    <row r="1562" spans="3:13" x14ac:dyDescent="0.2">
      <c r="C1562" s="3" t="s">
        <v>28</v>
      </c>
      <c r="D1562" s="2" t="s">
        <v>4</v>
      </c>
      <c r="E1562" s="2">
        <v>21</v>
      </c>
      <c r="F1562" s="5">
        <v>0</v>
      </c>
      <c r="G1562" s="5" t="s">
        <v>32</v>
      </c>
      <c r="H1562" s="5" t="s">
        <v>12</v>
      </c>
      <c r="I1562" s="5">
        <v>7.5</v>
      </c>
      <c r="J1562" s="8">
        <v>0.51168999999999998</v>
      </c>
      <c r="K1562" t="str">
        <f>IF(Table1[[#This Row],[Charging]]&gt;0,"1","0")</f>
        <v>0</v>
      </c>
      <c r="L1562" t="str">
        <f>IF(Table1[[#This Row],[Tag]]="1",Table1[[#This Row],[Cost (kWh)]],"")</f>
        <v/>
      </c>
      <c r="M1562" s="5" t="str">
        <f>IF(Table1[[#This Row],[Tag]]="1",Table1[[#This Row],[Charging]]*Table1[[#This Row],[Cost (kWh)]],"")</f>
        <v/>
      </c>
    </row>
    <row r="1563" spans="3:13" x14ac:dyDescent="0.2">
      <c r="C1563" s="3" t="s">
        <v>28</v>
      </c>
      <c r="D1563" s="2" t="s">
        <v>4</v>
      </c>
      <c r="E1563" s="2">
        <v>22</v>
      </c>
      <c r="F1563" s="5">
        <v>0</v>
      </c>
      <c r="G1563" s="5" t="s">
        <v>32</v>
      </c>
      <c r="H1563" s="5" t="s">
        <v>12</v>
      </c>
      <c r="I1563" s="5">
        <v>7.5</v>
      </c>
      <c r="J1563" s="8">
        <v>0.44189000000000001</v>
      </c>
      <c r="K1563" t="str">
        <f>IF(Table1[[#This Row],[Charging]]&gt;0,"1","0")</f>
        <v>0</v>
      </c>
      <c r="L1563" t="str">
        <f>IF(Table1[[#This Row],[Tag]]="1",Table1[[#This Row],[Cost (kWh)]],"")</f>
        <v/>
      </c>
      <c r="M1563" s="5" t="str">
        <f>IF(Table1[[#This Row],[Tag]]="1",Table1[[#This Row],[Charging]]*Table1[[#This Row],[Cost (kWh)]],"")</f>
        <v/>
      </c>
    </row>
    <row r="1564" spans="3:13" x14ac:dyDescent="0.2">
      <c r="C1564" s="3" t="s">
        <v>28</v>
      </c>
      <c r="D1564" s="2" t="s">
        <v>4</v>
      </c>
      <c r="E1564" s="2">
        <v>23</v>
      </c>
      <c r="F1564" s="5">
        <v>0</v>
      </c>
      <c r="G1564" s="5" t="s">
        <v>32</v>
      </c>
      <c r="H1564" s="5" t="s">
        <v>12</v>
      </c>
      <c r="I1564" s="5">
        <v>7.5</v>
      </c>
      <c r="J1564" s="8">
        <v>0.39391999999999999</v>
      </c>
      <c r="K1564" t="str">
        <f>IF(Table1[[#This Row],[Charging]]&gt;0,"1","0")</f>
        <v>0</v>
      </c>
      <c r="L1564" t="str">
        <f>IF(Table1[[#This Row],[Tag]]="1",Table1[[#This Row],[Cost (kWh)]],"")</f>
        <v/>
      </c>
      <c r="M1564" s="5" t="str">
        <f>IF(Table1[[#This Row],[Tag]]="1",Table1[[#This Row],[Charging]]*Table1[[#This Row],[Cost (kWh)]],"")</f>
        <v/>
      </c>
    </row>
    <row r="1565" spans="3:13" x14ac:dyDescent="0.2">
      <c r="C1565" s="3" t="s">
        <v>28</v>
      </c>
      <c r="D1565" s="2" t="s">
        <v>4</v>
      </c>
      <c r="E1565" s="2">
        <v>24</v>
      </c>
      <c r="F1565" s="5">
        <v>0</v>
      </c>
      <c r="G1565" s="5" t="s">
        <v>32</v>
      </c>
      <c r="H1565" s="5" t="s">
        <v>12</v>
      </c>
      <c r="I1565" s="5">
        <v>7.5</v>
      </c>
      <c r="J1565" s="8">
        <v>0.32995000000000002</v>
      </c>
      <c r="K1565" t="str">
        <f>IF(Table1[[#This Row],[Charging]]&gt;0,"1","0")</f>
        <v>0</v>
      </c>
      <c r="L1565" t="str">
        <f>IF(Table1[[#This Row],[Tag]]="1",Table1[[#This Row],[Cost (kWh)]],"")</f>
        <v/>
      </c>
      <c r="M1565" s="5" t="str">
        <f>IF(Table1[[#This Row],[Tag]]="1",Table1[[#This Row],[Charging]]*Table1[[#This Row],[Cost (kWh)]],"")</f>
        <v/>
      </c>
    </row>
    <row r="1566" spans="3:13" x14ac:dyDescent="0.2">
      <c r="C1566" s="3" t="s">
        <v>28</v>
      </c>
      <c r="D1566" s="2" t="s">
        <v>5</v>
      </c>
      <c r="E1566" s="2" t="s">
        <v>2</v>
      </c>
      <c r="F1566" s="5">
        <v>0</v>
      </c>
      <c r="G1566" s="5" t="s">
        <v>32</v>
      </c>
      <c r="H1566" s="5" t="s">
        <v>12</v>
      </c>
      <c r="I1566" s="5">
        <v>7.5</v>
      </c>
      <c r="J1566" s="8">
        <v>0.217</v>
      </c>
      <c r="K1566" t="str">
        <f>IF(Table1[[#This Row],[Charging]]&gt;0,"1","0")</f>
        <v>0</v>
      </c>
      <c r="L1566" t="str">
        <f>IF(Table1[[#This Row],[Tag]]="1",Table1[[#This Row],[Cost (kWh)]],"")</f>
        <v/>
      </c>
      <c r="M1566" s="5" t="str">
        <f>IF(Table1[[#This Row],[Tag]]="1",Table1[[#This Row],[Charging]]*Table1[[#This Row],[Cost (kWh)]],"")</f>
        <v/>
      </c>
    </row>
    <row r="1567" spans="3:13" x14ac:dyDescent="0.2">
      <c r="C1567" s="3" t="s">
        <v>28</v>
      </c>
      <c r="D1567" s="2" t="s">
        <v>5</v>
      </c>
      <c r="E1567" s="2" t="s">
        <v>3</v>
      </c>
      <c r="F1567" s="5">
        <v>0</v>
      </c>
      <c r="G1567" s="5" t="s">
        <v>32</v>
      </c>
      <c r="H1567" s="5" t="s">
        <v>12</v>
      </c>
      <c r="I1567" s="5">
        <v>7.5</v>
      </c>
      <c r="J1567" s="8">
        <v>0.21132000000000001</v>
      </c>
      <c r="K1567" t="str">
        <f>IF(Table1[[#This Row],[Charging]]&gt;0,"1","0")</f>
        <v>0</v>
      </c>
      <c r="L1567" t="str">
        <f>IF(Table1[[#This Row],[Tag]]="1",Table1[[#This Row],[Cost (kWh)]],"")</f>
        <v/>
      </c>
      <c r="M1567" s="5" t="str">
        <f>IF(Table1[[#This Row],[Tag]]="1",Table1[[#This Row],[Charging]]*Table1[[#This Row],[Cost (kWh)]],"")</f>
        <v/>
      </c>
    </row>
    <row r="1568" spans="3:13" x14ac:dyDescent="0.2">
      <c r="C1568" s="3" t="s">
        <v>28</v>
      </c>
      <c r="D1568" s="2" t="s">
        <v>5</v>
      </c>
      <c r="E1568" s="2" t="s">
        <v>4</v>
      </c>
      <c r="F1568" s="5">
        <v>0</v>
      </c>
      <c r="G1568" s="5" t="s">
        <v>32</v>
      </c>
      <c r="H1568" s="5" t="s">
        <v>12</v>
      </c>
      <c r="I1568" s="5">
        <v>7.5</v>
      </c>
      <c r="J1568" s="8">
        <v>0.20644999999999999</v>
      </c>
      <c r="K1568" t="str">
        <f>IF(Table1[[#This Row],[Charging]]&gt;0,"1","0")</f>
        <v>0</v>
      </c>
      <c r="L1568" t="str">
        <f>IF(Table1[[#This Row],[Tag]]="1",Table1[[#This Row],[Cost (kWh)]],"")</f>
        <v/>
      </c>
      <c r="M1568" s="5" t="str">
        <f>IF(Table1[[#This Row],[Tag]]="1",Table1[[#This Row],[Charging]]*Table1[[#This Row],[Cost (kWh)]],"")</f>
        <v/>
      </c>
    </row>
    <row r="1569" spans="3:13" x14ac:dyDescent="0.2">
      <c r="C1569" s="3" t="s">
        <v>28</v>
      </c>
      <c r="D1569" s="2" t="s">
        <v>5</v>
      </c>
      <c r="E1569" s="2" t="s">
        <v>5</v>
      </c>
      <c r="F1569" s="5">
        <v>0</v>
      </c>
      <c r="G1569" s="5" t="s">
        <v>32</v>
      </c>
      <c r="H1569" s="5" t="s">
        <v>12</v>
      </c>
      <c r="I1569" s="5">
        <v>7.5</v>
      </c>
      <c r="J1569" s="8">
        <v>0.21068999999999999</v>
      </c>
      <c r="K1569" t="str">
        <f>IF(Table1[[#This Row],[Charging]]&gt;0,"1","0")</f>
        <v>0</v>
      </c>
      <c r="L1569" t="str">
        <f>IF(Table1[[#This Row],[Tag]]="1",Table1[[#This Row],[Cost (kWh)]],"")</f>
        <v/>
      </c>
      <c r="M1569" s="5" t="str">
        <f>IF(Table1[[#This Row],[Tag]]="1",Table1[[#This Row],[Charging]]*Table1[[#This Row],[Cost (kWh)]],"")</f>
        <v/>
      </c>
    </row>
    <row r="1570" spans="3:13" x14ac:dyDescent="0.2">
      <c r="C1570" s="3" t="s">
        <v>28</v>
      </c>
      <c r="D1570" s="2" t="s">
        <v>5</v>
      </c>
      <c r="E1570" s="2" t="s">
        <v>6</v>
      </c>
      <c r="F1570" s="5">
        <v>0</v>
      </c>
      <c r="G1570" s="5" t="s">
        <v>32</v>
      </c>
      <c r="H1570" s="5" t="s">
        <v>12</v>
      </c>
      <c r="I1570" s="5">
        <v>7.5</v>
      </c>
      <c r="J1570" s="8">
        <v>0.22711999999999999</v>
      </c>
      <c r="K1570" t="str">
        <f>IF(Table1[[#This Row],[Charging]]&gt;0,"1","0")</f>
        <v>0</v>
      </c>
      <c r="L1570" t="str">
        <f>IF(Table1[[#This Row],[Tag]]="1",Table1[[#This Row],[Cost (kWh)]],"")</f>
        <v/>
      </c>
      <c r="M1570" s="5" t="str">
        <f>IF(Table1[[#This Row],[Tag]]="1",Table1[[#This Row],[Charging]]*Table1[[#This Row],[Cost (kWh)]],"")</f>
        <v/>
      </c>
    </row>
    <row r="1571" spans="3:13" x14ac:dyDescent="0.2">
      <c r="C1571" s="3" t="s">
        <v>28</v>
      </c>
      <c r="D1571" s="2" t="s">
        <v>5</v>
      </c>
      <c r="E1571" s="2" t="s">
        <v>7</v>
      </c>
      <c r="F1571" s="5">
        <v>0</v>
      </c>
      <c r="G1571" s="5" t="s">
        <v>32</v>
      </c>
      <c r="H1571" s="5" t="s">
        <v>12</v>
      </c>
      <c r="I1571" s="5">
        <v>7.5</v>
      </c>
      <c r="J1571" s="8">
        <v>0.22985</v>
      </c>
      <c r="K1571" t="str">
        <f>IF(Table1[[#This Row],[Charging]]&gt;0,"1","0")</f>
        <v>0</v>
      </c>
      <c r="L1571" t="str">
        <f>IF(Table1[[#This Row],[Tag]]="1",Table1[[#This Row],[Cost (kWh)]],"")</f>
        <v/>
      </c>
      <c r="M1571" s="5" t="str">
        <f>IF(Table1[[#This Row],[Tag]]="1",Table1[[#This Row],[Charging]]*Table1[[#This Row],[Cost (kWh)]],"")</f>
        <v/>
      </c>
    </row>
    <row r="1572" spans="3:13" x14ac:dyDescent="0.2">
      <c r="C1572" s="3" t="s">
        <v>28</v>
      </c>
      <c r="D1572" s="2" t="s">
        <v>5</v>
      </c>
      <c r="E1572" s="2" t="s">
        <v>8</v>
      </c>
      <c r="F1572" s="5">
        <v>0</v>
      </c>
      <c r="G1572" s="5" t="s">
        <v>32</v>
      </c>
      <c r="H1572" s="5" t="s">
        <v>12</v>
      </c>
      <c r="I1572" s="5">
        <v>7.5</v>
      </c>
      <c r="J1572" s="8">
        <v>0.21737000000000001</v>
      </c>
      <c r="K1572" t="str">
        <f>IF(Table1[[#This Row],[Charging]]&gt;0,"1","0")</f>
        <v>0</v>
      </c>
      <c r="L1572" t="str">
        <f>IF(Table1[[#This Row],[Tag]]="1",Table1[[#This Row],[Cost (kWh)]],"")</f>
        <v/>
      </c>
      <c r="M1572" s="5" t="str">
        <f>IF(Table1[[#This Row],[Tag]]="1",Table1[[#This Row],[Charging]]*Table1[[#This Row],[Cost (kWh)]],"")</f>
        <v/>
      </c>
    </row>
    <row r="1573" spans="3:13" x14ac:dyDescent="0.2">
      <c r="C1573" s="3" t="s">
        <v>28</v>
      </c>
      <c r="D1573" s="2" t="s">
        <v>5</v>
      </c>
      <c r="E1573" s="2" t="s">
        <v>9</v>
      </c>
      <c r="F1573" s="5">
        <v>0</v>
      </c>
      <c r="G1573" s="5" t="s">
        <v>32</v>
      </c>
      <c r="H1573" s="5" t="s">
        <v>12</v>
      </c>
      <c r="I1573" s="5">
        <v>7.5</v>
      </c>
      <c r="J1573" s="8">
        <v>0.23315</v>
      </c>
      <c r="K1573" t="str">
        <f>IF(Table1[[#This Row],[Charging]]&gt;0,"1","0")</f>
        <v>0</v>
      </c>
      <c r="L1573" t="str">
        <f>IF(Table1[[#This Row],[Tag]]="1",Table1[[#This Row],[Cost (kWh)]],"")</f>
        <v/>
      </c>
      <c r="M1573" s="5" t="str">
        <f>IF(Table1[[#This Row],[Tag]]="1",Table1[[#This Row],[Charging]]*Table1[[#This Row],[Cost (kWh)]],"")</f>
        <v/>
      </c>
    </row>
    <row r="1574" spans="3:13" x14ac:dyDescent="0.2">
      <c r="C1574" s="3" t="s">
        <v>28</v>
      </c>
      <c r="D1574" s="2" t="s">
        <v>5</v>
      </c>
      <c r="E1574" s="2" t="s">
        <v>10</v>
      </c>
      <c r="F1574" s="5">
        <v>0</v>
      </c>
      <c r="G1574" s="5" t="s">
        <v>32</v>
      </c>
      <c r="H1574" s="5" t="s">
        <v>12</v>
      </c>
      <c r="I1574" s="5">
        <v>7.5</v>
      </c>
      <c r="J1574" s="8">
        <v>0.21622</v>
      </c>
      <c r="K1574" t="str">
        <f>IF(Table1[[#This Row],[Charging]]&gt;0,"1","0")</f>
        <v>0</v>
      </c>
      <c r="L1574" t="str">
        <f>IF(Table1[[#This Row],[Tag]]="1",Table1[[#This Row],[Cost (kWh)]],"")</f>
        <v/>
      </c>
      <c r="M1574" s="5" t="str">
        <f>IF(Table1[[#This Row],[Tag]]="1",Table1[[#This Row],[Charging]]*Table1[[#This Row],[Cost (kWh)]],"")</f>
        <v/>
      </c>
    </row>
    <row r="1575" spans="3:13" x14ac:dyDescent="0.2">
      <c r="C1575" s="3" t="s">
        <v>28</v>
      </c>
      <c r="D1575" s="2" t="s">
        <v>5</v>
      </c>
      <c r="E1575" s="2">
        <v>10</v>
      </c>
      <c r="F1575" s="5">
        <v>0</v>
      </c>
      <c r="G1575" s="5" t="s">
        <v>32</v>
      </c>
      <c r="H1575" s="5" t="s">
        <v>12</v>
      </c>
      <c r="I1575" s="5">
        <v>7.5</v>
      </c>
      <c r="J1575" s="8">
        <v>0.19003999999999999</v>
      </c>
      <c r="K1575" t="str">
        <f>IF(Table1[[#This Row],[Charging]]&gt;0,"1","0")</f>
        <v>0</v>
      </c>
      <c r="L1575" t="str">
        <f>IF(Table1[[#This Row],[Tag]]="1",Table1[[#This Row],[Cost (kWh)]],"")</f>
        <v/>
      </c>
      <c r="M1575" s="5" t="str">
        <f>IF(Table1[[#This Row],[Tag]]="1",Table1[[#This Row],[Charging]]*Table1[[#This Row],[Cost (kWh)]],"")</f>
        <v/>
      </c>
    </row>
    <row r="1576" spans="3:13" x14ac:dyDescent="0.2">
      <c r="C1576" s="3" t="s">
        <v>28</v>
      </c>
      <c r="D1576" s="2" t="s">
        <v>5</v>
      </c>
      <c r="E1576" s="2">
        <v>11</v>
      </c>
      <c r="F1576" s="5">
        <v>0</v>
      </c>
      <c r="G1576" s="5" t="s">
        <v>32</v>
      </c>
      <c r="H1576" s="5" t="s">
        <v>12</v>
      </c>
      <c r="I1576" s="5">
        <v>7.5</v>
      </c>
      <c r="J1576" s="8">
        <v>0.29994999999999999</v>
      </c>
      <c r="K1576" t="str">
        <f>IF(Table1[[#This Row],[Charging]]&gt;0,"1","0")</f>
        <v>0</v>
      </c>
      <c r="L1576" t="str">
        <f>IF(Table1[[#This Row],[Tag]]="1",Table1[[#This Row],[Cost (kWh)]],"")</f>
        <v/>
      </c>
      <c r="M1576" s="5" t="str">
        <f>IF(Table1[[#This Row],[Tag]]="1",Table1[[#This Row],[Charging]]*Table1[[#This Row],[Cost (kWh)]],"")</f>
        <v/>
      </c>
    </row>
    <row r="1577" spans="3:13" x14ac:dyDescent="0.2">
      <c r="C1577" s="3" t="s">
        <v>28</v>
      </c>
      <c r="D1577" s="2" t="s">
        <v>5</v>
      </c>
      <c r="E1577" s="2">
        <v>12</v>
      </c>
      <c r="F1577" s="5">
        <v>0</v>
      </c>
      <c r="G1577" s="5" t="s">
        <v>32</v>
      </c>
      <c r="H1577" s="5" t="s">
        <v>12</v>
      </c>
      <c r="I1577" s="5">
        <v>7.5</v>
      </c>
      <c r="J1577" s="8">
        <v>0.20154</v>
      </c>
      <c r="K1577" t="str">
        <f>IF(Table1[[#This Row],[Charging]]&gt;0,"1","0")</f>
        <v>0</v>
      </c>
      <c r="L1577" t="str">
        <f>IF(Table1[[#This Row],[Tag]]="1",Table1[[#This Row],[Cost (kWh)]],"")</f>
        <v/>
      </c>
      <c r="M1577" s="5" t="str">
        <f>IF(Table1[[#This Row],[Tag]]="1",Table1[[#This Row],[Charging]]*Table1[[#This Row],[Cost (kWh)]],"")</f>
        <v/>
      </c>
    </row>
    <row r="1578" spans="3:13" x14ac:dyDescent="0.2">
      <c r="C1578" s="3" t="s">
        <v>28</v>
      </c>
      <c r="D1578" s="2" t="s">
        <v>5</v>
      </c>
      <c r="E1578" s="2">
        <v>13</v>
      </c>
      <c r="F1578" s="5">
        <v>0</v>
      </c>
      <c r="G1578" s="5" t="s">
        <v>32</v>
      </c>
      <c r="H1578" s="5" t="s">
        <v>12</v>
      </c>
      <c r="I1578" s="5">
        <v>7.5</v>
      </c>
      <c r="J1578" s="8">
        <v>0.24998999999999999</v>
      </c>
      <c r="K1578" t="str">
        <f>IF(Table1[[#This Row],[Charging]]&gt;0,"1","0")</f>
        <v>0</v>
      </c>
      <c r="L1578" t="str">
        <f>IF(Table1[[#This Row],[Tag]]="1",Table1[[#This Row],[Cost (kWh)]],"")</f>
        <v/>
      </c>
      <c r="M1578" s="5" t="str">
        <f>IF(Table1[[#This Row],[Tag]]="1",Table1[[#This Row],[Charging]]*Table1[[#This Row],[Cost (kWh)]],"")</f>
        <v/>
      </c>
    </row>
    <row r="1579" spans="3:13" x14ac:dyDescent="0.2">
      <c r="C1579" s="3" t="s">
        <v>28</v>
      </c>
      <c r="D1579" s="2" t="s">
        <v>5</v>
      </c>
      <c r="E1579" s="2">
        <v>14</v>
      </c>
      <c r="F1579" s="5">
        <v>0</v>
      </c>
      <c r="G1579" s="5" t="s">
        <v>32</v>
      </c>
      <c r="H1579" s="5" t="s">
        <v>12</v>
      </c>
      <c r="I1579" s="5">
        <v>7.5</v>
      </c>
      <c r="J1579" s="8">
        <v>0.40701999999999999</v>
      </c>
      <c r="K1579" t="str">
        <f>IF(Table1[[#This Row],[Charging]]&gt;0,"1","0")</f>
        <v>0</v>
      </c>
      <c r="L1579" t="str">
        <f>IF(Table1[[#This Row],[Tag]]="1",Table1[[#This Row],[Cost (kWh)]],"")</f>
        <v/>
      </c>
      <c r="M1579" s="5" t="str">
        <f>IF(Table1[[#This Row],[Tag]]="1",Table1[[#This Row],[Charging]]*Table1[[#This Row],[Cost (kWh)]],"")</f>
        <v/>
      </c>
    </row>
    <row r="1580" spans="3:13" x14ac:dyDescent="0.2">
      <c r="C1580" s="3" t="s">
        <v>28</v>
      </c>
      <c r="D1580" s="2" t="s">
        <v>5</v>
      </c>
      <c r="E1580" s="2">
        <v>15</v>
      </c>
      <c r="F1580" s="5">
        <v>0</v>
      </c>
      <c r="G1580" s="5" t="s">
        <v>32</v>
      </c>
      <c r="H1580" s="5" t="s">
        <v>12</v>
      </c>
      <c r="I1580" s="5">
        <v>7.5</v>
      </c>
      <c r="J1580" s="8">
        <v>0.40665000000000001</v>
      </c>
      <c r="K1580" t="str">
        <f>IF(Table1[[#This Row],[Charging]]&gt;0,"1","0")</f>
        <v>0</v>
      </c>
      <c r="L1580" t="str">
        <f>IF(Table1[[#This Row],[Tag]]="1",Table1[[#This Row],[Cost (kWh)]],"")</f>
        <v/>
      </c>
      <c r="M1580" s="5" t="str">
        <f>IF(Table1[[#This Row],[Tag]]="1",Table1[[#This Row],[Charging]]*Table1[[#This Row],[Cost (kWh)]],"")</f>
        <v/>
      </c>
    </row>
    <row r="1581" spans="3:13" x14ac:dyDescent="0.2">
      <c r="C1581" s="3" t="s">
        <v>28</v>
      </c>
      <c r="D1581" s="2" t="s">
        <v>5</v>
      </c>
      <c r="E1581" s="2">
        <v>16</v>
      </c>
      <c r="F1581" s="5">
        <v>0</v>
      </c>
      <c r="G1581" s="5" t="s">
        <v>32</v>
      </c>
      <c r="H1581" s="5" t="s">
        <v>12</v>
      </c>
      <c r="I1581" s="5">
        <v>7.5</v>
      </c>
      <c r="J1581" s="8">
        <v>0.36647000000000002</v>
      </c>
      <c r="K1581" t="str">
        <f>IF(Table1[[#This Row],[Charging]]&gt;0,"1","0")</f>
        <v>0</v>
      </c>
      <c r="L1581" t="str">
        <f>IF(Table1[[#This Row],[Tag]]="1",Table1[[#This Row],[Cost (kWh)]],"")</f>
        <v/>
      </c>
      <c r="M1581" s="5" t="str">
        <f>IF(Table1[[#This Row],[Tag]]="1",Table1[[#This Row],[Charging]]*Table1[[#This Row],[Cost (kWh)]],"")</f>
        <v/>
      </c>
    </row>
    <row r="1582" spans="3:13" x14ac:dyDescent="0.2">
      <c r="C1582" s="3" t="s">
        <v>28</v>
      </c>
      <c r="D1582" s="2" t="s">
        <v>5</v>
      </c>
      <c r="E1582" s="2">
        <v>17</v>
      </c>
      <c r="F1582" s="5">
        <v>0</v>
      </c>
      <c r="G1582" s="5" t="s">
        <v>32</v>
      </c>
      <c r="H1582" s="5" t="s">
        <v>12</v>
      </c>
      <c r="I1582" s="5">
        <v>7.5</v>
      </c>
      <c r="J1582" s="8">
        <v>0.24992</v>
      </c>
      <c r="K1582" t="str">
        <f>IF(Table1[[#This Row],[Charging]]&gt;0,"1","0")</f>
        <v>0</v>
      </c>
      <c r="L1582" t="str">
        <f>IF(Table1[[#This Row],[Tag]]="1",Table1[[#This Row],[Cost (kWh)]],"")</f>
        <v/>
      </c>
      <c r="M1582" s="5" t="str">
        <f>IF(Table1[[#This Row],[Tag]]="1",Table1[[#This Row],[Charging]]*Table1[[#This Row],[Cost (kWh)]],"")</f>
        <v/>
      </c>
    </row>
    <row r="1583" spans="3:13" x14ac:dyDescent="0.2">
      <c r="C1583" s="3" t="s">
        <v>28</v>
      </c>
      <c r="D1583" s="2" t="s">
        <v>5</v>
      </c>
      <c r="E1583" s="2">
        <v>18</v>
      </c>
      <c r="F1583" s="5">
        <v>0</v>
      </c>
      <c r="G1583" s="5" t="s">
        <v>32</v>
      </c>
      <c r="H1583" s="5" t="s">
        <v>12</v>
      </c>
      <c r="I1583" s="5">
        <v>7.5</v>
      </c>
      <c r="J1583" s="8">
        <v>0.41249999999999998</v>
      </c>
      <c r="K1583" t="str">
        <f>IF(Table1[[#This Row],[Charging]]&gt;0,"1","0")</f>
        <v>0</v>
      </c>
      <c r="L1583" t="str">
        <f>IF(Table1[[#This Row],[Tag]]="1",Table1[[#This Row],[Cost (kWh)]],"")</f>
        <v/>
      </c>
      <c r="M1583" s="5" t="str">
        <f>IF(Table1[[#This Row],[Tag]]="1",Table1[[#This Row],[Charging]]*Table1[[#This Row],[Cost (kWh)]],"")</f>
        <v/>
      </c>
    </row>
    <row r="1584" spans="3:13" x14ac:dyDescent="0.2">
      <c r="C1584" s="3" t="s">
        <v>28</v>
      </c>
      <c r="D1584" s="2" t="s">
        <v>5</v>
      </c>
      <c r="E1584" s="2">
        <v>19</v>
      </c>
      <c r="F1584" s="5">
        <v>0</v>
      </c>
      <c r="G1584" s="5" t="s">
        <v>32</v>
      </c>
      <c r="H1584" s="5" t="s">
        <v>12</v>
      </c>
      <c r="I1584" s="5">
        <v>7.5</v>
      </c>
      <c r="J1584" s="8">
        <v>0.44453999999999999</v>
      </c>
      <c r="K1584" t="str">
        <f>IF(Table1[[#This Row],[Charging]]&gt;0,"1","0")</f>
        <v>0</v>
      </c>
      <c r="L1584" t="str">
        <f>IF(Table1[[#This Row],[Tag]]="1",Table1[[#This Row],[Cost (kWh)]],"")</f>
        <v/>
      </c>
      <c r="M1584" s="5" t="str">
        <f>IF(Table1[[#This Row],[Tag]]="1",Table1[[#This Row],[Charging]]*Table1[[#This Row],[Cost (kWh)]],"")</f>
        <v/>
      </c>
    </row>
    <row r="1585" spans="3:13" x14ac:dyDescent="0.2">
      <c r="C1585" s="3" t="s">
        <v>28</v>
      </c>
      <c r="D1585" s="2" t="s">
        <v>5</v>
      </c>
      <c r="E1585" s="2">
        <v>20</v>
      </c>
      <c r="F1585" s="5">
        <v>0</v>
      </c>
      <c r="G1585" s="5" t="s">
        <v>32</v>
      </c>
      <c r="H1585" s="5" t="s">
        <v>12</v>
      </c>
      <c r="I1585" s="5">
        <v>7.5</v>
      </c>
      <c r="J1585" s="8">
        <v>0.50385999999999997</v>
      </c>
      <c r="K1585" t="str">
        <f>IF(Table1[[#This Row],[Charging]]&gt;0,"1","0")</f>
        <v>0</v>
      </c>
      <c r="L1585" t="str">
        <f>IF(Table1[[#This Row],[Tag]]="1",Table1[[#This Row],[Cost (kWh)]],"")</f>
        <v/>
      </c>
      <c r="M1585" s="5" t="str">
        <f>IF(Table1[[#This Row],[Tag]]="1",Table1[[#This Row],[Charging]]*Table1[[#This Row],[Cost (kWh)]],"")</f>
        <v/>
      </c>
    </row>
    <row r="1586" spans="3:13" x14ac:dyDescent="0.2">
      <c r="C1586" s="3" t="s">
        <v>28</v>
      </c>
      <c r="D1586" s="2" t="s">
        <v>5</v>
      </c>
      <c r="E1586" s="2">
        <v>21</v>
      </c>
      <c r="F1586" s="5">
        <v>0</v>
      </c>
      <c r="G1586" s="5" t="s">
        <v>32</v>
      </c>
      <c r="H1586" s="5" t="s">
        <v>12</v>
      </c>
      <c r="I1586" s="5">
        <v>7.5</v>
      </c>
      <c r="J1586" s="8">
        <v>0.50339999999999996</v>
      </c>
      <c r="K1586" t="str">
        <f>IF(Table1[[#This Row],[Charging]]&gt;0,"1","0")</f>
        <v>0</v>
      </c>
      <c r="L1586" t="str">
        <f>IF(Table1[[#This Row],[Tag]]="1",Table1[[#This Row],[Cost (kWh)]],"")</f>
        <v/>
      </c>
      <c r="M1586" s="5" t="str">
        <f>IF(Table1[[#This Row],[Tag]]="1",Table1[[#This Row],[Charging]]*Table1[[#This Row],[Cost (kWh)]],"")</f>
        <v/>
      </c>
    </row>
    <row r="1587" spans="3:13" x14ac:dyDescent="0.2">
      <c r="C1587" s="3" t="s">
        <v>28</v>
      </c>
      <c r="D1587" s="2" t="s">
        <v>5</v>
      </c>
      <c r="E1587" s="2">
        <v>22</v>
      </c>
      <c r="F1587" s="5">
        <v>0</v>
      </c>
      <c r="G1587" s="5" t="s">
        <v>32</v>
      </c>
      <c r="H1587" s="5" t="s">
        <v>12</v>
      </c>
      <c r="I1587" s="5">
        <v>7.5</v>
      </c>
      <c r="J1587" s="8">
        <v>0.45154</v>
      </c>
      <c r="K1587" t="str">
        <f>IF(Table1[[#This Row],[Charging]]&gt;0,"1","0")</f>
        <v>0</v>
      </c>
      <c r="L1587" t="str">
        <f>IF(Table1[[#This Row],[Tag]]="1",Table1[[#This Row],[Cost (kWh)]],"")</f>
        <v/>
      </c>
      <c r="M1587" s="5" t="str">
        <f>IF(Table1[[#This Row],[Tag]]="1",Table1[[#This Row],[Charging]]*Table1[[#This Row],[Cost (kWh)]],"")</f>
        <v/>
      </c>
    </row>
    <row r="1588" spans="3:13" x14ac:dyDescent="0.2">
      <c r="C1588" s="3" t="s">
        <v>28</v>
      </c>
      <c r="D1588" s="2" t="s">
        <v>5</v>
      </c>
      <c r="E1588" s="2">
        <v>23</v>
      </c>
      <c r="F1588" s="5">
        <v>0</v>
      </c>
      <c r="G1588" s="5" t="s">
        <v>32</v>
      </c>
      <c r="H1588" s="5" t="s">
        <v>12</v>
      </c>
      <c r="I1588" s="5">
        <v>7.5</v>
      </c>
      <c r="J1588" s="8">
        <v>0.42119000000000001</v>
      </c>
      <c r="K1588" t="str">
        <f>IF(Table1[[#This Row],[Charging]]&gt;0,"1","0")</f>
        <v>0</v>
      </c>
      <c r="L1588" t="str">
        <f>IF(Table1[[#This Row],[Tag]]="1",Table1[[#This Row],[Cost (kWh)]],"")</f>
        <v/>
      </c>
      <c r="M1588" s="5" t="str">
        <f>IF(Table1[[#This Row],[Tag]]="1",Table1[[#This Row],[Charging]]*Table1[[#This Row],[Cost (kWh)]],"")</f>
        <v/>
      </c>
    </row>
    <row r="1589" spans="3:13" x14ac:dyDescent="0.2">
      <c r="C1589" s="3" t="s">
        <v>28</v>
      </c>
      <c r="D1589" s="2" t="s">
        <v>5</v>
      </c>
      <c r="E1589" s="2">
        <v>24</v>
      </c>
      <c r="F1589" s="5">
        <v>0</v>
      </c>
      <c r="G1589" s="5" t="s">
        <v>32</v>
      </c>
      <c r="H1589" s="5" t="s">
        <v>12</v>
      </c>
      <c r="I1589" s="5">
        <v>7.5</v>
      </c>
      <c r="J1589" s="8">
        <v>0.34600999999999998</v>
      </c>
      <c r="K1589" t="str">
        <f>IF(Table1[[#This Row],[Charging]]&gt;0,"1","0")</f>
        <v>0</v>
      </c>
      <c r="L1589" t="str">
        <f>IF(Table1[[#This Row],[Tag]]="1",Table1[[#This Row],[Cost (kWh)]],"")</f>
        <v/>
      </c>
      <c r="M1589" s="5" t="str">
        <f>IF(Table1[[#This Row],[Tag]]="1",Table1[[#This Row],[Charging]]*Table1[[#This Row],[Cost (kWh)]],"")</f>
        <v/>
      </c>
    </row>
    <row r="1590" spans="3:13" x14ac:dyDescent="0.2">
      <c r="C1590" s="3" t="s">
        <v>28</v>
      </c>
      <c r="D1590" s="2" t="s">
        <v>6</v>
      </c>
      <c r="E1590" s="2" t="s">
        <v>2</v>
      </c>
      <c r="F1590" s="5">
        <v>0</v>
      </c>
      <c r="G1590" s="5" t="s">
        <v>32</v>
      </c>
      <c r="H1590" s="5" t="s">
        <v>12</v>
      </c>
      <c r="I1590" s="5">
        <v>7.5</v>
      </c>
      <c r="J1590" s="8">
        <v>0.27728999999999998</v>
      </c>
      <c r="K1590" t="str">
        <f>IF(Table1[[#This Row],[Charging]]&gt;0,"1","0")</f>
        <v>0</v>
      </c>
      <c r="L1590" t="str">
        <f>IF(Table1[[#This Row],[Tag]]="1",Table1[[#This Row],[Cost (kWh)]],"")</f>
        <v/>
      </c>
      <c r="M1590" s="5" t="str">
        <f>IF(Table1[[#This Row],[Tag]]="1",Table1[[#This Row],[Charging]]*Table1[[#This Row],[Cost (kWh)]],"")</f>
        <v/>
      </c>
    </row>
    <row r="1591" spans="3:13" x14ac:dyDescent="0.2">
      <c r="C1591" s="3" t="s">
        <v>28</v>
      </c>
      <c r="D1591" s="2" t="s">
        <v>6</v>
      </c>
      <c r="E1591" s="2" t="s">
        <v>3</v>
      </c>
      <c r="F1591" s="5">
        <v>0</v>
      </c>
      <c r="G1591" s="5" t="s">
        <v>32</v>
      </c>
      <c r="H1591" s="5" t="s">
        <v>12</v>
      </c>
      <c r="I1591" s="5">
        <v>7.5</v>
      </c>
      <c r="J1591" s="8">
        <v>0.22656999999999999</v>
      </c>
      <c r="K1591" t="str">
        <f>IF(Table1[[#This Row],[Charging]]&gt;0,"1","0")</f>
        <v>0</v>
      </c>
      <c r="L1591" t="str">
        <f>IF(Table1[[#This Row],[Tag]]="1",Table1[[#This Row],[Cost (kWh)]],"")</f>
        <v/>
      </c>
      <c r="M1591" s="5" t="str">
        <f>IF(Table1[[#This Row],[Tag]]="1",Table1[[#This Row],[Charging]]*Table1[[#This Row],[Cost (kWh)]],"")</f>
        <v/>
      </c>
    </row>
    <row r="1592" spans="3:13" x14ac:dyDescent="0.2">
      <c r="C1592" s="3" t="s">
        <v>28</v>
      </c>
      <c r="D1592" s="2" t="s">
        <v>6</v>
      </c>
      <c r="E1592" s="2" t="s">
        <v>4</v>
      </c>
      <c r="F1592" s="5">
        <v>0</v>
      </c>
      <c r="G1592" s="5" t="s">
        <v>32</v>
      </c>
      <c r="H1592" s="5" t="s">
        <v>12</v>
      </c>
      <c r="I1592" s="5">
        <v>7.5</v>
      </c>
      <c r="J1592" s="8">
        <v>0.21879999999999999</v>
      </c>
      <c r="K1592" t="str">
        <f>IF(Table1[[#This Row],[Charging]]&gt;0,"1","0")</f>
        <v>0</v>
      </c>
      <c r="L1592" t="str">
        <f>IF(Table1[[#This Row],[Tag]]="1",Table1[[#This Row],[Cost (kWh)]],"")</f>
        <v/>
      </c>
      <c r="M1592" s="5" t="str">
        <f>IF(Table1[[#This Row],[Tag]]="1",Table1[[#This Row],[Charging]]*Table1[[#This Row],[Cost (kWh)]],"")</f>
        <v/>
      </c>
    </row>
    <row r="1593" spans="3:13" x14ac:dyDescent="0.2">
      <c r="C1593" s="3" t="s">
        <v>28</v>
      </c>
      <c r="D1593" s="2" t="s">
        <v>6</v>
      </c>
      <c r="E1593" s="2" t="s">
        <v>5</v>
      </c>
      <c r="F1593" s="5">
        <v>0</v>
      </c>
      <c r="G1593" s="5" t="s">
        <v>32</v>
      </c>
      <c r="H1593" s="5" t="s">
        <v>12</v>
      </c>
      <c r="I1593" s="5">
        <v>7.5</v>
      </c>
      <c r="J1593" s="8">
        <v>0.22950000000000001</v>
      </c>
      <c r="K1593" t="str">
        <f>IF(Table1[[#This Row],[Charging]]&gt;0,"1","0")</f>
        <v>0</v>
      </c>
      <c r="L1593" t="str">
        <f>IF(Table1[[#This Row],[Tag]]="1",Table1[[#This Row],[Cost (kWh)]],"")</f>
        <v/>
      </c>
      <c r="M1593" s="5" t="str">
        <f>IF(Table1[[#This Row],[Tag]]="1",Table1[[#This Row],[Charging]]*Table1[[#This Row],[Cost (kWh)]],"")</f>
        <v/>
      </c>
    </row>
    <row r="1594" spans="3:13" x14ac:dyDescent="0.2">
      <c r="C1594" s="3" t="s">
        <v>28</v>
      </c>
      <c r="D1594" s="2" t="s">
        <v>6</v>
      </c>
      <c r="E1594" s="2" t="s">
        <v>6</v>
      </c>
      <c r="F1594" s="5">
        <v>0</v>
      </c>
      <c r="G1594" s="5" t="s">
        <v>32</v>
      </c>
      <c r="H1594" s="5" t="s">
        <v>12</v>
      </c>
      <c r="I1594" s="5">
        <v>7.5</v>
      </c>
      <c r="J1594" s="8">
        <v>0.24646999999999999</v>
      </c>
      <c r="K1594" t="str">
        <f>IF(Table1[[#This Row],[Charging]]&gt;0,"1","0")</f>
        <v>0</v>
      </c>
      <c r="L1594" t="str">
        <f>IF(Table1[[#This Row],[Tag]]="1",Table1[[#This Row],[Cost (kWh)]],"")</f>
        <v/>
      </c>
      <c r="M1594" s="5" t="str">
        <f>IF(Table1[[#This Row],[Tag]]="1",Table1[[#This Row],[Charging]]*Table1[[#This Row],[Cost (kWh)]],"")</f>
        <v/>
      </c>
    </row>
    <row r="1595" spans="3:13" x14ac:dyDescent="0.2">
      <c r="C1595" s="3" t="s">
        <v>28</v>
      </c>
      <c r="D1595" s="2" t="s">
        <v>6</v>
      </c>
      <c r="E1595" s="2" t="s">
        <v>7</v>
      </c>
      <c r="F1595" s="5">
        <v>0</v>
      </c>
      <c r="G1595" s="5" t="s">
        <v>32</v>
      </c>
      <c r="H1595" s="5" t="s">
        <v>12</v>
      </c>
      <c r="I1595" s="5">
        <v>7.5</v>
      </c>
      <c r="J1595" s="8">
        <v>0.3785</v>
      </c>
      <c r="K1595" t="str">
        <f>IF(Table1[[#This Row],[Charging]]&gt;0,"1","0")</f>
        <v>0</v>
      </c>
      <c r="L1595" t="str">
        <f>IF(Table1[[#This Row],[Tag]]="1",Table1[[#This Row],[Cost (kWh)]],"")</f>
        <v/>
      </c>
      <c r="M1595" s="5" t="str">
        <f>IF(Table1[[#This Row],[Tag]]="1",Table1[[#This Row],[Charging]]*Table1[[#This Row],[Cost (kWh)]],"")</f>
        <v/>
      </c>
    </row>
    <row r="1596" spans="3:13" x14ac:dyDescent="0.2">
      <c r="C1596" s="3" t="s">
        <v>28</v>
      </c>
      <c r="D1596" s="2" t="s">
        <v>6</v>
      </c>
      <c r="E1596" s="2" t="s">
        <v>8</v>
      </c>
      <c r="F1596" s="5">
        <v>0</v>
      </c>
      <c r="G1596" s="5" t="s">
        <v>32</v>
      </c>
      <c r="H1596" s="5" t="s">
        <v>12</v>
      </c>
      <c r="I1596" s="5">
        <v>7.5</v>
      </c>
      <c r="J1596" s="8">
        <v>0.45989999999999998</v>
      </c>
      <c r="K1596" t="str">
        <f>IF(Table1[[#This Row],[Charging]]&gt;0,"1","0")</f>
        <v>0</v>
      </c>
      <c r="L1596" t="str">
        <f>IF(Table1[[#This Row],[Tag]]="1",Table1[[#This Row],[Cost (kWh)]],"")</f>
        <v/>
      </c>
      <c r="M1596" s="5" t="str">
        <f>IF(Table1[[#This Row],[Tag]]="1",Table1[[#This Row],[Charging]]*Table1[[#This Row],[Cost (kWh)]],"")</f>
        <v/>
      </c>
    </row>
    <row r="1597" spans="3:13" x14ac:dyDescent="0.2">
      <c r="C1597" s="3" t="s">
        <v>28</v>
      </c>
      <c r="D1597" s="2" t="s">
        <v>6</v>
      </c>
      <c r="E1597" s="2" t="s">
        <v>9</v>
      </c>
      <c r="F1597" s="5">
        <v>0</v>
      </c>
      <c r="G1597" s="5">
        <v>5.5</v>
      </c>
      <c r="H1597" s="5">
        <v>58.5</v>
      </c>
      <c r="I1597" s="5">
        <v>0</v>
      </c>
      <c r="J1597" s="8">
        <v>0.50649999999999995</v>
      </c>
      <c r="K1597" t="str">
        <f>IF(Table1[[#This Row],[Charging]]&gt;0,"1","0")</f>
        <v>0</v>
      </c>
      <c r="L1597" t="str">
        <f>IF(Table1[[#This Row],[Tag]]="1",Table1[[#This Row],[Cost (kWh)]],"")</f>
        <v/>
      </c>
      <c r="M1597" s="5" t="str">
        <f>IF(Table1[[#This Row],[Tag]]="1",Table1[[#This Row],[Charging]]*Table1[[#This Row],[Cost (kWh)]],"")</f>
        <v/>
      </c>
    </row>
    <row r="1598" spans="3:13" x14ac:dyDescent="0.2">
      <c r="C1598" s="3" t="s">
        <v>28</v>
      </c>
      <c r="D1598" s="2" t="s">
        <v>6</v>
      </c>
      <c r="E1598" s="2" t="s">
        <v>10</v>
      </c>
      <c r="F1598" s="5">
        <v>0</v>
      </c>
      <c r="G1598" s="5" t="s">
        <v>32</v>
      </c>
      <c r="H1598" s="5">
        <v>58.5</v>
      </c>
      <c r="I1598" s="5">
        <v>0</v>
      </c>
      <c r="J1598" s="8">
        <v>0.51993</v>
      </c>
      <c r="K1598" t="str">
        <f>IF(Table1[[#This Row],[Charging]]&gt;0,"1","0")</f>
        <v>0</v>
      </c>
      <c r="L1598" t="str">
        <f>IF(Table1[[#This Row],[Tag]]="1",Table1[[#This Row],[Cost (kWh)]],"")</f>
        <v/>
      </c>
      <c r="M1598" s="5" t="str">
        <f>IF(Table1[[#This Row],[Tag]]="1",Table1[[#This Row],[Charging]]*Table1[[#This Row],[Cost (kWh)]],"")</f>
        <v/>
      </c>
    </row>
    <row r="1599" spans="3:13" x14ac:dyDescent="0.2">
      <c r="C1599" s="3" t="s">
        <v>28</v>
      </c>
      <c r="D1599" s="2" t="s">
        <v>6</v>
      </c>
      <c r="E1599" s="2">
        <v>10</v>
      </c>
      <c r="F1599" s="5">
        <v>0</v>
      </c>
      <c r="G1599" s="5" t="s">
        <v>32</v>
      </c>
      <c r="H1599" s="5">
        <v>58.5</v>
      </c>
      <c r="I1599" s="5">
        <v>0</v>
      </c>
      <c r="J1599" s="8">
        <v>0.47892000000000001</v>
      </c>
      <c r="K1599" t="str">
        <f>IF(Table1[[#This Row],[Charging]]&gt;0,"1","0")</f>
        <v>0</v>
      </c>
      <c r="L1599" t="str">
        <f>IF(Table1[[#This Row],[Tag]]="1",Table1[[#This Row],[Cost (kWh)]],"")</f>
        <v/>
      </c>
      <c r="M1599" s="5" t="str">
        <f>IF(Table1[[#This Row],[Tag]]="1",Table1[[#This Row],[Charging]]*Table1[[#This Row],[Cost (kWh)]],"")</f>
        <v/>
      </c>
    </row>
    <row r="1600" spans="3:13" x14ac:dyDescent="0.2">
      <c r="C1600" s="3" t="s">
        <v>28</v>
      </c>
      <c r="D1600" s="2" t="s">
        <v>6</v>
      </c>
      <c r="E1600" s="2">
        <v>11</v>
      </c>
      <c r="F1600" s="5">
        <v>0</v>
      </c>
      <c r="G1600" s="5" t="s">
        <v>32</v>
      </c>
      <c r="H1600" s="5">
        <v>58.5</v>
      </c>
      <c r="I1600" s="5">
        <v>0</v>
      </c>
      <c r="J1600" s="8">
        <v>0.43165999999999999</v>
      </c>
      <c r="K1600" t="str">
        <f>IF(Table1[[#This Row],[Charging]]&gt;0,"1","0")</f>
        <v>0</v>
      </c>
      <c r="L1600" t="str">
        <f>IF(Table1[[#This Row],[Tag]]="1",Table1[[#This Row],[Cost (kWh)]],"")</f>
        <v/>
      </c>
      <c r="M1600" s="5" t="str">
        <f>IF(Table1[[#This Row],[Tag]]="1",Table1[[#This Row],[Charging]]*Table1[[#This Row],[Cost (kWh)]],"")</f>
        <v/>
      </c>
    </row>
    <row r="1601" spans="3:13" x14ac:dyDescent="0.2">
      <c r="C1601" s="3" t="s">
        <v>28</v>
      </c>
      <c r="D1601" s="2" t="s">
        <v>6</v>
      </c>
      <c r="E1601" s="2">
        <v>12</v>
      </c>
      <c r="F1601" s="5">
        <v>0</v>
      </c>
      <c r="G1601" s="5" t="s">
        <v>32</v>
      </c>
      <c r="H1601" s="5">
        <v>58.5</v>
      </c>
      <c r="I1601" s="5">
        <v>0</v>
      </c>
      <c r="J1601" s="8">
        <v>0.38797999999999999</v>
      </c>
      <c r="K1601" t="str">
        <f>IF(Table1[[#This Row],[Charging]]&gt;0,"1","0")</f>
        <v>0</v>
      </c>
      <c r="L1601" t="str">
        <f>IF(Table1[[#This Row],[Tag]]="1",Table1[[#This Row],[Cost (kWh)]],"")</f>
        <v/>
      </c>
      <c r="M1601" s="5" t="str">
        <f>IF(Table1[[#This Row],[Tag]]="1",Table1[[#This Row],[Charging]]*Table1[[#This Row],[Cost (kWh)]],"")</f>
        <v/>
      </c>
    </row>
    <row r="1602" spans="3:13" x14ac:dyDescent="0.2">
      <c r="C1602" s="3" t="s">
        <v>28</v>
      </c>
      <c r="D1602" s="2" t="s">
        <v>6</v>
      </c>
      <c r="E1602" s="2">
        <v>13</v>
      </c>
      <c r="F1602" s="5">
        <v>0</v>
      </c>
      <c r="G1602" s="5" t="s">
        <v>32</v>
      </c>
      <c r="H1602" s="5">
        <v>58.5</v>
      </c>
      <c r="I1602" s="5">
        <v>0</v>
      </c>
      <c r="J1602" s="8">
        <v>0.40490999999999999</v>
      </c>
      <c r="K1602" t="str">
        <f>IF(Table1[[#This Row],[Charging]]&gt;0,"1","0")</f>
        <v>0</v>
      </c>
      <c r="L1602" t="str">
        <f>IF(Table1[[#This Row],[Tag]]="1",Table1[[#This Row],[Cost (kWh)]],"")</f>
        <v/>
      </c>
      <c r="M1602" s="5" t="str">
        <f>IF(Table1[[#This Row],[Tag]]="1",Table1[[#This Row],[Charging]]*Table1[[#This Row],[Cost (kWh)]],"")</f>
        <v/>
      </c>
    </row>
    <row r="1603" spans="3:13" x14ac:dyDescent="0.2">
      <c r="C1603" s="3" t="s">
        <v>28</v>
      </c>
      <c r="D1603" s="2" t="s">
        <v>6</v>
      </c>
      <c r="E1603" s="2">
        <v>14</v>
      </c>
      <c r="F1603" s="5">
        <v>0</v>
      </c>
      <c r="G1603" s="5" t="s">
        <v>32</v>
      </c>
      <c r="H1603" s="5">
        <v>58.5</v>
      </c>
      <c r="I1603" s="5">
        <v>0</v>
      </c>
      <c r="J1603" s="8">
        <v>0.40099000000000001</v>
      </c>
      <c r="K1603" t="str">
        <f>IF(Table1[[#This Row],[Charging]]&gt;0,"1","0")</f>
        <v>0</v>
      </c>
      <c r="L1603" t="str">
        <f>IF(Table1[[#This Row],[Tag]]="1",Table1[[#This Row],[Cost (kWh)]],"")</f>
        <v/>
      </c>
      <c r="M1603" s="5" t="str">
        <f>IF(Table1[[#This Row],[Tag]]="1",Table1[[#This Row],[Charging]]*Table1[[#This Row],[Cost (kWh)]],"")</f>
        <v/>
      </c>
    </row>
    <row r="1604" spans="3:13" x14ac:dyDescent="0.2">
      <c r="C1604" s="3" t="s">
        <v>28</v>
      </c>
      <c r="D1604" s="2" t="s">
        <v>6</v>
      </c>
      <c r="E1604" s="2">
        <v>15</v>
      </c>
      <c r="F1604" s="5">
        <v>0</v>
      </c>
      <c r="G1604" s="5" t="s">
        <v>32</v>
      </c>
      <c r="H1604" s="5">
        <v>58.5</v>
      </c>
      <c r="I1604" s="5">
        <v>0</v>
      </c>
      <c r="J1604" s="8">
        <v>0.29304999999999998</v>
      </c>
      <c r="K1604" t="str">
        <f>IF(Table1[[#This Row],[Charging]]&gt;0,"1","0")</f>
        <v>0</v>
      </c>
      <c r="L1604" t="str">
        <f>IF(Table1[[#This Row],[Tag]]="1",Table1[[#This Row],[Cost (kWh)]],"")</f>
        <v/>
      </c>
      <c r="M1604" s="5" t="str">
        <f>IF(Table1[[#This Row],[Tag]]="1",Table1[[#This Row],[Charging]]*Table1[[#This Row],[Cost (kWh)]],"")</f>
        <v/>
      </c>
    </row>
    <row r="1605" spans="3:13" x14ac:dyDescent="0.2">
      <c r="C1605" s="3" t="s">
        <v>28</v>
      </c>
      <c r="D1605" s="2" t="s">
        <v>6</v>
      </c>
      <c r="E1605" s="2">
        <v>16</v>
      </c>
      <c r="F1605" s="5">
        <v>0</v>
      </c>
      <c r="G1605" s="5" t="s">
        <v>32</v>
      </c>
      <c r="H1605" s="5">
        <v>58.5</v>
      </c>
      <c r="I1605" s="5">
        <v>0</v>
      </c>
      <c r="J1605" s="8">
        <v>0.40493000000000001</v>
      </c>
      <c r="K1605" t="str">
        <f>IF(Table1[[#This Row],[Charging]]&gt;0,"1","0")</f>
        <v>0</v>
      </c>
      <c r="L1605" t="str">
        <f>IF(Table1[[#This Row],[Tag]]="1",Table1[[#This Row],[Cost (kWh)]],"")</f>
        <v/>
      </c>
      <c r="M1605" s="5" t="str">
        <f>IF(Table1[[#This Row],[Tag]]="1",Table1[[#This Row],[Charging]]*Table1[[#This Row],[Cost (kWh)]],"")</f>
        <v/>
      </c>
    </row>
    <row r="1606" spans="3:13" x14ac:dyDescent="0.2">
      <c r="C1606" s="3" t="s">
        <v>28</v>
      </c>
      <c r="D1606" s="2" t="s">
        <v>6</v>
      </c>
      <c r="E1606" s="2">
        <v>17</v>
      </c>
      <c r="F1606" s="5">
        <v>0</v>
      </c>
      <c r="G1606" s="5">
        <v>5.5</v>
      </c>
      <c r="H1606" s="5" t="s">
        <v>13</v>
      </c>
      <c r="I1606" s="5">
        <v>0</v>
      </c>
      <c r="J1606" s="8">
        <v>0.40422000000000002</v>
      </c>
      <c r="K1606" t="str">
        <f>IF(Table1[[#This Row],[Charging]]&gt;0,"1","0")</f>
        <v>0</v>
      </c>
      <c r="L1606" t="str">
        <f>IF(Table1[[#This Row],[Tag]]="1",Table1[[#This Row],[Cost (kWh)]],"")</f>
        <v/>
      </c>
      <c r="M1606" s="5" t="str">
        <f>IF(Table1[[#This Row],[Tag]]="1",Table1[[#This Row],[Charging]]*Table1[[#This Row],[Cost (kWh)]],"")</f>
        <v/>
      </c>
    </row>
    <row r="1607" spans="3:13" x14ac:dyDescent="0.2">
      <c r="C1607" s="3" t="s">
        <v>28</v>
      </c>
      <c r="D1607" s="2" t="s">
        <v>6</v>
      </c>
      <c r="E1607" s="2">
        <v>18</v>
      </c>
      <c r="F1607" s="5">
        <v>0</v>
      </c>
      <c r="G1607" s="5" t="s">
        <v>32</v>
      </c>
      <c r="H1607" s="5" t="s">
        <v>13</v>
      </c>
      <c r="I1607" s="5">
        <v>7.5</v>
      </c>
      <c r="J1607" s="8">
        <v>0.48704999999999998</v>
      </c>
      <c r="K1607" t="str">
        <f>IF(Table1[[#This Row],[Charging]]&gt;0,"1","0")</f>
        <v>0</v>
      </c>
      <c r="L1607" t="str">
        <f>IF(Table1[[#This Row],[Tag]]="1",Table1[[#This Row],[Cost (kWh)]],"")</f>
        <v/>
      </c>
      <c r="M1607" s="5" t="str">
        <f>IF(Table1[[#This Row],[Tag]]="1",Table1[[#This Row],[Charging]]*Table1[[#This Row],[Cost (kWh)]],"")</f>
        <v/>
      </c>
    </row>
    <row r="1608" spans="3:13" x14ac:dyDescent="0.2">
      <c r="C1608" s="3" t="s">
        <v>28</v>
      </c>
      <c r="D1608" s="2" t="s">
        <v>6</v>
      </c>
      <c r="E1608" s="2">
        <v>19</v>
      </c>
      <c r="F1608" s="5">
        <v>3.5</v>
      </c>
      <c r="G1608" s="5" t="s">
        <v>32</v>
      </c>
      <c r="H1608" s="5">
        <v>56.5</v>
      </c>
      <c r="I1608" s="5">
        <v>7.5</v>
      </c>
      <c r="J1608" s="8">
        <v>0.54990000000000006</v>
      </c>
      <c r="K1608" t="str">
        <f>IF(Table1[[#This Row],[Charging]]&gt;0,"1","0")</f>
        <v>1</v>
      </c>
      <c r="L1608">
        <f>IF(Table1[[#This Row],[Tag]]="1",Table1[[#This Row],[Cost (kWh)]],"")</f>
        <v>0.54990000000000006</v>
      </c>
      <c r="M1608" s="5">
        <f>IF(Table1[[#This Row],[Tag]]="1",Table1[[#This Row],[Charging]]*Table1[[#This Row],[Cost (kWh)]],"")</f>
        <v>1.9246500000000002</v>
      </c>
    </row>
    <row r="1609" spans="3:13" x14ac:dyDescent="0.2">
      <c r="C1609" s="3" t="s">
        <v>28</v>
      </c>
      <c r="D1609" s="2" t="s">
        <v>6</v>
      </c>
      <c r="E1609" s="2">
        <v>20</v>
      </c>
      <c r="F1609" s="5">
        <v>7.5</v>
      </c>
      <c r="G1609" s="5" t="s">
        <v>32</v>
      </c>
      <c r="H1609" s="5" t="s">
        <v>12</v>
      </c>
      <c r="I1609" s="5">
        <v>7.5</v>
      </c>
      <c r="J1609" s="8">
        <v>0.58296999999999999</v>
      </c>
      <c r="K1609" t="str">
        <f>IF(Table1[[#This Row],[Charging]]&gt;0,"1","0")</f>
        <v>1</v>
      </c>
      <c r="L1609">
        <f>IF(Table1[[#This Row],[Tag]]="1",Table1[[#This Row],[Cost (kWh)]],"")</f>
        <v>0.58296999999999999</v>
      </c>
      <c r="M1609" s="5">
        <f>IF(Table1[[#This Row],[Tag]]="1",Table1[[#This Row],[Charging]]*Table1[[#This Row],[Cost (kWh)]],"")</f>
        <v>4.3722750000000001</v>
      </c>
    </row>
    <row r="1610" spans="3:13" x14ac:dyDescent="0.2">
      <c r="C1610" s="3" t="s">
        <v>28</v>
      </c>
      <c r="D1610" s="2" t="s">
        <v>6</v>
      </c>
      <c r="E1610" s="2">
        <v>21</v>
      </c>
      <c r="F1610" s="5">
        <v>0</v>
      </c>
      <c r="G1610" s="5" t="s">
        <v>32</v>
      </c>
      <c r="H1610" s="5" t="s">
        <v>12</v>
      </c>
      <c r="I1610" s="5">
        <v>7.5</v>
      </c>
      <c r="J1610" s="8">
        <v>0.50682000000000005</v>
      </c>
      <c r="K1610" t="str">
        <f>IF(Table1[[#This Row],[Charging]]&gt;0,"1","0")</f>
        <v>0</v>
      </c>
      <c r="L1610" t="str">
        <f>IF(Table1[[#This Row],[Tag]]="1",Table1[[#This Row],[Cost (kWh)]],"")</f>
        <v/>
      </c>
      <c r="M1610" s="5" t="str">
        <f>IF(Table1[[#This Row],[Tag]]="1",Table1[[#This Row],[Charging]]*Table1[[#This Row],[Cost (kWh)]],"")</f>
        <v/>
      </c>
    </row>
    <row r="1611" spans="3:13" x14ac:dyDescent="0.2">
      <c r="C1611" s="3" t="s">
        <v>28</v>
      </c>
      <c r="D1611" s="2" t="s">
        <v>6</v>
      </c>
      <c r="E1611" s="2">
        <v>22</v>
      </c>
      <c r="F1611" s="5">
        <v>0</v>
      </c>
      <c r="G1611" s="5" t="s">
        <v>32</v>
      </c>
      <c r="H1611" s="5" t="s">
        <v>12</v>
      </c>
      <c r="I1611" s="5">
        <v>7.5</v>
      </c>
      <c r="J1611" s="8">
        <v>0.42015000000000002</v>
      </c>
      <c r="K1611" t="str">
        <f>IF(Table1[[#This Row],[Charging]]&gt;0,"1","0")</f>
        <v>0</v>
      </c>
      <c r="L1611" t="str">
        <f>IF(Table1[[#This Row],[Tag]]="1",Table1[[#This Row],[Cost (kWh)]],"")</f>
        <v/>
      </c>
      <c r="M1611" s="5" t="str">
        <f>IF(Table1[[#This Row],[Tag]]="1",Table1[[#This Row],[Charging]]*Table1[[#This Row],[Cost (kWh)]],"")</f>
        <v/>
      </c>
    </row>
    <row r="1612" spans="3:13" x14ac:dyDescent="0.2">
      <c r="C1612" s="3" t="s">
        <v>28</v>
      </c>
      <c r="D1612" s="2" t="s">
        <v>6</v>
      </c>
      <c r="E1612" s="2">
        <v>23</v>
      </c>
      <c r="F1612" s="5">
        <v>0</v>
      </c>
      <c r="G1612" s="5" t="s">
        <v>32</v>
      </c>
      <c r="H1612" s="5" t="s">
        <v>12</v>
      </c>
      <c r="I1612" s="5">
        <v>7.5</v>
      </c>
      <c r="J1612" s="8">
        <v>0.33128000000000002</v>
      </c>
      <c r="K1612" t="str">
        <f>IF(Table1[[#This Row],[Charging]]&gt;0,"1","0")</f>
        <v>0</v>
      </c>
      <c r="L1612" t="str">
        <f>IF(Table1[[#This Row],[Tag]]="1",Table1[[#This Row],[Cost (kWh)]],"")</f>
        <v/>
      </c>
      <c r="M1612" s="5" t="str">
        <f>IF(Table1[[#This Row],[Tag]]="1",Table1[[#This Row],[Charging]]*Table1[[#This Row],[Cost (kWh)]],"")</f>
        <v/>
      </c>
    </row>
    <row r="1613" spans="3:13" x14ac:dyDescent="0.2">
      <c r="C1613" s="3" t="s">
        <v>28</v>
      </c>
      <c r="D1613" s="2" t="s">
        <v>6</v>
      </c>
      <c r="E1613" s="2">
        <v>24</v>
      </c>
      <c r="F1613" s="5">
        <v>0</v>
      </c>
      <c r="G1613" s="5" t="s">
        <v>32</v>
      </c>
      <c r="H1613" s="5" t="s">
        <v>12</v>
      </c>
      <c r="I1613" s="5">
        <v>7.5</v>
      </c>
      <c r="J1613" s="8">
        <v>0.23218</v>
      </c>
      <c r="K1613" t="str">
        <f>IF(Table1[[#This Row],[Charging]]&gt;0,"1","0")</f>
        <v>0</v>
      </c>
      <c r="L1613" t="str">
        <f>IF(Table1[[#This Row],[Tag]]="1",Table1[[#This Row],[Cost (kWh)]],"")</f>
        <v/>
      </c>
      <c r="M1613" s="5" t="str">
        <f>IF(Table1[[#This Row],[Tag]]="1",Table1[[#This Row],[Charging]]*Table1[[#This Row],[Cost (kWh)]],"")</f>
        <v/>
      </c>
    </row>
    <row r="1614" spans="3:13" x14ac:dyDescent="0.2">
      <c r="C1614" s="3" t="s">
        <v>28</v>
      </c>
      <c r="D1614" s="2" t="s">
        <v>7</v>
      </c>
      <c r="E1614" s="2" t="s">
        <v>2</v>
      </c>
      <c r="F1614" s="5">
        <v>0</v>
      </c>
      <c r="G1614" s="5" t="s">
        <v>32</v>
      </c>
      <c r="H1614" s="5" t="s">
        <v>12</v>
      </c>
      <c r="I1614" s="5">
        <v>7.5</v>
      </c>
      <c r="J1614" s="8">
        <v>0.28167999999999999</v>
      </c>
      <c r="K1614" t="str">
        <f>IF(Table1[[#This Row],[Charging]]&gt;0,"1","0")</f>
        <v>0</v>
      </c>
      <c r="L1614" t="str">
        <f>IF(Table1[[#This Row],[Tag]]="1",Table1[[#This Row],[Cost (kWh)]],"")</f>
        <v/>
      </c>
      <c r="M1614" s="5" t="str">
        <f>IF(Table1[[#This Row],[Tag]]="1",Table1[[#This Row],[Charging]]*Table1[[#This Row],[Cost (kWh)]],"")</f>
        <v/>
      </c>
    </row>
    <row r="1615" spans="3:13" x14ac:dyDescent="0.2">
      <c r="C1615" s="3" t="s">
        <v>28</v>
      </c>
      <c r="D1615" s="2" t="s">
        <v>7</v>
      </c>
      <c r="E1615" s="2" t="s">
        <v>3</v>
      </c>
      <c r="F1615" s="5">
        <v>0</v>
      </c>
      <c r="G1615" s="5" t="s">
        <v>32</v>
      </c>
      <c r="H1615" s="5" t="s">
        <v>12</v>
      </c>
      <c r="I1615" s="5">
        <v>7.5</v>
      </c>
      <c r="J1615" s="8">
        <v>0.30784</v>
      </c>
      <c r="K1615" t="str">
        <f>IF(Table1[[#This Row],[Charging]]&gt;0,"1","0")</f>
        <v>0</v>
      </c>
      <c r="L1615" t="str">
        <f>IF(Table1[[#This Row],[Tag]]="1",Table1[[#This Row],[Cost (kWh)]],"")</f>
        <v/>
      </c>
      <c r="M1615" s="5" t="str">
        <f>IF(Table1[[#This Row],[Tag]]="1",Table1[[#This Row],[Charging]]*Table1[[#This Row],[Cost (kWh)]],"")</f>
        <v/>
      </c>
    </row>
    <row r="1616" spans="3:13" x14ac:dyDescent="0.2">
      <c r="C1616" s="3" t="s">
        <v>28</v>
      </c>
      <c r="D1616" s="2" t="s">
        <v>7</v>
      </c>
      <c r="E1616" s="2" t="s">
        <v>4</v>
      </c>
      <c r="F1616" s="5">
        <v>0</v>
      </c>
      <c r="G1616" s="5" t="s">
        <v>32</v>
      </c>
      <c r="H1616" s="5" t="s">
        <v>12</v>
      </c>
      <c r="I1616" s="5">
        <v>7.5</v>
      </c>
      <c r="J1616" s="8">
        <v>0.28449999999999998</v>
      </c>
      <c r="K1616" t="str">
        <f>IF(Table1[[#This Row],[Charging]]&gt;0,"1","0")</f>
        <v>0</v>
      </c>
      <c r="L1616" t="str">
        <f>IF(Table1[[#This Row],[Tag]]="1",Table1[[#This Row],[Cost (kWh)]],"")</f>
        <v/>
      </c>
      <c r="M1616" s="5" t="str">
        <f>IF(Table1[[#This Row],[Tag]]="1",Table1[[#This Row],[Charging]]*Table1[[#This Row],[Cost (kWh)]],"")</f>
        <v/>
      </c>
    </row>
    <row r="1617" spans="3:13" x14ac:dyDescent="0.2">
      <c r="C1617" s="3" t="s">
        <v>28</v>
      </c>
      <c r="D1617" s="2" t="s">
        <v>7</v>
      </c>
      <c r="E1617" s="2" t="s">
        <v>5</v>
      </c>
      <c r="F1617" s="5">
        <v>0</v>
      </c>
      <c r="G1617" s="5" t="s">
        <v>32</v>
      </c>
      <c r="H1617" s="5" t="s">
        <v>12</v>
      </c>
      <c r="I1617" s="5">
        <v>7.5</v>
      </c>
      <c r="J1617" s="8">
        <v>0.29192000000000001</v>
      </c>
      <c r="K1617" t="str">
        <f>IF(Table1[[#This Row],[Charging]]&gt;0,"1","0")</f>
        <v>0</v>
      </c>
      <c r="L1617" t="str">
        <f>IF(Table1[[#This Row],[Tag]]="1",Table1[[#This Row],[Cost (kWh)]],"")</f>
        <v/>
      </c>
      <c r="M1617" s="5" t="str">
        <f>IF(Table1[[#This Row],[Tag]]="1",Table1[[#This Row],[Charging]]*Table1[[#This Row],[Cost (kWh)]],"")</f>
        <v/>
      </c>
    </row>
    <row r="1618" spans="3:13" x14ac:dyDescent="0.2">
      <c r="C1618" s="3" t="s">
        <v>28</v>
      </c>
      <c r="D1618" s="2" t="s">
        <v>7</v>
      </c>
      <c r="E1618" s="2" t="s">
        <v>6</v>
      </c>
      <c r="F1618" s="5">
        <v>0</v>
      </c>
      <c r="G1618" s="5" t="s">
        <v>32</v>
      </c>
      <c r="H1618" s="5" t="s">
        <v>12</v>
      </c>
      <c r="I1618" s="5">
        <v>7.5</v>
      </c>
      <c r="J1618" s="8">
        <v>0.29592000000000002</v>
      </c>
      <c r="K1618" t="str">
        <f>IF(Table1[[#This Row],[Charging]]&gt;0,"1","0")</f>
        <v>0</v>
      </c>
      <c r="L1618" t="str">
        <f>IF(Table1[[#This Row],[Tag]]="1",Table1[[#This Row],[Cost (kWh)]],"")</f>
        <v/>
      </c>
      <c r="M1618" s="5" t="str">
        <f>IF(Table1[[#This Row],[Tag]]="1",Table1[[#This Row],[Charging]]*Table1[[#This Row],[Cost (kWh)]],"")</f>
        <v/>
      </c>
    </row>
    <row r="1619" spans="3:13" x14ac:dyDescent="0.2">
      <c r="C1619" s="3" t="s">
        <v>28</v>
      </c>
      <c r="D1619" s="2" t="s">
        <v>7</v>
      </c>
      <c r="E1619" s="2" t="s">
        <v>7</v>
      </c>
      <c r="F1619" s="5">
        <v>0</v>
      </c>
      <c r="G1619" s="5" t="s">
        <v>32</v>
      </c>
      <c r="H1619" s="5" t="s">
        <v>12</v>
      </c>
      <c r="I1619" s="5">
        <v>7.5</v>
      </c>
      <c r="J1619" s="8">
        <v>0.39612000000000003</v>
      </c>
      <c r="K1619" t="str">
        <f>IF(Table1[[#This Row],[Charging]]&gt;0,"1","0")</f>
        <v>0</v>
      </c>
      <c r="L1619" t="str">
        <f>IF(Table1[[#This Row],[Tag]]="1",Table1[[#This Row],[Cost (kWh)]],"")</f>
        <v/>
      </c>
      <c r="M1619" s="5" t="str">
        <f>IF(Table1[[#This Row],[Tag]]="1",Table1[[#This Row],[Charging]]*Table1[[#This Row],[Cost (kWh)]],"")</f>
        <v/>
      </c>
    </row>
    <row r="1620" spans="3:13" x14ac:dyDescent="0.2">
      <c r="C1620" s="3" t="s">
        <v>28</v>
      </c>
      <c r="D1620" s="2" t="s">
        <v>7</v>
      </c>
      <c r="E1620" s="2" t="s">
        <v>8</v>
      </c>
      <c r="F1620" s="5">
        <v>0</v>
      </c>
      <c r="G1620" s="5" t="s">
        <v>32</v>
      </c>
      <c r="H1620" s="5" t="s">
        <v>12</v>
      </c>
      <c r="I1620" s="5">
        <v>7.5</v>
      </c>
      <c r="J1620" s="8">
        <v>0.46561999999999998</v>
      </c>
      <c r="K1620" t="str">
        <f>IF(Table1[[#This Row],[Charging]]&gt;0,"1","0")</f>
        <v>0</v>
      </c>
      <c r="L1620" t="str">
        <f>IF(Table1[[#This Row],[Tag]]="1",Table1[[#This Row],[Cost (kWh)]],"")</f>
        <v/>
      </c>
      <c r="M1620" s="5" t="str">
        <f>IF(Table1[[#This Row],[Tag]]="1",Table1[[#This Row],[Charging]]*Table1[[#This Row],[Cost (kWh)]],"")</f>
        <v/>
      </c>
    </row>
    <row r="1621" spans="3:13" x14ac:dyDescent="0.2">
      <c r="C1621" s="3" t="s">
        <v>28</v>
      </c>
      <c r="D1621" s="2" t="s">
        <v>7</v>
      </c>
      <c r="E1621" s="2" t="s">
        <v>9</v>
      </c>
      <c r="F1621" s="5">
        <v>0</v>
      </c>
      <c r="G1621" s="5">
        <v>5.5</v>
      </c>
      <c r="H1621" s="5">
        <v>58.5</v>
      </c>
      <c r="I1621" s="5">
        <v>0</v>
      </c>
      <c r="J1621" s="8">
        <v>0.52505000000000002</v>
      </c>
      <c r="K1621" t="str">
        <f>IF(Table1[[#This Row],[Charging]]&gt;0,"1","0")</f>
        <v>0</v>
      </c>
      <c r="L1621" t="str">
        <f>IF(Table1[[#This Row],[Tag]]="1",Table1[[#This Row],[Cost (kWh)]],"")</f>
        <v/>
      </c>
      <c r="M1621" s="5" t="str">
        <f>IF(Table1[[#This Row],[Tag]]="1",Table1[[#This Row],[Charging]]*Table1[[#This Row],[Cost (kWh)]],"")</f>
        <v/>
      </c>
    </row>
    <row r="1622" spans="3:13" x14ac:dyDescent="0.2">
      <c r="C1622" s="3" t="s">
        <v>28</v>
      </c>
      <c r="D1622" s="2" t="s">
        <v>7</v>
      </c>
      <c r="E1622" s="2" t="s">
        <v>10</v>
      </c>
      <c r="F1622" s="5">
        <v>0</v>
      </c>
      <c r="G1622" s="5" t="s">
        <v>32</v>
      </c>
      <c r="H1622" s="5">
        <v>58.5</v>
      </c>
      <c r="I1622" s="5">
        <v>0</v>
      </c>
      <c r="J1622" s="8">
        <v>0.54432999999999998</v>
      </c>
      <c r="K1622" t="str">
        <f>IF(Table1[[#This Row],[Charging]]&gt;0,"1","0")</f>
        <v>0</v>
      </c>
      <c r="L1622" t="str">
        <f>IF(Table1[[#This Row],[Tag]]="1",Table1[[#This Row],[Cost (kWh)]],"")</f>
        <v/>
      </c>
      <c r="M1622" s="5" t="str">
        <f>IF(Table1[[#This Row],[Tag]]="1",Table1[[#This Row],[Charging]]*Table1[[#This Row],[Cost (kWh)]],"")</f>
        <v/>
      </c>
    </row>
    <row r="1623" spans="3:13" x14ac:dyDescent="0.2">
      <c r="C1623" s="3" t="s">
        <v>28</v>
      </c>
      <c r="D1623" s="2" t="s">
        <v>7</v>
      </c>
      <c r="E1623" s="2">
        <v>10</v>
      </c>
      <c r="F1623" s="5">
        <v>0</v>
      </c>
      <c r="G1623" s="5" t="s">
        <v>32</v>
      </c>
      <c r="H1623" s="5">
        <v>58.5</v>
      </c>
      <c r="I1623" s="5">
        <v>0</v>
      </c>
      <c r="J1623" s="8">
        <v>0.47815000000000002</v>
      </c>
      <c r="K1623" t="str">
        <f>IF(Table1[[#This Row],[Charging]]&gt;0,"1","0")</f>
        <v>0</v>
      </c>
      <c r="L1623" t="str">
        <f>IF(Table1[[#This Row],[Tag]]="1",Table1[[#This Row],[Cost (kWh)]],"")</f>
        <v/>
      </c>
      <c r="M1623" s="5" t="str">
        <f>IF(Table1[[#This Row],[Tag]]="1",Table1[[#This Row],[Charging]]*Table1[[#This Row],[Cost (kWh)]],"")</f>
        <v/>
      </c>
    </row>
    <row r="1624" spans="3:13" x14ac:dyDescent="0.2">
      <c r="C1624" s="3" t="s">
        <v>28</v>
      </c>
      <c r="D1624" s="2" t="s">
        <v>7</v>
      </c>
      <c r="E1624" s="2">
        <v>11</v>
      </c>
      <c r="F1624" s="5">
        <v>0</v>
      </c>
      <c r="G1624" s="5" t="s">
        <v>32</v>
      </c>
      <c r="H1624" s="5">
        <v>58.5</v>
      </c>
      <c r="I1624" s="5">
        <v>0</v>
      </c>
      <c r="J1624" s="8">
        <v>0.44485999999999998</v>
      </c>
      <c r="K1624" t="str">
        <f>IF(Table1[[#This Row],[Charging]]&gt;0,"1","0")</f>
        <v>0</v>
      </c>
      <c r="L1624" t="str">
        <f>IF(Table1[[#This Row],[Tag]]="1",Table1[[#This Row],[Cost (kWh)]],"")</f>
        <v/>
      </c>
      <c r="M1624" s="5" t="str">
        <f>IF(Table1[[#This Row],[Tag]]="1",Table1[[#This Row],[Charging]]*Table1[[#This Row],[Cost (kWh)]],"")</f>
        <v/>
      </c>
    </row>
    <row r="1625" spans="3:13" x14ac:dyDescent="0.2">
      <c r="C1625" s="3" t="s">
        <v>28</v>
      </c>
      <c r="D1625" s="2" t="s">
        <v>7</v>
      </c>
      <c r="E1625" s="2">
        <v>12</v>
      </c>
      <c r="F1625" s="5">
        <v>0</v>
      </c>
      <c r="G1625" s="5" t="s">
        <v>32</v>
      </c>
      <c r="H1625" s="5">
        <v>58.5</v>
      </c>
      <c r="I1625" s="5">
        <v>0</v>
      </c>
      <c r="J1625" s="8">
        <v>0.31424000000000002</v>
      </c>
      <c r="K1625" t="str">
        <f>IF(Table1[[#This Row],[Charging]]&gt;0,"1","0")</f>
        <v>0</v>
      </c>
      <c r="L1625" t="str">
        <f>IF(Table1[[#This Row],[Tag]]="1",Table1[[#This Row],[Cost (kWh)]],"")</f>
        <v/>
      </c>
      <c r="M1625" s="5" t="str">
        <f>IF(Table1[[#This Row],[Tag]]="1",Table1[[#This Row],[Charging]]*Table1[[#This Row],[Cost (kWh)]],"")</f>
        <v/>
      </c>
    </row>
    <row r="1626" spans="3:13" x14ac:dyDescent="0.2">
      <c r="C1626" s="3" t="s">
        <v>28</v>
      </c>
      <c r="D1626" s="2" t="s">
        <v>7</v>
      </c>
      <c r="E1626" s="2">
        <v>13</v>
      </c>
      <c r="F1626" s="5">
        <v>0</v>
      </c>
      <c r="G1626" s="5" t="s">
        <v>32</v>
      </c>
      <c r="H1626" s="5">
        <v>58.5</v>
      </c>
      <c r="I1626" s="5">
        <v>0</v>
      </c>
      <c r="J1626" s="8">
        <v>0.26333000000000001</v>
      </c>
      <c r="K1626" t="str">
        <f>IF(Table1[[#This Row],[Charging]]&gt;0,"1","0")</f>
        <v>0</v>
      </c>
      <c r="L1626" t="str">
        <f>IF(Table1[[#This Row],[Tag]]="1",Table1[[#This Row],[Cost (kWh)]],"")</f>
        <v/>
      </c>
      <c r="M1626" s="5" t="str">
        <f>IF(Table1[[#This Row],[Tag]]="1",Table1[[#This Row],[Charging]]*Table1[[#This Row],[Cost (kWh)]],"")</f>
        <v/>
      </c>
    </row>
    <row r="1627" spans="3:13" x14ac:dyDescent="0.2">
      <c r="C1627" s="3" t="s">
        <v>28</v>
      </c>
      <c r="D1627" s="2" t="s">
        <v>7</v>
      </c>
      <c r="E1627" s="2">
        <v>14</v>
      </c>
      <c r="F1627" s="5">
        <v>0</v>
      </c>
      <c r="G1627" s="5" t="s">
        <v>32</v>
      </c>
      <c r="H1627" s="5">
        <v>58.5</v>
      </c>
      <c r="I1627" s="5">
        <v>0</v>
      </c>
      <c r="J1627" s="8">
        <v>0.27564</v>
      </c>
      <c r="K1627" t="str">
        <f>IF(Table1[[#This Row],[Charging]]&gt;0,"1","0")</f>
        <v>0</v>
      </c>
      <c r="L1627" t="str">
        <f>IF(Table1[[#This Row],[Tag]]="1",Table1[[#This Row],[Cost (kWh)]],"")</f>
        <v/>
      </c>
      <c r="M1627" s="5" t="str">
        <f>IF(Table1[[#This Row],[Tag]]="1",Table1[[#This Row],[Charging]]*Table1[[#This Row],[Cost (kWh)]],"")</f>
        <v/>
      </c>
    </row>
    <row r="1628" spans="3:13" x14ac:dyDescent="0.2">
      <c r="C1628" s="3" t="s">
        <v>28</v>
      </c>
      <c r="D1628" s="2" t="s">
        <v>7</v>
      </c>
      <c r="E1628" s="2">
        <v>15</v>
      </c>
      <c r="F1628" s="5">
        <v>0</v>
      </c>
      <c r="G1628" s="5" t="s">
        <v>32</v>
      </c>
      <c r="H1628" s="5">
        <v>58.5</v>
      </c>
      <c r="I1628" s="5">
        <v>0</v>
      </c>
      <c r="J1628" s="8">
        <v>0.28887000000000002</v>
      </c>
      <c r="K1628" t="str">
        <f>IF(Table1[[#This Row],[Charging]]&gt;0,"1","0")</f>
        <v>0</v>
      </c>
      <c r="L1628" t="str">
        <f>IF(Table1[[#This Row],[Tag]]="1",Table1[[#This Row],[Cost (kWh)]],"")</f>
        <v/>
      </c>
      <c r="M1628" s="5" t="str">
        <f>IF(Table1[[#This Row],[Tag]]="1",Table1[[#This Row],[Charging]]*Table1[[#This Row],[Cost (kWh)]],"")</f>
        <v/>
      </c>
    </row>
    <row r="1629" spans="3:13" x14ac:dyDescent="0.2">
      <c r="C1629" s="3" t="s">
        <v>28</v>
      </c>
      <c r="D1629" s="2" t="s">
        <v>7</v>
      </c>
      <c r="E1629" s="2">
        <v>16</v>
      </c>
      <c r="F1629" s="5">
        <v>0</v>
      </c>
      <c r="G1629" s="5" t="s">
        <v>32</v>
      </c>
      <c r="H1629" s="5">
        <v>58.5</v>
      </c>
      <c r="I1629" s="5">
        <v>0</v>
      </c>
      <c r="J1629" s="8">
        <v>0.38991999999999999</v>
      </c>
      <c r="K1629" t="str">
        <f>IF(Table1[[#This Row],[Charging]]&gt;0,"1","0")</f>
        <v>0</v>
      </c>
      <c r="L1629" t="str">
        <f>IF(Table1[[#This Row],[Tag]]="1",Table1[[#This Row],[Cost (kWh)]],"")</f>
        <v/>
      </c>
      <c r="M1629" s="5" t="str">
        <f>IF(Table1[[#This Row],[Tag]]="1",Table1[[#This Row],[Charging]]*Table1[[#This Row],[Cost (kWh)]],"")</f>
        <v/>
      </c>
    </row>
    <row r="1630" spans="3:13" x14ac:dyDescent="0.2">
      <c r="C1630" s="3" t="s">
        <v>28</v>
      </c>
      <c r="D1630" s="2" t="s">
        <v>7</v>
      </c>
      <c r="E1630" s="2">
        <v>17</v>
      </c>
      <c r="F1630" s="5">
        <v>0</v>
      </c>
      <c r="G1630" s="5">
        <v>5.5</v>
      </c>
      <c r="H1630" s="5" t="s">
        <v>13</v>
      </c>
      <c r="I1630" s="5">
        <v>0</v>
      </c>
      <c r="J1630" s="8">
        <v>0.47589999999999999</v>
      </c>
      <c r="K1630" t="str">
        <f>IF(Table1[[#This Row],[Charging]]&gt;0,"1","0")</f>
        <v>0</v>
      </c>
      <c r="L1630" t="str">
        <f>IF(Table1[[#This Row],[Tag]]="1",Table1[[#This Row],[Cost (kWh)]],"")</f>
        <v/>
      </c>
      <c r="M1630" s="5" t="str">
        <f>IF(Table1[[#This Row],[Tag]]="1",Table1[[#This Row],[Charging]]*Table1[[#This Row],[Cost (kWh)]],"")</f>
        <v/>
      </c>
    </row>
    <row r="1631" spans="3:13" x14ac:dyDescent="0.2">
      <c r="C1631" s="3" t="s">
        <v>28</v>
      </c>
      <c r="D1631" s="2" t="s">
        <v>7</v>
      </c>
      <c r="E1631" s="2">
        <v>18</v>
      </c>
      <c r="F1631" s="5">
        <v>0</v>
      </c>
      <c r="G1631" s="5" t="s">
        <v>32</v>
      </c>
      <c r="H1631" s="5" t="s">
        <v>13</v>
      </c>
      <c r="I1631" s="5">
        <v>7.5</v>
      </c>
      <c r="J1631" s="8">
        <v>0.48553000000000002</v>
      </c>
      <c r="K1631" t="str">
        <f>IF(Table1[[#This Row],[Charging]]&gt;0,"1","0")</f>
        <v>0</v>
      </c>
      <c r="L1631" t="str">
        <f>IF(Table1[[#This Row],[Tag]]="1",Table1[[#This Row],[Cost (kWh)]],"")</f>
        <v/>
      </c>
      <c r="M1631" s="5" t="str">
        <f>IF(Table1[[#This Row],[Tag]]="1",Table1[[#This Row],[Charging]]*Table1[[#This Row],[Cost (kWh)]],"")</f>
        <v/>
      </c>
    </row>
    <row r="1632" spans="3:13" x14ac:dyDescent="0.2">
      <c r="C1632" s="3" t="s">
        <v>28</v>
      </c>
      <c r="D1632" s="2" t="s">
        <v>7</v>
      </c>
      <c r="E1632" s="2">
        <v>19</v>
      </c>
      <c r="F1632" s="5">
        <v>0</v>
      </c>
      <c r="G1632" s="5" t="s">
        <v>32</v>
      </c>
      <c r="H1632" s="5" t="s">
        <v>13</v>
      </c>
      <c r="I1632" s="5">
        <v>7.5</v>
      </c>
      <c r="J1632" s="8">
        <v>0.52993000000000001</v>
      </c>
      <c r="K1632" t="str">
        <f>IF(Table1[[#This Row],[Charging]]&gt;0,"1","0")</f>
        <v>0</v>
      </c>
      <c r="L1632" t="str">
        <f>IF(Table1[[#This Row],[Tag]]="1",Table1[[#This Row],[Cost (kWh)]],"")</f>
        <v/>
      </c>
      <c r="M1632" s="5" t="str">
        <f>IF(Table1[[#This Row],[Tag]]="1",Table1[[#This Row],[Charging]]*Table1[[#This Row],[Cost (kWh)]],"")</f>
        <v/>
      </c>
    </row>
    <row r="1633" spans="3:13" x14ac:dyDescent="0.2">
      <c r="C1633" s="3" t="s">
        <v>28</v>
      </c>
      <c r="D1633" s="2" t="s">
        <v>7</v>
      </c>
      <c r="E1633" s="2">
        <v>20</v>
      </c>
      <c r="F1633" s="5">
        <v>7.5</v>
      </c>
      <c r="G1633" s="5" t="s">
        <v>32</v>
      </c>
      <c r="H1633" s="5">
        <v>60.5</v>
      </c>
      <c r="I1633" s="5">
        <v>7.5</v>
      </c>
      <c r="J1633" s="8">
        <v>0.55371000000000004</v>
      </c>
      <c r="K1633" t="str">
        <f>IF(Table1[[#This Row],[Charging]]&gt;0,"1","0")</f>
        <v>1</v>
      </c>
      <c r="L1633">
        <f>IF(Table1[[#This Row],[Tag]]="1",Table1[[#This Row],[Cost (kWh)]],"")</f>
        <v>0.55371000000000004</v>
      </c>
      <c r="M1633" s="5">
        <f>IF(Table1[[#This Row],[Tag]]="1",Table1[[#This Row],[Charging]]*Table1[[#This Row],[Cost (kWh)]],"")</f>
        <v>4.152825</v>
      </c>
    </row>
    <row r="1634" spans="3:13" x14ac:dyDescent="0.2">
      <c r="C1634" s="3" t="s">
        <v>28</v>
      </c>
      <c r="D1634" s="2" t="s">
        <v>7</v>
      </c>
      <c r="E1634" s="2">
        <v>21</v>
      </c>
      <c r="F1634" s="5">
        <v>3.5</v>
      </c>
      <c r="G1634" s="5" t="s">
        <v>32</v>
      </c>
      <c r="H1634" s="5" t="s">
        <v>12</v>
      </c>
      <c r="I1634" s="5">
        <v>7.5</v>
      </c>
      <c r="J1634" s="8">
        <v>0.54522000000000004</v>
      </c>
      <c r="K1634" t="str">
        <f>IF(Table1[[#This Row],[Charging]]&gt;0,"1","0")</f>
        <v>1</v>
      </c>
      <c r="L1634">
        <f>IF(Table1[[#This Row],[Tag]]="1",Table1[[#This Row],[Cost (kWh)]],"")</f>
        <v>0.54522000000000004</v>
      </c>
      <c r="M1634" s="5">
        <f>IF(Table1[[#This Row],[Tag]]="1",Table1[[#This Row],[Charging]]*Table1[[#This Row],[Cost (kWh)]],"")</f>
        <v>1.9082700000000001</v>
      </c>
    </row>
    <row r="1635" spans="3:13" x14ac:dyDescent="0.2">
      <c r="C1635" s="3" t="s">
        <v>28</v>
      </c>
      <c r="D1635" s="2" t="s">
        <v>7</v>
      </c>
      <c r="E1635" s="2">
        <v>22</v>
      </c>
      <c r="F1635" s="5">
        <v>0</v>
      </c>
      <c r="G1635" s="5" t="s">
        <v>32</v>
      </c>
      <c r="H1635" s="5" t="s">
        <v>12</v>
      </c>
      <c r="I1635" s="5">
        <v>7.5</v>
      </c>
      <c r="J1635" s="8">
        <v>0.51356999999999997</v>
      </c>
      <c r="K1635" t="str">
        <f>IF(Table1[[#This Row],[Charging]]&gt;0,"1","0")</f>
        <v>0</v>
      </c>
      <c r="L1635" t="str">
        <f>IF(Table1[[#This Row],[Tag]]="1",Table1[[#This Row],[Cost (kWh)]],"")</f>
        <v/>
      </c>
      <c r="M1635" s="5" t="str">
        <f>IF(Table1[[#This Row],[Tag]]="1",Table1[[#This Row],[Charging]]*Table1[[#This Row],[Cost (kWh)]],"")</f>
        <v/>
      </c>
    </row>
    <row r="1636" spans="3:13" x14ac:dyDescent="0.2">
      <c r="C1636" s="3" t="s">
        <v>28</v>
      </c>
      <c r="D1636" s="2" t="s">
        <v>7</v>
      </c>
      <c r="E1636" s="2">
        <v>23</v>
      </c>
      <c r="F1636" s="5">
        <v>0</v>
      </c>
      <c r="G1636" s="5" t="s">
        <v>32</v>
      </c>
      <c r="H1636" s="5" t="s">
        <v>12</v>
      </c>
      <c r="I1636" s="5">
        <v>7.5</v>
      </c>
      <c r="J1636" s="8">
        <v>0.46981000000000001</v>
      </c>
      <c r="K1636" t="str">
        <f>IF(Table1[[#This Row],[Charging]]&gt;0,"1","0")</f>
        <v>0</v>
      </c>
      <c r="L1636" t="str">
        <f>IF(Table1[[#This Row],[Tag]]="1",Table1[[#This Row],[Cost (kWh)]],"")</f>
        <v/>
      </c>
      <c r="M1636" s="5" t="str">
        <f>IF(Table1[[#This Row],[Tag]]="1",Table1[[#This Row],[Charging]]*Table1[[#This Row],[Cost (kWh)]],"")</f>
        <v/>
      </c>
    </row>
    <row r="1637" spans="3:13" x14ac:dyDescent="0.2">
      <c r="C1637" s="3" t="s">
        <v>28</v>
      </c>
      <c r="D1637" s="2" t="s">
        <v>7</v>
      </c>
      <c r="E1637" s="2">
        <v>24</v>
      </c>
      <c r="F1637" s="5">
        <v>0</v>
      </c>
      <c r="G1637" s="5" t="s">
        <v>32</v>
      </c>
      <c r="H1637" s="5" t="s">
        <v>12</v>
      </c>
      <c r="I1637" s="5">
        <v>7.5</v>
      </c>
      <c r="J1637" s="8">
        <v>0.45661000000000002</v>
      </c>
      <c r="K1637" t="str">
        <f>IF(Table1[[#This Row],[Charging]]&gt;0,"1","0")</f>
        <v>0</v>
      </c>
      <c r="L1637" t="str">
        <f>IF(Table1[[#This Row],[Tag]]="1",Table1[[#This Row],[Cost (kWh)]],"")</f>
        <v/>
      </c>
      <c r="M1637" s="5" t="str">
        <f>IF(Table1[[#This Row],[Tag]]="1",Table1[[#This Row],[Charging]]*Table1[[#This Row],[Cost (kWh)]],"")</f>
        <v/>
      </c>
    </row>
    <row r="1638" spans="3:13" x14ac:dyDescent="0.2">
      <c r="C1638" s="3" t="s">
        <v>28</v>
      </c>
      <c r="D1638" s="2" t="s">
        <v>8</v>
      </c>
      <c r="E1638" s="2" t="s">
        <v>2</v>
      </c>
      <c r="F1638" s="5">
        <v>0</v>
      </c>
      <c r="G1638" s="5" t="s">
        <v>32</v>
      </c>
      <c r="H1638" s="5" t="s">
        <v>12</v>
      </c>
      <c r="I1638" s="5">
        <v>7.5</v>
      </c>
      <c r="J1638" s="8">
        <v>0.42631999999999998</v>
      </c>
      <c r="K1638" t="str">
        <f>IF(Table1[[#This Row],[Charging]]&gt;0,"1","0")</f>
        <v>0</v>
      </c>
      <c r="L1638" t="str">
        <f>IF(Table1[[#This Row],[Tag]]="1",Table1[[#This Row],[Cost (kWh)]],"")</f>
        <v/>
      </c>
      <c r="M1638" s="5" t="str">
        <f>IF(Table1[[#This Row],[Tag]]="1",Table1[[#This Row],[Charging]]*Table1[[#This Row],[Cost (kWh)]],"")</f>
        <v/>
      </c>
    </row>
    <row r="1639" spans="3:13" x14ac:dyDescent="0.2">
      <c r="C1639" s="3" t="s">
        <v>28</v>
      </c>
      <c r="D1639" s="2" t="s">
        <v>8</v>
      </c>
      <c r="E1639" s="2" t="s">
        <v>3</v>
      </c>
      <c r="F1639" s="5">
        <v>0</v>
      </c>
      <c r="G1639" s="5" t="s">
        <v>32</v>
      </c>
      <c r="H1639" s="5" t="s">
        <v>12</v>
      </c>
      <c r="I1639" s="5">
        <v>7.5</v>
      </c>
      <c r="J1639" s="8">
        <v>0.39554</v>
      </c>
      <c r="K1639" t="str">
        <f>IF(Table1[[#This Row],[Charging]]&gt;0,"1","0")</f>
        <v>0</v>
      </c>
      <c r="L1639" t="str">
        <f>IF(Table1[[#This Row],[Tag]]="1",Table1[[#This Row],[Cost (kWh)]],"")</f>
        <v/>
      </c>
      <c r="M1639" s="5" t="str">
        <f>IF(Table1[[#This Row],[Tag]]="1",Table1[[#This Row],[Charging]]*Table1[[#This Row],[Cost (kWh)]],"")</f>
        <v/>
      </c>
    </row>
    <row r="1640" spans="3:13" x14ac:dyDescent="0.2">
      <c r="C1640" s="3" t="s">
        <v>28</v>
      </c>
      <c r="D1640" s="2" t="s">
        <v>8</v>
      </c>
      <c r="E1640" s="2" t="s">
        <v>4</v>
      </c>
      <c r="F1640" s="5">
        <v>0</v>
      </c>
      <c r="G1640" s="5" t="s">
        <v>32</v>
      </c>
      <c r="H1640" s="5" t="s">
        <v>12</v>
      </c>
      <c r="I1640" s="5">
        <v>7.5</v>
      </c>
      <c r="J1640" s="8">
        <v>0.37841999999999998</v>
      </c>
      <c r="K1640" t="str">
        <f>IF(Table1[[#This Row],[Charging]]&gt;0,"1","0")</f>
        <v>0</v>
      </c>
      <c r="L1640" t="str">
        <f>IF(Table1[[#This Row],[Tag]]="1",Table1[[#This Row],[Cost (kWh)]],"")</f>
        <v/>
      </c>
      <c r="M1640" s="5" t="str">
        <f>IF(Table1[[#This Row],[Tag]]="1",Table1[[#This Row],[Charging]]*Table1[[#This Row],[Cost (kWh)]],"")</f>
        <v/>
      </c>
    </row>
    <row r="1641" spans="3:13" x14ac:dyDescent="0.2">
      <c r="C1641" s="3" t="s">
        <v>28</v>
      </c>
      <c r="D1641" s="2" t="s">
        <v>8</v>
      </c>
      <c r="E1641" s="2" t="s">
        <v>5</v>
      </c>
      <c r="F1641" s="5">
        <v>0</v>
      </c>
      <c r="G1641" s="5" t="s">
        <v>32</v>
      </c>
      <c r="H1641" s="5" t="s">
        <v>12</v>
      </c>
      <c r="I1641" s="5">
        <v>7.5</v>
      </c>
      <c r="J1641" s="8">
        <v>0.37705</v>
      </c>
      <c r="K1641" t="str">
        <f>IF(Table1[[#This Row],[Charging]]&gt;0,"1","0")</f>
        <v>0</v>
      </c>
      <c r="L1641" t="str">
        <f>IF(Table1[[#This Row],[Tag]]="1",Table1[[#This Row],[Cost (kWh)]],"")</f>
        <v/>
      </c>
      <c r="M1641" s="5" t="str">
        <f>IF(Table1[[#This Row],[Tag]]="1",Table1[[#This Row],[Charging]]*Table1[[#This Row],[Cost (kWh)]],"")</f>
        <v/>
      </c>
    </row>
    <row r="1642" spans="3:13" x14ac:dyDescent="0.2">
      <c r="C1642" s="3" t="s">
        <v>28</v>
      </c>
      <c r="D1642" s="2" t="s">
        <v>8</v>
      </c>
      <c r="E1642" s="2" t="s">
        <v>6</v>
      </c>
      <c r="F1642" s="5">
        <v>0</v>
      </c>
      <c r="G1642" s="5" t="s">
        <v>32</v>
      </c>
      <c r="H1642" s="5" t="s">
        <v>12</v>
      </c>
      <c r="I1642" s="5">
        <v>7.5</v>
      </c>
      <c r="J1642" s="8">
        <v>0.39923999999999998</v>
      </c>
      <c r="K1642" t="str">
        <f>IF(Table1[[#This Row],[Charging]]&gt;0,"1","0")</f>
        <v>0</v>
      </c>
      <c r="L1642" t="str">
        <f>IF(Table1[[#This Row],[Tag]]="1",Table1[[#This Row],[Cost (kWh)]],"")</f>
        <v/>
      </c>
      <c r="M1642" s="5" t="str">
        <f>IF(Table1[[#This Row],[Tag]]="1",Table1[[#This Row],[Charging]]*Table1[[#This Row],[Cost (kWh)]],"")</f>
        <v/>
      </c>
    </row>
    <row r="1643" spans="3:13" x14ac:dyDescent="0.2">
      <c r="C1643" s="3" t="s">
        <v>28</v>
      </c>
      <c r="D1643" s="2" t="s">
        <v>8</v>
      </c>
      <c r="E1643" s="2" t="s">
        <v>7</v>
      </c>
      <c r="F1643" s="5">
        <v>0</v>
      </c>
      <c r="G1643" s="5" t="s">
        <v>32</v>
      </c>
      <c r="H1643" s="5" t="s">
        <v>12</v>
      </c>
      <c r="I1643" s="5">
        <v>7.5</v>
      </c>
      <c r="J1643" s="8">
        <v>0.40661000000000003</v>
      </c>
      <c r="K1643" t="str">
        <f>IF(Table1[[#This Row],[Charging]]&gt;0,"1","0")</f>
        <v>0</v>
      </c>
      <c r="L1643" t="str">
        <f>IF(Table1[[#This Row],[Tag]]="1",Table1[[#This Row],[Cost (kWh)]],"")</f>
        <v/>
      </c>
      <c r="M1643" s="5" t="str">
        <f>IF(Table1[[#This Row],[Tag]]="1",Table1[[#This Row],[Charging]]*Table1[[#This Row],[Cost (kWh)]],"")</f>
        <v/>
      </c>
    </row>
    <row r="1644" spans="3:13" x14ac:dyDescent="0.2">
      <c r="C1644" s="3" t="s">
        <v>28</v>
      </c>
      <c r="D1644" s="2" t="s">
        <v>8</v>
      </c>
      <c r="E1644" s="2" t="s">
        <v>8</v>
      </c>
      <c r="F1644" s="5">
        <v>0</v>
      </c>
      <c r="G1644" s="5" t="s">
        <v>32</v>
      </c>
      <c r="H1644" s="5" t="s">
        <v>12</v>
      </c>
      <c r="I1644" s="5">
        <v>7.5</v>
      </c>
      <c r="J1644" s="8">
        <v>0.47208</v>
      </c>
      <c r="K1644" t="str">
        <f>IF(Table1[[#This Row],[Charging]]&gt;0,"1","0")</f>
        <v>0</v>
      </c>
      <c r="L1644" t="str">
        <f>IF(Table1[[#This Row],[Tag]]="1",Table1[[#This Row],[Cost (kWh)]],"")</f>
        <v/>
      </c>
      <c r="M1644" s="5" t="str">
        <f>IF(Table1[[#This Row],[Tag]]="1",Table1[[#This Row],[Charging]]*Table1[[#This Row],[Cost (kWh)]],"")</f>
        <v/>
      </c>
    </row>
    <row r="1645" spans="3:13" x14ac:dyDescent="0.2">
      <c r="C1645" s="3" t="s">
        <v>28</v>
      </c>
      <c r="D1645" s="2" t="s">
        <v>8</v>
      </c>
      <c r="E1645" s="2" t="s">
        <v>9</v>
      </c>
      <c r="F1645" s="5">
        <v>0</v>
      </c>
      <c r="G1645" s="5">
        <v>5.5</v>
      </c>
      <c r="H1645" s="5">
        <v>58.5</v>
      </c>
      <c r="I1645" s="5">
        <v>0</v>
      </c>
      <c r="J1645" s="8">
        <v>0.50378000000000001</v>
      </c>
      <c r="K1645" t="str">
        <f>IF(Table1[[#This Row],[Charging]]&gt;0,"1","0")</f>
        <v>0</v>
      </c>
      <c r="L1645" t="str">
        <f>IF(Table1[[#This Row],[Tag]]="1",Table1[[#This Row],[Cost (kWh)]],"")</f>
        <v/>
      </c>
      <c r="M1645" s="5" t="str">
        <f>IF(Table1[[#This Row],[Tag]]="1",Table1[[#This Row],[Charging]]*Table1[[#This Row],[Cost (kWh)]],"")</f>
        <v/>
      </c>
    </row>
    <row r="1646" spans="3:13" x14ac:dyDescent="0.2">
      <c r="C1646" s="3" t="s">
        <v>28</v>
      </c>
      <c r="D1646" s="2" t="s">
        <v>8</v>
      </c>
      <c r="E1646" s="2" t="s">
        <v>10</v>
      </c>
      <c r="F1646" s="5">
        <v>0</v>
      </c>
      <c r="G1646" s="5" t="s">
        <v>32</v>
      </c>
      <c r="H1646" s="5">
        <v>58.5</v>
      </c>
      <c r="I1646" s="5">
        <v>0</v>
      </c>
      <c r="J1646" s="8">
        <v>0.50802000000000003</v>
      </c>
      <c r="K1646" t="str">
        <f>IF(Table1[[#This Row],[Charging]]&gt;0,"1","0")</f>
        <v>0</v>
      </c>
      <c r="L1646" t="str">
        <f>IF(Table1[[#This Row],[Tag]]="1",Table1[[#This Row],[Cost (kWh)]],"")</f>
        <v/>
      </c>
      <c r="M1646" s="5" t="str">
        <f>IF(Table1[[#This Row],[Tag]]="1",Table1[[#This Row],[Charging]]*Table1[[#This Row],[Cost (kWh)]],"")</f>
        <v/>
      </c>
    </row>
    <row r="1647" spans="3:13" x14ac:dyDescent="0.2">
      <c r="C1647" s="3" t="s">
        <v>28</v>
      </c>
      <c r="D1647" s="2" t="s">
        <v>8</v>
      </c>
      <c r="E1647" s="2">
        <v>10</v>
      </c>
      <c r="F1647" s="5">
        <v>0</v>
      </c>
      <c r="G1647" s="5" t="s">
        <v>32</v>
      </c>
      <c r="H1647" s="5">
        <v>58.5</v>
      </c>
      <c r="I1647" s="5">
        <v>0</v>
      </c>
      <c r="J1647" s="8">
        <v>0.50004000000000004</v>
      </c>
      <c r="K1647" t="str">
        <f>IF(Table1[[#This Row],[Charging]]&gt;0,"1","0")</f>
        <v>0</v>
      </c>
      <c r="L1647" t="str">
        <f>IF(Table1[[#This Row],[Tag]]="1",Table1[[#This Row],[Cost (kWh)]],"")</f>
        <v/>
      </c>
      <c r="M1647" s="5" t="str">
        <f>IF(Table1[[#This Row],[Tag]]="1",Table1[[#This Row],[Charging]]*Table1[[#This Row],[Cost (kWh)]],"")</f>
        <v/>
      </c>
    </row>
    <row r="1648" spans="3:13" x14ac:dyDescent="0.2">
      <c r="C1648" s="3" t="s">
        <v>28</v>
      </c>
      <c r="D1648" s="2" t="s">
        <v>8</v>
      </c>
      <c r="E1648" s="2">
        <v>11</v>
      </c>
      <c r="F1648" s="5">
        <v>0</v>
      </c>
      <c r="G1648" s="5" t="s">
        <v>32</v>
      </c>
      <c r="H1648" s="5">
        <v>58.5</v>
      </c>
      <c r="I1648" s="5">
        <v>0</v>
      </c>
      <c r="J1648" s="8">
        <v>0.46994000000000002</v>
      </c>
      <c r="K1648" t="str">
        <f>IF(Table1[[#This Row],[Charging]]&gt;0,"1","0")</f>
        <v>0</v>
      </c>
      <c r="L1648" t="str">
        <f>IF(Table1[[#This Row],[Tag]]="1",Table1[[#This Row],[Cost (kWh)]],"")</f>
        <v/>
      </c>
      <c r="M1648" s="5" t="str">
        <f>IF(Table1[[#This Row],[Tag]]="1",Table1[[#This Row],[Charging]]*Table1[[#This Row],[Cost (kWh)]],"")</f>
        <v/>
      </c>
    </row>
    <row r="1649" spans="3:13" x14ac:dyDescent="0.2">
      <c r="C1649" s="3" t="s">
        <v>28</v>
      </c>
      <c r="D1649" s="2" t="s">
        <v>8</v>
      </c>
      <c r="E1649" s="2">
        <v>12</v>
      </c>
      <c r="F1649" s="5">
        <v>0</v>
      </c>
      <c r="G1649" s="5" t="s">
        <v>32</v>
      </c>
      <c r="H1649" s="5">
        <v>58.5</v>
      </c>
      <c r="I1649" s="5">
        <v>0</v>
      </c>
      <c r="J1649" s="8">
        <v>0.45038</v>
      </c>
      <c r="K1649" t="str">
        <f>IF(Table1[[#This Row],[Charging]]&gt;0,"1","0")</f>
        <v>0</v>
      </c>
      <c r="L1649" t="str">
        <f>IF(Table1[[#This Row],[Tag]]="1",Table1[[#This Row],[Cost (kWh)]],"")</f>
        <v/>
      </c>
      <c r="M1649" s="5" t="str">
        <f>IF(Table1[[#This Row],[Tag]]="1",Table1[[#This Row],[Charging]]*Table1[[#This Row],[Cost (kWh)]],"")</f>
        <v/>
      </c>
    </row>
    <row r="1650" spans="3:13" x14ac:dyDescent="0.2">
      <c r="C1650" s="3" t="s">
        <v>28</v>
      </c>
      <c r="D1650" s="2" t="s">
        <v>8</v>
      </c>
      <c r="E1650" s="2">
        <v>13</v>
      </c>
      <c r="F1650" s="5">
        <v>0</v>
      </c>
      <c r="G1650" s="5" t="s">
        <v>32</v>
      </c>
      <c r="H1650" s="5">
        <v>58.5</v>
      </c>
      <c r="I1650" s="5">
        <v>0</v>
      </c>
      <c r="J1650" s="8">
        <v>0.40555000000000002</v>
      </c>
      <c r="K1650" t="str">
        <f>IF(Table1[[#This Row],[Charging]]&gt;0,"1","0")</f>
        <v>0</v>
      </c>
      <c r="L1650" t="str">
        <f>IF(Table1[[#This Row],[Tag]]="1",Table1[[#This Row],[Cost (kWh)]],"")</f>
        <v/>
      </c>
      <c r="M1650" s="5" t="str">
        <f>IF(Table1[[#This Row],[Tag]]="1",Table1[[#This Row],[Charging]]*Table1[[#This Row],[Cost (kWh)]],"")</f>
        <v/>
      </c>
    </row>
    <row r="1651" spans="3:13" x14ac:dyDescent="0.2">
      <c r="C1651" s="3" t="s">
        <v>28</v>
      </c>
      <c r="D1651" s="2" t="s">
        <v>8</v>
      </c>
      <c r="E1651" s="2">
        <v>14</v>
      </c>
      <c r="F1651" s="5">
        <v>0</v>
      </c>
      <c r="G1651" s="5" t="s">
        <v>32</v>
      </c>
      <c r="H1651" s="5">
        <v>58.5</v>
      </c>
      <c r="I1651" s="5">
        <v>0</v>
      </c>
      <c r="J1651" s="8">
        <v>0.40205000000000002</v>
      </c>
      <c r="K1651" t="str">
        <f>IF(Table1[[#This Row],[Charging]]&gt;0,"1","0")</f>
        <v>0</v>
      </c>
      <c r="L1651" t="str">
        <f>IF(Table1[[#This Row],[Tag]]="1",Table1[[#This Row],[Cost (kWh)]],"")</f>
        <v/>
      </c>
      <c r="M1651" s="5" t="str">
        <f>IF(Table1[[#This Row],[Tag]]="1",Table1[[#This Row],[Charging]]*Table1[[#This Row],[Cost (kWh)]],"")</f>
        <v/>
      </c>
    </row>
    <row r="1652" spans="3:13" x14ac:dyDescent="0.2">
      <c r="C1652" s="3" t="s">
        <v>28</v>
      </c>
      <c r="D1652" s="2" t="s">
        <v>8</v>
      </c>
      <c r="E1652" s="2">
        <v>15</v>
      </c>
      <c r="F1652" s="5">
        <v>0</v>
      </c>
      <c r="G1652" s="5" t="s">
        <v>32</v>
      </c>
      <c r="H1652" s="5">
        <v>58.5</v>
      </c>
      <c r="I1652" s="5">
        <v>0</v>
      </c>
      <c r="J1652" s="8">
        <v>0.40933999999999998</v>
      </c>
      <c r="K1652" t="str">
        <f>IF(Table1[[#This Row],[Charging]]&gt;0,"1","0")</f>
        <v>0</v>
      </c>
      <c r="L1652" t="str">
        <f>IF(Table1[[#This Row],[Tag]]="1",Table1[[#This Row],[Cost (kWh)]],"")</f>
        <v/>
      </c>
      <c r="M1652" s="5" t="str">
        <f>IF(Table1[[#This Row],[Tag]]="1",Table1[[#This Row],[Charging]]*Table1[[#This Row],[Cost (kWh)]],"")</f>
        <v/>
      </c>
    </row>
    <row r="1653" spans="3:13" x14ac:dyDescent="0.2">
      <c r="C1653" s="3" t="s">
        <v>28</v>
      </c>
      <c r="D1653" s="2" t="s">
        <v>8</v>
      </c>
      <c r="E1653" s="2">
        <v>16</v>
      </c>
      <c r="F1653" s="5">
        <v>0</v>
      </c>
      <c r="G1653" s="5" t="s">
        <v>32</v>
      </c>
      <c r="H1653" s="5">
        <v>58.5</v>
      </c>
      <c r="I1653" s="5">
        <v>0</v>
      </c>
      <c r="J1653" s="8">
        <v>0.41277000000000003</v>
      </c>
      <c r="K1653" t="str">
        <f>IF(Table1[[#This Row],[Charging]]&gt;0,"1","0")</f>
        <v>0</v>
      </c>
      <c r="L1653" t="str">
        <f>IF(Table1[[#This Row],[Tag]]="1",Table1[[#This Row],[Cost (kWh)]],"")</f>
        <v/>
      </c>
      <c r="M1653" s="5" t="str">
        <f>IF(Table1[[#This Row],[Tag]]="1",Table1[[#This Row],[Charging]]*Table1[[#This Row],[Cost (kWh)]],"")</f>
        <v/>
      </c>
    </row>
    <row r="1654" spans="3:13" x14ac:dyDescent="0.2">
      <c r="C1654" s="3" t="s">
        <v>28</v>
      </c>
      <c r="D1654" s="2" t="s">
        <v>8</v>
      </c>
      <c r="E1654" s="2">
        <v>17</v>
      </c>
      <c r="F1654" s="5">
        <v>0</v>
      </c>
      <c r="G1654" s="5">
        <v>5.5</v>
      </c>
      <c r="H1654" s="5" t="s">
        <v>13</v>
      </c>
      <c r="I1654" s="5">
        <v>0</v>
      </c>
      <c r="J1654" s="8">
        <v>0.47192000000000001</v>
      </c>
      <c r="K1654" t="str">
        <f>IF(Table1[[#This Row],[Charging]]&gt;0,"1","0")</f>
        <v>0</v>
      </c>
      <c r="L1654" t="str">
        <f>IF(Table1[[#This Row],[Tag]]="1",Table1[[#This Row],[Cost (kWh)]],"")</f>
        <v/>
      </c>
      <c r="M1654" s="5" t="str">
        <f>IF(Table1[[#This Row],[Tag]]="1",Table1[[#This Row],[Charging]]*Table1[[#This Row],[Cost (kWh)]],"")</f>
        <v/>
      </c>
    </row>
    <row r="1655" spans="3:13" x14ac:dyDescent="0.2">
      <c r="C1655" s="3" t="s">
        <v>28</v>
      </c>
      <c r="D1655" s="2" t="s">
        <v>8</v>
      </c>
      <c r="E1655" s="2">
        <v>18</v>
      </c>
      <c r="F1655" s="5">
        <v>0</v>
      </c>
      <c r="G1655" s="5" t="s">
        <v>32</v>
      </c>
      <c r="H1655" s="5" t="s">
        <v>13</v>
      </c>
      <c r="I1655" s="5">
        <v>7.5</v>
      </c>
      <c r="J1655" s="8">
        <v>0.50488999999999995</v>
      </c>
      <c r="K1655" t="str">
        <f>IF(Table1[[#This Row],[Charging]]&gt;0,"1","0")</f>
        <v>0</v>
      </c>
      <c r="L1655" t="str">
        <f>IF(Table1[[#This Row],[Tag]]="1",Table1[[#This Row],[Cost (kWh)]],"")</f>
        <v/>
      </c>
      <c r="M1655" s="5" t="str">
        <f>IF(Table1[[#This Row],[Tag]]="1",Table1[[#This Row],[Charging]]*Table1[[#This Row],[Cost (kWh)]],"")</f>
        <v/>
      </c>
    </row>
    <row r="1656" spans="3:13" x14ac:dyDescent="0.2">
      <c r="C1656" s="3" t="s">
        <v>28</v>
      </c>
      <c r="D1656" s="2" t="s">
        <v>8</v>
      </c>
      <c r="E1656" s="2">
        <v>19</v>
      </c>
      <c r="F1656" s="5">
        <v>0</v>
      </c>
      <c r="G1656" s="5" t="s">
        <v>32</v>
      </c>
      <c r="H1656" s="5" t="s">
        <v>13</v>
      </c>
      <c r="I1656" s="5">
        <v>7.5</v>
      </c>
      <c r="J1656" s="8">
        <v>0.52632999999999996</v>
      </c>
      <c r="K1656" t="str">
        <f>IF(Table1[[#This Row],[Charging]]&gt;0,"1","0")</f>
        <v>0</v>
      </c>
      <c r="L1656" t="str">
        <f>IF(Table1[[#This Row],[Tag]]="1",Table1[[#This Row],[Cost (kWh)]],"")</f>
        <v/>
      </c>
      <c r="M1656" s="5" t="str">
        <f>IF(Table1[[#This Row],[Tag]]="1",Table1[[#This Row],[Charging]]*Table1[[#This Row],[Cost (kWh)]],"")</f>
        <v/>
      </c>
    </row>
    <row r="1657" spans="3:13" x14ac:dyDescent="0.2">
      <c r="C1657" s="3" t="s">
        <v>28</v>
      </c>
      <c r="D1657" s="2" t="s">
        <v>8</v>
      </c>
      <c r="E1657" s="2">
        <v>20</v>
      </c>
      <c r="F1657" s="5">
        <v>7.5</v>
      </c>
      <c r="G1657" s="5" t="s">
        <v>32</v>
      </c>
      <c r="H1657" s="5">
        <v>60.5</v>
      </c>
      <c r="I1657" s="5">
        <v>7.5</v>
      </c>
      <c r="J1657" s="8">
        <v>0.55001</v>
      </c>
      <c r="K1657" t="str">
        <f>IF(Table1[[#This Row],[Charging]]&gt;0,"1","0")</f>
        <v>1</v>
      </c>
      <c r="L1657">
        <f>IF(Table1[[#This Row],[Tag]]="1",Table1[[#This Row],[Cost (kWh)]],"")</f>
        <v>0.55001</v>
      </c>
      <c r="M1657" s="5">
        <f>IF(Table1[[#This Row],[Tag]]="1",Table1[[#This Row],[Charging]]*Table1[[#This Row],[Cost (kWh)]],"")</f>
        <v>4.1250749999999998</v>
      </c>
    </row>
    <row r="1658" spans="3:13" x14ac:dyDescent="0.2">
      <c r="C1658" s="3" t="s">
        <v>28</v>
      </c>
      <c r="D1658" s="2" t="s">
        <v>8</v>
      </c>
      <c r="E1658" s="2">
        <v>21</v>
      </c>
      <c r="F1658" s="5">
        <v>3.5</v>
      </c>
      <c r="G1658" s="5" t="s">
        <v>32</v>
      </c>
      <c r="H1658" s="5" t="s">
        <v>12</v>
      </c>
      <c r="I1658" s="5">
        <v>7.5</v>
      </c>
      <c r="J1658" s="8">
        <v>0.52993000000000001</v>
      </c>
      <c r="K1658" t="str">
        <f>IF(Table1[[#This Row],[Charging]]&gt;0,"1","0")</f>
        <v>1</v>
      </c>
      <c r="L1658">
        <f>IF(Table1[[#This Row],[Tag]]="1",Table1[[#This Row],[Cost (kWh)]],"")</f>
        <v>0.52993000000000001</v>
      </c>
      <c r="M1658" s="5">
        <f>IF(Table1[[#This Row],[Tag]]="1",Table1[[#This Row],[Charging]]*Table1[[#This Row],[Cost (kWh)]],"")</f>
        <v>1.8547549999999999</v>
      </c>
    </row>
    <row r="1659" spans="3:13" x14ac:dyDescent="0.2">
      <c r="C1659" s="3" t="s">
        <v>28</v>
      </c>
      <c r="D1659" s="2" t="s">
        <v>8</v>
      </c>
      <c r="E1659" s="2">
        <v>22</v>
      </c>
      <c r="F1659" s="5">
        <v>0</v>
      </c>
      <c r="G1659" s="5" t="s">
        <v>32</v>
      </c>
      <c r="H1659" s="5" t="s">
        <v>12</v>
      </c>
      <c r="I1659" s="5">
        <v>7.5</v>
      </c>
      <c r="J1659" s="8">
        <v>0.50758999999999999</v>
      </c>
      <c r="K1659" t="str">
        <f>IF(Table1[[#This Row],[Charging]]&gt;0,"1","0")</f>
        <v>0</v>
      </c>
      <c r="L1659" t="str">
        <f>IF(Table1[[#This Row],[Tag]]="1",Table1[[#This Row],[Cost (kWh)]],"")</f>
        <v/>
      </c>
      <c r="M1659" s="5" t="str">
        <f>IF(Table1[[#This Row],[Tag]]="1",Table1[[#This Row],[Charging]]*Table1[[#This Row],[Cost (kWh)]],"")</f>
        <v/>
      </c>
    </row>
    <row r="1660" spans="3:13" x14ac:dyDescent="0.2">
      <c r="C1660" s="3" t="s">
        <v>28</v>
      </c>
      <c r="D1660" s="2" t="s">
        <v>8</v>
      </c>
      <c r="E1660" s="2">
        <v>23</v>
      </c>
      <c r="F1660" s="5">
        <v>0</v>
      </c>
      <c r="G1660" s="5" t="s">
        <v>32</v>
      </c>
      <c r="H1660" s="5" t="s">
        <v>12</v>
      </c>
      <c r="I1660" s="5">
        <v>7.5</v>
      </c>
      <c r="J1660" s="8">
        <v>0.48975999999999997</v>
      </c>
      <c r="K1660" t="str">
        <f>IF(Table1[[#This Row],[Charging]]&gt;0,"1","0")</f>
        <v>0</v>
      </c>
      <c r="L1660" t="str">
        <f>IF(Table1[[#This Row],[Tag]]="1",Table1[[#This Row],[Cost (kWh)]],"")</f>
        <v/>
      </c>
      <c r="M1660" s="5" t="str">
        <f>IF(Table1[[#This Row],[Tag]]="1",Table1[[#This Row],[Charging]]*Table1[[#This Row],[Cost (kWh)]],"")</f>
        <v/>
      </c>
    </row>
    <row r="1661" spans="3:13" x14ac:dyDescent="0.2">
      <c r="C1661" s="3" t="s">
        <v>28</v>
      </c>
      <c r="D1661" s="2" t="s">
        <v>8</v>
      </c>
      <c r="E1661" s="2">
        <v>24</v>
      </c>
      <c r="F1661" s="5">
        <v>0</v>
      </c>
      <c r="G1661" s="5" t="s">
        <v>32</v>
      </c>
      <c r="H1661" s="5" t="s">
        <v>12</v>
      </c>
      <c r="I1661" s="5">
        <v>7.5</v>
      </c>
      <c r="J1661" s="8">
        <v>0.43880999999999998</v>
      </c>
      <c r="K1661" t="str">
        <f>IF(Table1[[#This Row],[Charging]]&gt;0,"1","0")</f>
        <v>0</v>
      </c>
      <c r="L1661" t="str">
        <f>IF(Table1[[#This Row],[Tag]]="1",Table1[[#This Row],[Cost (kWh)]],"")</f>
        <v/>
      </c>
      <c r="M1661" s="5" t="str">
        <f>IF(Table1[[#This Row],[Tag]]="1",Table1[[#This Row],[Charging]]*Table1[[#This Row],[Cost (kWh)]],"")</f>
        <v/>
      </c>
    </row>
    <row r="1662" spans="3:13" x14ac:dyDescent="0.2">
      <c r="C1662" s="3" t="s">
        <v>28</v>
      </c>
      <c r="D1662" s="2" t="s">
        <v>9</v>
      </c>
      <c r="E1662" s="2" t="s">
        <v>2</v>
      </c>
      <c r="F1662" s="5">
        <v>0</v>
      </c>
      <c r="G1662" s="5" t="s">
        <v>32</v>
      </c>
      <c r="H1662" s="5" t="s">
        <v>12</v>
      </c>
      <c r="I1662" s="5">
        <v>7.5</v>
      </c>
      <c r="J1662" s="8">
        <v>0.44195000000000001</v>
      </c>
      <c r="K1662" t="str">
        <f>IF(Table1[[#This Row],[Charging]]&gt;0,"1","0")</f>
        <v>0</v>
      </c>
      <c r="L1662" t="str">
        <f>IF(Table1[[#This Row],[Tag]]="1",Table1[[#This Row],[Cost (kWh)]],"")</f>
        <v/>
      </c>
      <c r="M1662" s="5" t="str">
        <f>IF(Table1[[#This Row],[Tag]]="1",Table1[[#This Row],[Charging]]*Table1[[#This Row],[Cost (kWh)]],"")</f>
        <v/>
      </c>
    </row>
    <row r="1663" spans="3:13" x14ac:dyDescent="0.2">
      <c r="C1663" s="3" t="s">
        <v>28</v>
      </c>
      <c r="D1663" s="2" t="s">
        <v>9</v>
      </c>
      <c r="E1663" s="2" t="s">
        <v>3</v>
      </c>
      <c r="F1663" s="5">
        <v>0</v>
      </c>
      <c r="G1663" s="5" t="s">
        <v>32</v>
      </c>
      <c r="H1663" s="5" t="s">
        <v>12</v>
      </c>
      <c r="I1663" s="5">
        <v>7.5</v>
      </c>
      <c r="J1663" s="8">
        <v>0.40773999999999999</v>
      </c>
      <c r="K1663" t="str">
        <f>IF(Table1[[#This Row],[Charging]]&gt;0,"1","0")</f>
        <v>0</v>
      </c>
      <c r="L1663" t="str">
        <f>IF(Table1[[#This Row],[Tag]]="1",Table1[[#This Row],[Cost (kWh)]],"")</f>
        <v/>
      </c>
      <c r="M1663" s="5" t="str">
        <f>IF(Table1[[#This Row],[Tag]]="1",Table1[[#This Row],[Charging]]*Table1[[#This Row],[Cost (kWh)]],"")</f>
        <v/>
      </c>
    </row>
    <row r="1664" spans="3:13" x14ac:dyDescent="0.2">
      <c r="C1664" s="3" t="s">
        <v>28</v>
      </c>
      <c r="D1664" s="2" t="s">
        <v>9</v>
      </c>
      <c r="E1664" s="2" t="s">
        <v>4</v>
      </c>
      <c r="F1664" s="5">
        <v>0</v>
      </c>
      <c r="G1664" s="5" t="s">
        <v>32</v>
      </c>
      <c r="H1664" s="5" t="s">
        <v>12</v>
      </c>
      <c r="I1664" s="5">
        <v>7.5</v>
      </c>
      <c r="J1664" s="8">
        <v>0.40028999999999998</v>
      </c>
      <c r="K1664" t="str">
        <f>IF(Table1[[#This Row],[Charging]]&gt;0,"1","0")</f>
        <v>0</v>
      </c>
      <c r="L1664" t="str">
        <f>IF(Table1[[#This Row],[Tag]]="1",Table1[[#This Row],[Cost (kWh)]],"")</f>
        <v/>
      </c>
      <c r="M1664" s="5" t="str">
        <f>IF(Table1[[#This Row],[Tag]]="1",Table1[[#This Row],[Charging]]*Table1[[#This Row],[Cost (kWh)]],"")</f>
        <v/>
      </c>
    </row>
    <row r="1665" spans="3:13" x14ac:dyDescent="0.2">
      <c r="C1665" s="3" t="s">
        <v>28</v>
      </c>
      <c r="D1665" s="2" t="s">
        <v>9</v>
      </c>
      <c r="E1665" s="2" t="s">
        <v>5</v>
      </c>
      <c r="F1665" s="5">
        <v>0</v>
      </c>
      <c r="G1665" s="5" t="s">
        <v>32</v>
      </c>
      <c r="H1665" s="5" t="s">
        <v>12</v>
      </c>
      <c r="I1665" s="5">
        <v>7.5</v>
      </c>
      <c r="J1665" s="8">
        <v>0.38191999999999998</v>
      </c>
      <c r="K1665" t="str">
        <f>IF(Table1[[#This Row],[Charging]]&gt;0,"1","0")</f>
        <v>0</v>
      </c>
      <c r="L1665" t="str">
        <f>IF(Table1[[#This Row],[Tag]]="1",Table1[[#This Row],[Cost (kWh)]],"")</f>
        <v/>
      </c>
      <c r="M1665" s="5" t="str">
        <f>IF(Table1[[#This Row],[Tag]]="1",Table1[[#This Row],[Charging]]*Table1[[#This Row],[Cost (kWh)]],"")</f>
        <v/>
      </c>
    </row>
    <row r="1666" spans="3:13" x14ac:dyDescent="0.2">
      <c r="C1666" s="3" t="s">
        <v>28</v>
      </c>
      <c r="D1666" s="2" t="s">
        <v>9</v>
      </c>
      <c r="E1666" s="2" t="s">
        <v>6</v>
      </c>
      <c r="F1666" s="5">
        <v>0</v>
      </c>
      <c r="G1666" s="5" t="s">
        <v>32</v>
      </c>
      <c r="H1666" s="5" t="s">
        <v>12</v>
      </c>
      <c r="I1666" s="5">
        <v>7.5</v>
      </c>
      <c r="J1666" s="8">
        <v>0.37923000000000001</v>
      </c>
      <c r="K1666" t="str">
        <f>IF(Table1[[#This Row],[Charging]]&gt;0,"1","0")</f>
        <v>0</v>
      </c>
      <c r="L1666" t="str">
        <f>IF(Table1[[#This Row],[Tag]]="1",Table1[[#This Row],[Cost (kWh)]],"")</f>
        <v/>
      </c>
      <c r="M1666" s="5" t="str">
        <f>IF(Table1[[#This Row],[Tag]]="1",Table1[[#This Row],[Charging]]*Table1[[#This Row],[Cost (kWh)]],"")</f>
        <v/>
      </c>
    </row>
    <row r="1667" spans="3:13" x14ac:dyDescent="0.2">
      <c r="C1667" s="3" t="s">
        <v>28</v>
      </c>
      <c r="D1667" s="2" t="s">
        <v>9</v>
      </c>
      <c r="E1667" s="2" t="s">
        <v>7</v>
      </c>
      <c r="F1667" s="5">
        <v>0</v>
      </c>
      <c r="G1667" s="5" t="s">
        <v>32</v>
      </c>
      <c r="H1667" s="5" t="s">
        <v>12</v>
      </c>
      <c r="I1667" s="5">
        <v>7.5</v>
      </c>
      <c r="J1667" s="8">
        <v>0.44201000000000001</v>
      </c>
      <c r="K1667" t="str">
        <f>IF(Table1[[#This Row],[Charging]]&gt;0,"1","0")</f>
        <v>0</v>
      </c>
      <c r="L1667" t="str">
        <f>IF(Table1[[#This Row],[Tag]]="1",Table1[[#This Row],[Cost (kWh)]],"")</f>
        <v/>
      </c>
      <c r="M1667" s="5" t="str">
        <f>IF(Table1[[#This Row],[Tag]]="1",Table1[[#This Row],[Charging]]*Table1[[#This Row],[Cost (kWh)]],"")</f>
        <v/>
      </c>
    </row>
    <row r="1668" spans="3:13" x14ac:dyDescent="0.2">
      <c r="C1668" s="3" t="s">
        <v>28</v>
      </c>
      <c r="D1668" s="2" t="s">
        <v>9</v>
      </c>
      <c r="E1668" s="2" t="s">
        <v>8</v>
      </c>
      <c r="F1668" s="5">
        <v>0</v>
      </c>
      <c r="G1668" s="5" t="s">
        <v>32</v>
      </c>
      <c r="H1668" s="5" t="s">
        <v>12</v>
      </c>
      <c r="I1668" s="5">
        <v>7.5</v>
      </c>
      <c r="J1668" s="8">
        <v>0.46287</v>
      </c>
      <c r="K1668" t="str">
        <f>IF(Table1[[#This Row],[Charging]]&gt;0,"1","0")</f>
        <v>0</v>
      </c>
      <c r="L1668" t="str">
        <f>IF(Table1[[#This Row],[Tag]]="1",Table1[[#This Row],[Cost (kWh)]],"")</f>
        <v/>
      </c>
      <c r="M1668" s="5" t="str">
        <f>IF(Table1[[#This Row],[Tag]]="1",Table1[[#This Row],[Charging]]*Table1[[#This Row],[Cost (kWh)]],"")</f>
        <v/>
      </c>
    </row>
    <row r="1669" spans="3:13" x14ac:dyDescent="0.2">
      <c r="C1669" s="3" t="s">
        <v>28</v>
      </c>
      <c r="D1669" s="2" t="s">
        <v>9</v>
      </c>
      <c r="E1669" s="2" t="s">
        <v>9</v>
      </c>
      <c r="F1669" s="5">
        <v>0</v>
      </c>
      <c r="G1669" s="5">
        <v>5.5</v>
      </c>
      <c r="H1669" s="5">
        <v>58.5</v>
      </c>
      <c r="I1669" s="5">
        <v>0</v>
      </c>
      <c r="J1669" s="8">
        <v>0.48925000000000002</v>
      </c>
      <c r="K1669" t="str">
        <f>IF(Table1[[#This Row],[Charging]]&gt;0,"1","0")</f>
        <v>0</v>
      </c>
      <c r="L1669" t="str">
        <f>IF(Table1[[#This Row],[Tag]]="1",Table1[[#This Row],[Cost (kWh)]],"")</f>
        <v/>
      </c>
      <c r="M1669" s="5" t="str">
        <f>IF(Table1[[#This Row],[Tag]]="1",Table1[[#This Row],[Charging]]*Table1[[#This Row],[Cost (kWh)]],"")</f>
        <v/>
      </c>
    </row>
    <row r="1670" spans="3:13" x14ac:dyDescent="0.2">
      <c r="C1670" s="3" t="s">
        <v>28</v>
      </c>
      <c r="D1670" s="2" t="s">
        <v>9</v>
      </c>
      <c r="E1670" s="2" t="s">
        <v>10</v>
      </c>
      <c r="F1670" s="5">
        <v>0</v>
      </c>
      <c r="G1670" s="5" t="s">
        <v>32</v>
      </c>
      <c r="H1670" s="5">
        <v>58.5</v>
      </c>
      <c r="I1670" s="5">
        <v>0</v>
      </c>
      <c r="J1670" s="8">
        <v>0.50780999999999998</v>
      </c>
      <c r="K1670" t="str">
        <f>IF(Table1[[#This Row],[Charging]]&gt;0,"1","0")</f>
        <v>0</v>
      </c>
      <c r="L1670" t="str">
        <f>IF(Table1[[#This Row],[Tag]]="1",Table1[[#This Row],[Cost (kWh)]],"")</f>
        <v/>
      </c>
      <c r="M1670" s="5" t="str">
        <f>IF(Table1[[#This Row],[Tag]]="1",Table1[[#This Row],[Charging]]*Table1[[#This Row],[Cost (kWh)]],"")</f>
        <v/>
      </c>
    </row>
    <row r="1671" spans="3:13" x14ac:dyDescent="0.2">
      <c r="C1671" s="3" t="s">
        <v>28</v>
      </c>
      <c r="D1671" s="2" t="s">
        <v>9</v>
      </c>
      <c r="E1671" s="2">
        <v>10</v>
      </c>
      <c r="F1671" s="5">
        <v>0</v>
      </c>
      <c r="G1671" s="5" t="s">
        <v>32</v>
      </c>
      <c r="H1671" s="5">
        <v>58.5</v>
      </c>
      <c r="I1671" s="5">
        <v>0</v>
      </c>
      <c r="J1671" s="8">
        <v>0.47644999999999998</v>
      </c>
      <c r="K1671" t="str">
        <f>IF(Table1[[#This Row],[Charging]]&gt;0,"1","0")</f>
        <v>0</v>
      </c>
      <c r="L1671" t="str">
        <f>IF(Table1[[#This Row],[Tag]]="1",Table1[[#This Row],[Cost (kWh)]],"")</f>
        <v/>
      </c>
      <c r="M1671" s="5" t="str">
        <f>IF(Table1[[#This Row],[Tag]]="1",Table1[[#This Row],[Charging]]*Table1[[#This Row],[Cost (kWh)]],"")</f>
        <v/>
      </c>
    </row>
    <row r="1672" spans="3:13" x14ac:dyDescent="0.2">
      <c r="C1672" s="3" t="s">
        <v>28</v>
      </c>
      <c r="D1672" s="2" t="s">
        <v>9</v>
      </c>
      <c r="E1672" s="2">
        <v>11</v>
      </c>
      <c r="F1672" s="5">
        <v>0</v>
      </c>
      <c r="G1672" s="5" t="s">
        <v>32</v>
      </c>
      <c r="H1672" s="5">
        <v>58.5</v>
      </c>
      <c r="I1672" s="5">
        <v>0</v>
      </c>
      <c r="J1672" s="8">
        <v>0.46870000000000001</v>
      </c>
      <c r="K1672" t="str">
        <f>IF(Table1[[#This Row],[Charging]]&gt;0,"1","0")</f>
        <v>0</v>
      </c>
      <c r="L1672" t="str">
        <f>IF(Table1[[#This Row],[Tag]]="1",Table1[[#This Row],[Cost (kWh)]],"")</f>
        <v/>
      </c>
      <c r="M1672" s="5" t="str">
        <f>IF(Table1[[#This Row],[Tag]]="1",Table1[[#This Row],[Charging]]*Table1[[#This Row],[Cost (kWh)]],"")</f>
        <v/>
      </c>
    </row>
    <row r="1673" spans="3:13" x14ac:dyDescent="0.2">
      <c r="C1673" s="3" t="s">
        <v>28</v>
      </c>
      <c r="D1673" s="2" t="s">
        <v>9</v>
      </c>
      <c r="E1673" s="2">
        <v>12</v>
      </c>
      <c r="F1673" s="5">
        <v>0</v>
      </c>
      <c r="G1673" s="5" t="s">
        <v>32</v>
      </c>
      <c r="H1673" s="5">
        <v>58.5</v>
      </c>
      <c r="I1673" s="5">
        <v>0</v>
      </c>
      <c r="J1673" s="8">
        <v>0.44144</v>
      </c>
      <c r="K1673" t="str">
        <f>IF(Table1[[#This Row],[Charging]]&gt;0,"1","0")</f>
        <v>0</v>
      </c>
      <c r="L1673" t="str">
        <f>IF(Table1[[#This Row],[Tag]]="1",Table1[[#This Row],[Cost (kWh)]],"")</f>
        <v/>
      </c>
      <c r="M1673" s="5" t="str">
        <f>IF(Table1[[#This Row],[Tag]]="1",Table1[[#This Row],[Charging]]*Table1[[#This Row],[Cost (kWh)]],"")</f>
        <v/>
      </c>
    </row>
    <row r="1674" spans="3:13" x14ac:dyDescent="0.2">
      <c r="C1674" s="3" t="s">
        <v>28</v>
      </c>
      <c r="D1674" s="2" t="s">
        <v>9</v>
      </c>
      <c r="E1674" s="2">
        <v>13</v>
      </c>
      <c r="F1674" s="5">
        <v>0</v>
      </c>
      <c r="G1674" s="5" t="s">
        <v>32</v>
      </c>
      <c r="H1674" s="5">
        <v>58.5</v>
      </c>
      <c r="I1674" s="5">
        <v>0</v>
      </c>
      <c r="J1674" s="8">
        <v>0.42899999999999999</v>
      </c>
      <c r="K1674" t="str">
        <f>IF(Table1[[#This Row],[Charging]]&gt;0,"1","0")</f>
        <v>0</v>
      </c>
      <c r="L1674" t="str">
        <f>IF(Table1[[#This Row],[Tag]]="1",Table1[[#This Row],[Cost (kWh)]],"")</f>
        <v/>
      </c>
      <c r="M1674" s="5" t="str">
        <f>IF(Table1[[#This Row],[Tag]]="1",Table1[[#This Row],[Charging]]*Table1[[#This Row],[Cost (kWh)]],"")</f>
        <v/>
      </c>
    </row>
    <row r="1675" spans="3:13" x14ac:dyDescent="0.2">
      <c r="C1675" s="3" t="s">
        <v>28</v>
      </c>
      <c r="D1675" s="2" t="s">
        <v>9</v>
      </c>
      <c r="E1675" s="2">
        <v>14</v>
      </c>
      <c r="F1675" s="5">
        <v>0</v>
      </c>
      <c r="G1675" s="5" t="s">
        <v>32</v>
      </c>
      <c r="H1675" s="5">
        <v>58.5</v>
      </c>
      <c r="I1675" s="5">
        <v>0</v>
      </c>
      <c r="J1675" s="8">
        <v>0.40975</v>
      </c>
      <c r="K1675" t="str">
        <f>IF(Table1[[#This Row],[Charging]]&gt;0,"1","0")</f>
        <v>0</v>
      </c>
      <c r="L1675" t="str">
        <f>IF(Table1[[#This Row],[Tag]]="1",Table1[[#This Row],[Cost (kWh)]],"")</f>
        <v/>
      </c>
      <c r="M1675" s="5" t="str">
        <f>IF(Table1[[#This Row],[Tag]]="1",Table1[[#This Row],[Charging]]*Table1[[#This Row],[Cost (kWh)]],"")</f>
        <v/>
      </c>
    </row>
    <row r="1676" spans="3:13" x14ac:dyDescent="0.2">
      <c r="C1676" s="3" t="s">
        <v>28</v>
      </c>
      <c r="D1676" s="2" t="s">
        <v>9</v>
      </c>
      <c r="E1676" s="2">
        <v>15</v>
      </c>
      <c r="F1676" s="5">
        <v>0</v>
      </c>
      <c r="G1676" s="5" t="s">
        <v>32</v>
      </c>
      <c r="H1676" s="5">
        <v>58.5</v>
      </c>
      <c r="I1676" s="5">
        <v>0</v>
      </c>
      <c r="J1676" s="8">
        <v>0.39989999999999998</v>
      </c>
      <c r="K1676" t="str">
        <f>IF(Table1[[#This Row],[Charging]]&gt;0,"1","0")</f>
        <v>0</v>
      </c>
      <c r="L1676" t="str">
        <f>IF(Table1[[#This Row],[Tag]]="1",Table1[[#This Row],[Cost (kWh)]],"")</f>
        <v/>
      </c>
      <c r="M1676" s="5" t="str">
        <f>IF(Table1[[#This Row],[Tag]]="1",Table1[[#This Row],[Charging]]*Table1[[#This Row],[Cost (kWh)]],"")</f>
        <v/>
      </c>
    </row>
    <row r="1677" spans="3:13" x14ac:dyDescent="0.2">
      <c r="C1677" s="3" t="s">
        <v>28</v>
      </c>
      <c r="D1677" s="2" t="s">
        <v>9</v>
      </c>
      <c r="E1677" s="2">
        <v>16</v>
      </c>
      <c r="F1677" s="5">
        <v>0</v>
      </c>
      <c r="G1677" s="5" t="s">
        <v>32</v>
      </c>
      <c r="H1677" s="5">
        <v>58.5</v>
      </c>
      <c r="I1677" s="5">
        <v>0</v>
      </c>
      <c r="J1677" s="8">
        <v>0.40475</v>
      </c>
      <c r="K1677" t="str">
        <f>IF(Table1[[#This Row],[Charging]]&gt;0,"1","0")</f>
        <v>0</v>
      </c>
      <c r="L1677" t="str">
        <f>IF(Table1[[#This Row],[Tag]]="1",Table1[[#This Row],[Cost (kWh)]],"")</f>
        <v/>
      </c>
      <c r="M1677" s="5" t="str">
        <f>IF(Table1[[#This Row],[Tag]]="1",Table1[[#This Row],[Charging]]*Table1[[#This Row],[Cost (kWh)]],"")</f>
        <v/>
      </c>
    </row>
    <row r="1678" spans="3:13" x14ac:dyDescent="0.2">
      <c r="C1678" s="3" t="s">
        <v>28</v>
      </c>
      <c r="D1678" s="2" t="s">
        <v>9</v>
      </c>
      <c r="E1678" s="2">
        <v>17</v>
      </c>
      <c r="F1678" s="5">
        <v>0</v>
      </c>
      <c r="G1678" s="5">
        <v>5.5</v>
      </c>
      <c r="H1678" s="5" t="s">
        <v>13</v>
      </c>
      <c r="I1678" s="5">
        <v>0</v>
      </c>
      <c r="J1678" s="8">
        <v>0.41593000000000002</v>
      </c>
      <c r="K1678" t="str">
        <f>IF(Table1[[#This Row],[Charging]]&gt;0,"1","0")</f>
        <v>0</v>
      </c>
      <c r="L1678" t="str">
        <f>IF(Table1[[#This Row],[Tag]]="1",Table1[[#This Row],[Cost (kWh)]],"")</f>
        <v/>
      </c>
      <c r="M1678" s="5" t="str">
        <f>IF(Table1[[#This Row],[Tag]]="1",Table1[[#This Row],[Charging]]*Table1[[#This Row],[Cost (kWh)]],"")</f>
        <v/>
      </c>
    </row>
    <row r="1679" spans="3:13" x14ac:dyDescent="0.2">
      <c r="C1679" s="3" t="s">
        <v>28</v>
      </c>
      <c r="D1679" s="2" t="s">
        <v>9</v>
      </c>
      <c r="E1679" s="2">
        <v>18</v>
      </c>
      <c r="F1679" s="5">
        <v>0</v>
      </c>
      <c r="G1679" s="5" t="s">
        <v>32</v>
      </c>
      <c r="H1679" s="5" t="s">
        <v>13</v>
      </c>
      <c r="I1679" s="5">
        <v>7.5</v>
      </c>
      <c r="J1679" s="8">
        <v>0.45516000000000001</v>
      </c>
      <c r="K1679" t="str">
        <f>IF(Table1[[#This Row],[Charging]]&gt;0,"1","0")</f>
        <v>0</v>
      </c>
      <c r="L1679" t="str">
        <f>IF(Table1[[#This Row],[Tag]]="1",Table1[[#This Row],[Cost (kWh)]],"")</f>
        <v/>
      </c>
      <c r="M1679" s="5" t="str">
        <f>IF(Table1[[#This Row],[Tag]]="1",Table1[[#This Row],[Charging]]*Table1[[#This Row],[Cost (kWh)]],"")</f>
        <v/>
      </c>
    </row>
    <row r="1680" spans="3:13" x14ac:dyDescent="0.2">
      <c r="C1680" s="3" t="s">
        <v>28</v>
      </c>
      <c r="D1680" s="2" t="s">
        <v>9</v>
      </c>
      <c r="E1680" s="2">
        <v>19</v>
      </c>
      <c r="F1680" s="5">
        <v>0</v>
      </c>
      <c r="G1680" s="5" t="s">
        <v>32</v>
      </c>
      <c r="H1680" s="5" t="s">
        <v>13</v>
      </c>
      <c r="I1680" s="5">
        <v>7.5</v>
      </c>
      <c r="J1680" s="8">
        <v>0.4703</v>
      </c>
      <c r="K1680" t="str">
        <f>IF(Table1[[#This Row],[Charging]]&gt;0,"1","0")</f>
        <v>0</v>
      </c>
      <c r="L1680" t="str">
        <f>IF(Table1[[#This Row],[Tag]]="1",Table1[[#This Row],[Cost (kWh)]],"")</f>
        <v/>
      </c>
      <c r="M1680" s="5" t="str">
        <f>IF(Table1[[#This Row],[Tag]]="1",Table1[[#This Row],[Charging]]*Table1[[#This Row],[Cost (kWh)]],"")</f>
        <v/>
      </c>
    </row>
    <row r="1681" spans="3:13" x14ac:dyDescent="0.2">
      <c r="C1681" s="3" t="s">
        <v>28</v>
      </c>
      <c r="D1681" s="2" t="s">
        <v>9</v>
      </c>
      <c r="E1681" s="2">
        <v>20</v>
      </c>
      <c r="F1681" s="5">
        <v>0</v>
      </c>
      <c r="G1681" s="5" t="s">
        <v>32</v>
      </c>
      <c r="H1681" s="5" t="s">
        <v>13</v>
      </c>
      <c r="I1681" s="5">
        <v>7.5</v>
      </c>
      <c r="J1681" s="8">
        <v>0.48148000000000002</v>
      </c>
      <c r="K1681" t="str">
        <f>IF(Table1[[#This Row],[Charging]]&gt;0,"1","0")</f>
        <v>0</v>
      </c>
      <c r="L1681" t="str">
        <f>IF(Table1[[#This Row],[Tag]]="1",Table1[[#This Row],[Cost (kWh)]],"")</f>
        <v/>
      </c>
      <c r="M1681" s="5" t="str">
        <f>IF(Table1[[#This Row],[Tag]]="1",Table1[[#This Row],[Charging]]*Table1[[#This Row],[Cost (kWh)]],"")</f>
        <v/>
      </c>
    </row>
    <row r="1682" spans="3:13" x14ac:dyDescent="0.2">
      <c r="C1682" s="3" t="s">
        <v>28</v>
      </c>
      <c r="D1682" s="2" t="s">
        <v>9</v>
      </c>
      <c r="E1682" s="2">
        <v>21</v>
      </c>
      <c r="F1682" s="5">
        <v>3</v>
      </c>
      <c r="G1682" s="5" t="s">
        <v>32</v>
      </c>
      <c r="H1682" s="5" t="s">
        <v>17</v>
      </c>
      <c r="I1682" s="5">
        <v>7.5</v>
      </c>
      <c r="J1682" s="8">
        <v>0.48729</v>
      </c>
      <c r="K1682" t="str">
        <f>IF(Table1[[#This Row],[Charging]]&gt;0,"1","0")</f>
        <v>1</v>
      </c>
      <c r="L1682">
        <f>IF(Table1[[#This Row],[Tag]]="1",Table1[[#This Row],[Cost (kWh)]],"")</f>
        <v>0.48729</v>
      </c>
      <c r="M1682" s="5">
        <f>IF(Table1[[#This Row],[Tag]]="1",Table1[[#This Row],[Charging]]*Table1[[#This Row],[Cost (kWh)]],"")</f>
        <v>1.46187</v>
      </c>
    </row>
    <row r="1683" spans="3:13" x14ac:dyDescent="0.2">
      <c r="C1683" s="3" t="s">
        <v>28</v>
      </c>
      <c r="D1683" s="2" t="s">
        <v>9</v>
      </c>
      <c r="E1683" s="2">
        <v>22</v>
      </c>
      <c r="F1683" s="5">
        <v>0</v>
      </c>
      <c r="G1683" s="5" t="s">
        <v>32</v>
      </c>
      <c r="H1683" s="5" t="s">
        <v>17</v>
      </c>
      <c r="I1683" s="5">
        <v>7.5</v>
      </c>
      <c r="J1683" s="8">
        <v>0.45306999999999997</v>
      </c>
      <c r="K1683" t="str">
        <f>IF(Table1[[#This Row],[Charging]]&gt;0,"1","0")</f>
        <v>0</v>
      </c>
      <c r="L1683" t="str">
        <f>IF(Table1[[#This Row],[Tag]]="1",Table1[[#This Row],[Cost (kWh)]],"")</f>
        <v/>
      </c>
      <c r="M1683" s="5" t="str">
        <f>IF(Table1[[#This Row],[Tag]]="1",Table1[[#This Row],[Charging]]*Table1[[#This Row],[Cost (kWh)]],"")</f>
        <v/>
      </c>
    </row>
    <row r="1684" spans="3:13" x14ac:dyDescent="0.2">
      <c r="C1684" s="3" t="s">
        <v>28</v>
      </c>
      <c r="D1684" s="2" t="s">
        <v>9</v>
      </c>
      <c r="E1684" s="2">
        <v>23</v>
      </c>
      <c r="F1684" s="5">
        <v>0</v>
      </c>
      <c r="G1684" s="5" t="s">
        <v>32</v>
      </c>
      <c r="H1684" s="5" t="s">
        <v>17</v>
      </c>
      <c r="I1684" s="5">
        <v>7.5</v>
      </c>
      <c r="J1684" s="8">
        <v>0.39428000000000002</v>
      </c>
      <c r="K1684" t="str">
        <f>IF(Table1[[#This Row],[Charging]]&gt;0,"1","0")</f>
        <v>0</v>
      </c>
      <c r="L1684" t="str">
        <f>IF(Table1[[#This Row],[Tag]]="1",Table1[[#This Row],[Cost (kWh)]],"")</f>
        <v/>
      </c>
      <c r="M1684" s="5" t="str">
        <f>IF(Table1[[#This Row],[Tag]]="1",Table1[[#This Row],[Charging]]*Table1[[#This Row],[Cost (kWh)]],"")</f>
        <v/>
      </c>
    </row>
    <row r="1685" spans="3:13" x14ac:dyDescent="0.2">
      <c r="C1685" s="3" t="s">
        <v>28</v>
      </c>
      <c r="D1685" s="2" t="s">
        <v>9</v>
      </c>
      <c r="E1685" s="2">
        <v>24</v>
      </c>
      <c r="F1685" s="5">
        <v>0</v>
      </c>
      <c r="G1685" s="5" t="s">
        <v>32</v>
      </c>
      <c r="H1685" s="5" t="s">
        <v>17</v>
      </c>
      <c r="I1685" s="5">
        <v>7.5</v>
      </c>
      <c r="J1685" s="8">
        <v>0.33446999999999999</v>
      </c>
      <c r="K1685" t="str">
        <f>IF(Table1[[#This Row],[Charging]]&gt;0,"1","0")</f>
        <v>0</v>
      </c>
      <c r="L1685" t="str">
        <f>IF(Table1[[#This Row],[Tag]]="1",Table1[[#This Row],[Cost (kWh)]],"")</f>
        <v/>
      </c>
      <c r="M1685" s="5" t="str">
        <f>IF(Table1[[#This Row],[Tag]]="1",Table1[[#This Row],[Charging]]*Table1[[#This Row],[Cost (kWh)]],"")</f>
        <v/>
      </c>
    </row>
    <row r="1686" spans="3:13" x14ac:dyDescent="0.2">
      <c r="C1686" s="3" t="s">
        <v>28</v>
      </c>
      <c r="D1686" s="2" t="s">
        <v>10</v>
      </c>
      <c r="E1686" s="2" t="s">
        <v>2</v>
      </c>
      <c r="F1686" s="5">
        <v>0</v>
      </c>
      <c r="G1686" s="5" t="s">
        <v>32</v>
      </c>
      <c r="H1686" s="5" t="s">
        <v>17</v>
      </c>
      <c r="I1686" s="5">
        <v>7.5</v>
      </c>
      <c r="J1686" s="8">
        <v>0.30897000000000002</v>
      </c>
      <c r="K1686" t="str">
        <f>IF(Table1[[#This Row],[Charging]]&gt;0,"1","0")</f>
        <v>0</v>
      </c>
      <c r="L1686" t="str">
        <f>IF(Table1[[#This Row],[Tag]]="1",Table1[[#This Row],[Cost (kWh)]],"")</f>
        <v/>
      </c>
      <c r="M1686" s="5" t="str">
        <f>IF(Table1[[#This Row],[Tag]]="1",Table1[[#This Row],[Charging]]*Table1[[#This Row],[Cost (kWh)]],"")</f>
        <v/>
      </c>
    </row>
    <row r="1687" spans="3:13" x14ac:dyDescent="0.2">
      <c r="C1687" s="3" t="s">
        <v>28</v>
      </c>
      <c r="D1687" s="2" t="s">
        <v>10</v>
      </c>
      <c r="E1687" s="2" t="s">
        <v>3</v>
      </c>
      <c r="F1687" s="5">
        <v>0</v>
      </c>
      <c r="G1687" s="5" t="s">
        <v>32</v>
      </c>
      <c r="H1687" s="5" t="s">
        <v>17</v>
      </c>
      <c r="I1687" s="5">
        <v>7.5</v>
      </c>
      <c r="J1687" s="8">
        <v>0.24531</v>
      </c>
      <c r="K1687" t="str">
        <f>IF(Table1[[#This Row],[Charging]]&gt;0,"1","0")</f>
        <v>0</v>
      </c>
      <c r="L1687" t="str">
        <f>IF(Table1[[#This Row],[Tag]]="1",Table1[[#This Row],[Cost (kWh)]],"")</f>
        <v/>
      </c>
      <c r="M1687" s="5" t="str">
        <f>IF(Table1[[#This Row],[Tag]]="1",Table1[[#This Row],[Charging]]*Table1[[#This Row],[Cost (kWh)]],"")</f>
        <v/>
      </c>
    </row>
    <row r="1688" spans="3:13" x14ac:dyDescent="0.2">
      <c r="C1688" s="3" t="s">
        <v>28</v>
      </c>
      <c r="D1688" s="2" t="s">
        <v>10</v>
      </c>
      <c r="E1688" s="2" t="s">
        <v>4</v>
      </c>
      <c r="F1688" s="5">
        <v>0</v>
      </c>
      <c r="G1688" s="5" t="s">
        <v>32</v>
      </c>
      <c r="H1688" s="5" t="s">
        <v>17</v>
      </c>
      <c r="I1688" s="5">
        <v>7.5</v>
      </c>
      <c r="J1688" s="8">
        <v>0.21113999999999999</v>
      </c>
      <c r="K1688" t="str">
        <f>IF(Table1[[#This Row],[Charging]]&gt;0,"1","0")</f>
        <v>0</v>
      </c>
      <c r="L1688" t="str">
        <f>IF(Table1[[#This Row],[Tag]]="1",Table1[[#This Row],[Cost (kWh)]],"")</f>
        <v/>
      </c>
      <c r="M1688" s="5" t="str">
        <f>IF(Table1[[#This Row],[Tag]]="1",Table1[[#This Row],[Charging]]*Table1[[#This Row],[Cost (kWh)]],"")</f>
        <v/>
      </c>
    </row>
    <row r="1689" spans="3:13" x14ac:dyDescent="0.2">
      <c r="C1689" s="3" t="s">
        <v>28</v>
      </c>
      <c r="D1689" s="2" t="s">
        <v>10</v>
      </c>
      <c r="E1689" s="2" t="s">
        <v>5</v>
      </c>
      <c r="F1689" s="5">
        <v>0</v>
      </c>
      <c r="G1689" s="5" t="s">
        <v>32</v>
      </c>
      <c r="H1689" s="5" t="s">
        <v>17</v>
      </c>
      <c r="I1689" s="5">
        <v>7.5</v>
      </c>
      <c r="J1689" s="8">
        <v>0.19875999999999999</v>
      </c>
      <c r="K1689" t="str">
        <f>IF(Table1[[#This Row],[Charging]]&gt;0,"1","0")</f>
        <v>0</v>
      </c>
      <c r="L1689" t="str">
        <f>IF(Table1[[#This Row],[Tag]]="1",Table1[[#This Row],[Cost (kWh)]],"")</f>
        <v/>
      </c>
      <c r="M1689" s="5" t="str">
        <f>IF(Table1[[#This Row],[Tag]]="1",Table1[[#This Row],[Charging]]*Table1[[#This Row],[Cost (kWh)]],"")</f>
        <v/>
      </c>
    </row>
    <row r="1690" spans="3:13" x14ac:dyDescent="0.2">
      <c r="C1690" s="3" t="s">
        <v>28</v>
      </c>
      <c r="D1690" s="2" t="s">
        <v>10</v>
      </c>
      <c r="E1690" s="2" t="s">
        <v>6</v>
      </c>
      <c r="F1690" s="5">
        <v>0</v>
      </c>
      <c r="G1690" s="5" t="s">
        <v>32</v>
      </c>
      <c r="H1690" s="5" t="s">
        <v>17</v>
      </c>
      <c r="I1690" s="5">
        <v>7.5</v>
      </c>
      <c r="J1690" s="8">
        <v>0.23413</v>
      </c>
      <c r="K1690" t="str">
        <f>IF(Table1[[#This Row],[Charging]]&gt;0,"1","0")</f>
        <v>0</v>
      </c>
      <c r="L1690" t="str">
        <f>IF(Table1[[#This Row],[Tag]]="1",Table1[[#This Row],[Cost (kWh)]],"")</f>
        <v/>
      </c>
      <c r="M1690" s="5" t="str">
        <f>IF(Table1[[#This Row],[Tag]]="1",Table1[[#This Row],[Charging]]*Table1[[#This Row],[Cost (kWh)]],"")</f>
        <v/>
      </c>
    </row>
    <row r="1691" spans="3:13" x14ac:dyDescent="0.2">
      <c r="C1691" s="3" t="s">
        <v>28</v>
      </c>
      <c r="D1691" s="2" t="s">
        <v>10</v>
      </c>
      <c r="E1691" s="2" t="s">
        <v>7</v>
      </c>
      <c r="F1691" s="5">
        <v>0</v>
      </c>
      <c r="G1691" s="5" t="s">
        <v>32</v>
      </c>
      <c r="H1691" s="5" t="s">
        <v>17</v>
      </c>
      <c r="I1691" s="5">
        <v>7.5</v>
      </c>
      <c r="J1691" s="8">
        <v>0.28761999999999999</v>
      </c>
      <c r="K1691" t="str">
        <f>IF(Table1[[#This Row],[Charging]]&gt;0,"1","0")</f>
        <v>0</v>
      </c>
      <c r="L1691" t="str">
        <f>IF(Table1[[#This Row],[Tag]]="1",Table1[[#This Row],[Cost (kWh)]],"")</f>
        <v/>
      </c>
      <c r="M1691" s="5" t="str">
        <f>IF(Table1[[#This Row],[Tag]]="1",Table1[[#This Row],[Charging]]*Table1[[#This Row],[Cost (kWh)]],"")</f>
        <v/>
      </c>
    </row>
    <row r="1692" spans="3:13" x14ac:dyDescent="0.2">
      <c r="C1692" s="3" t="s">
        <v>28</v>
      </c>
      <c r="D1692" s="2" t="s">
        <v>10</v>
      </c>
      <c r="E1692" s="2" t="s">
        <v>8</v>
      </c>
      <c r="F1692" s="5">
        <v>0</v>
      </c>
      <c r="G1692" s="5" t="s">
        <v>32</v>
      </c>
      <c r="H1692" s="5" t="s">
        <v>17</v>
      </c>
      <c r="I1692" s="5">
        <v>7.5</v>
      </c>
      <c r="J1692" s="8">
        <v>0.36996000000000001</v>
      </c>
      <c r="K1692" t="str">
        <f>IF(Table1[[#This Row],[Charging]]&gt;0,"1","0")</f>
        <v>0</v>
      </c>
      <c r="L1692" t="str">
        <f>IF(Table1[[#This Row],[Tag]]="1",Table1[[#This Row],[Cost (kWh)]],"")</f>
        <v/>
      </c>
      <c r="M1692" s="5" t="str">
        <f>IF(Table1[[#This Row],[Tag]]="1",Table1[[#This Row],[Charging]]*Table1[[#This Row],[Cost (kWh)]],"")</f>
        <v/>
      </c>
    </row>
    <row r="1693" spans="3:13" x14ac:dyDescent="0.2">
      <c r="C1693" s="3" t="s">
        <v>28</v>
      </c>
      <c r="D1693" s="2" t="s">
        <v>10</v>
      </c>
      <c r="E1693" s="2" t="s">
        <v>9</v>
      </c>
      <c r="F1693" s="5">
        <v>0</v>
      </c>
      <c r="G1693" s="5">
        <v>5.5</v>
      </c>
      <c r="H1693" s="5">
        <v>50.5</v>
      </c>
      <c r="I1693" s="5">
        <v>0</v>
      </c>
      <c r="J1693" s="8">
        <v>0.41764000000000001</v>
      </c>
      <c r="K1693" t="str">
        <f>IF(Table1[[#This Row],[Charging]]&gt;0,"1","0")</f>
        <v>0</v>
      </c>
      <c r="L1693" t="str">
        <f>IF(Table1[[#This Row],[Tag]]="1",Table1[[#This Row],[Cost (kWh)]],"")</f>
        <v/>
      </c>
      <c r="M1693" s="5" t="str">
        <f>IF(Table1[[#This Row],[Tag]]="1",Table1[[#This Row],[Charging]]*Table1[[#This Row],[Cost (kWh)]],"")</f>
        <v/>
      </c>
    </row>
    <row r="1694" spans="3:13" x14ac:dyDescent="0.2">
      <c r="C1694" s="3" t="s">
        <v>28</v>
      </c>
      <c r="D1694" s="2" t="s">
        <v>10</v>
      </c>
      <c r="E1694" s="2" t="s">
        <v>10</v>
      </c>
      <c r="F1694" s="5">
        <v>0</v>
      </c>
      <c r="G1694" s="5" t="s">
        <v>32</v>
      </c>
      <c r="H1694" s="5">
        <v>50.5</v>
      </c>
      <c r="I1694" s="5">
        <v>0</v>
      </c>
      <c r="J1694" s="8">
        <v>0.41808000000000001</v>
      </c>
      <c r="K1694" t="str">
        <f>IF(Table1[[#This Row],[Charging]]&gt;0,"1","0")</f>
        <v>0</v>
      </c>
      <c r="L1694" t="str">
        <f>IF(Table1[[#This Row],[Tag]]="1",Table1[[#This Row],[Cost (kWh)]],"")</f>
        <v/>
      </c>
      <c r="M1694" s="5" t="str">
        <f>IF(Table1[[#This Row],[Tag]]="1",Table1[[#This Row],[Charging]]*Table1[[#This Row],[Cost (kWh)]],"")</f>
        <v/>
      </c>
    </row>
    <row r="1695" spans="3:13" x14ac:dyDescent="0.2">
      <c r="C1695" s="3" t="s">
        <v>28</v>
      </c>
      <c r="D1695" s="2" t="s">
        <v>10</v>
      </c>
      <c r="E1695" s="2">
        <v>10</v>
      </c>
      <c r="F1695" s="5">
        <v>0</v>
      </c>
      <c r="G1695" s="5" t="s">
        <v>32</v>
      </c>
      <c r="H1695" s="5">
        <v>50.5</v>
      </c>
      <c r="I1695" s="5">
        <v>0</v>
      </c>
      <c r="J1695" s="8">
        <v>0.40315000000000001</v>
      </c>
      <c r="K1695" t="str">
        <f>IF(Table1[[#This Row],[Charging]]&gt;0,"1","0")</f>
        <v>0</v>
      </c>
      <c r="L1695" t="str">
        <f>IF(Table1[[#This Row],[Tag]]="1",Table1[[#This Row],[Cost (kWh)]],"")</f>
        <v/>
      </c>
      <c r="M1695" s="5" t="str">
        <f>IF(Table1[[#This Row],[Tag]]="1",Table1[[#This Row],[Charging]]*Table1[[#This Row],[Cost (kWh)]],"")</f>
        <v/>
      </c>
    </row>
    <row r="1696" spans="3:13" x14ac:dyDescent="0.2">
      <c r="C1696" s="3" t="s">
        <v>28</v>
      </c>
      <c r="D1696" s="2" t="s">
        <v>10</v>
      </c>
      <c r="E1696" s="2">
        <v>11</v>
      </c>
      <c r="F1696" s="5">
        <v>0</v>
      </c>
      <c r="G1696" s="5" t="s">
        <v>32</v>
      </c>
      <c r="H1696" s="5">
        <v>50.5</v>
      </c>
      <c r="I1696" s="5">
        <v>0</v>
      </c>
      <c r="J1696" s="8">
        <v>0.37524000000000002</v>
      </c>
      <c r="K1696" t="str">
        <f>IF(Table1[[#This Row],[Charging]]&gt;0,"1","0")</f>
        <v>0</v>
      </c>
      <c r="L1696" t="str">
        <f>IF(Table1[[#This Row],[Tag]]="1",Table1[[#This Row],[Cost (kWh)]],"")</f>
        <v/>
      </c>
      <c r="M1696" s="5" t="str">
        <f>IF(Table1[[#This Row],[Tag]]="1",Table1[[#This Row],[Charging]]*Table1[[#This Row],[Cost (kWh)]],"")</f>
        <v/>
      </c>
    </row>
    <row r="1697" spans="3:13" x14ac:dyDescent="0.2">
      <c r="C1697" s="3" t="s">
        <v>28</v>
      </c>
      <c r="D1697" s="2" t="s">
        <v>10</v>
      </c>
      <c r="E1697" s="2">
        <v>12</v>
      </c>
      <c r="F1697" s="5">
        <v>0</v>
      </c>
      <c r="G1697" s="5" t="s">
        <v>32</v>
      </c>
      <c r="H1697" s="5">
        <v>50.5</v>
      </c>
      <c r="I1697" s="5">
        <v>0</v>
      </c>
      <c r="J1697" s="8">
        <v>0.34042</v>
      </c>
      <c r="K1697" t="str">
        <f>IF(Table1[[#This Row],[Charging]]&gt;0,"1","0")</f>
        <v>0</v>
      </c>
      <c r="L1697" t="str">
        <f>IF(Table1[[#This Row],[Tag]]="1",Table1[[#This Row],[Cost (kWh)]],"")</f>
        <v/>
      </c>
      <c r="M1697" s="5" t="str">
        <f>IF(Table1[[#This Row],[Tag]]="1",Table1[[#This Row],[Charging]]*Table1[[#This Row],[Cost (kWh)]],"")</f>
        <v/>
      </c>
    </row>
    <row r="1698" spans="3:13" x14ac:dyDescent="0.2">
      <c r="C1698" s="3" t="s">
        <v>28</v>
      </c>
      <c r="D1698" s="2" t="s">
        <v>10</v>
      </c>
      <c r="E1698" s="2">
        <v>13</v>
      </c>
      <c r="F1698" s="5">
        <v>0</v>
      </c>
      <c r="G1698" s="5" t="s">
        <v>32</v>
      </c>
      <c r="H1698" s="5">
        <v>50.5</v>
      </c>
      <c r="I1698" s="5">
        <v>0</v>
      </c>
      <c r="J1698" s="8">
        <v>0.35063</v>
      </c>
      <c r="K1698" t="str">
        <f>IF(Table1[[#This Row],[Charging]]&gt;0,"1","0")</f>
        <v>0</v>
      </c>
      <c r="L1698" t="str">
        <f>IF(Table1[[#This Row],[Tag]]="1",Table1[[#This Row],[Cost (kWh)]],"")</f>
        <v/>
      </c>
      <c r="M1698" s="5" t="str">
        <f>IF(Table1[[#This Row],[Tag]]="1",Table1[[#This Row],[Charging]]*Table1[[#This Row],[Cost (kWh)]],"")</f>
        <v/>
      </c>
    </row>
    <row r="1699" spans="3:13" x14ac:dyDescent="0.2">
      <c r="C1699" s="3" t="s">
        <v>28</v>
      </c>
      <c r="D1699" s="2" t="s">
        <v>10</v>
      </c>
      <c r="E1699" s="2">
        <v>14</v>
      </c>
      <c r="F1699" s="5">
        <v>0</v>
      </c>
      <c r="G1699" s="5" t="s">
        <v>32</v>
      </c>
      <c r="H1699" s="5">
        <v>50.5</v>
      </c>
      <c r="I1699" s="5">
        <v>0</v>
      </c>
      <c r="J1699" s="8">
        <v>0.30182999999999999</v>
      </c>
      <c r="K1699" t="str">
        <f>IF(Table1[[#This Row],[Charging]]&gt;0,"1","0")</f>
        <v>0</v>
      </c>
      <c r="L1699" t="str">
        <f>IF(Table1[[#This Row],[Tag]]="1",Table1[[#This Row],[Cost (kWh)]],"")</f>
        <v/>
      </c>
      <c r="M1699" s="5" t="str">
        <f>IF(Table1[[#This Row],[Tag]]="1",Table1[[#This Row],[Charging]]*Table1[[#This Row],[Cost (kWh)]],"")</f>
        <v/>
      </c>
    </row>
    <row r="1700" spans="3:13" x14ac:dyDescent="0.2">
      <c r="C1700" s="3" t="s">
        <v>28</v>
      </c>
      <c r="D1700" s="2" t="s">
        <v>10</v>
      </c>
      <c r="E1700" s="2">
        <v>15</v>
      </c>
      <c r="F1700" s="5">
        <v>0</v>
      </c>
      <c r="G1700" s="5" t="s">
        <v>32</v>
      </c>
      <c r="H1700" s="5">
        <v>50.5</v>
      </c>
      <c r="I1700" s="5">
        <v>0</v>
      </c>
      <c r="J1700" s="8">
        <v>0.30327999999999999</v>
      </c>
      <c r="K1700" t="str">
        <f>IF(Table1[[#This Row],[Charging]]&gt;0,"1","0")</f>
        <v>0</v>
      </c>
      <c r="L1700" t="str">
        <f>IF(Table1[[#This Row],[Tag]]="1",Table1[[#This Row],[Cost (kWh)]],"")</f>
        <v/>
      </c>
      <c r="M1700" s="5" t="str">
        <f>IF(Table1[[#This Row],[Tag]]="1",Table1[[#This Row],[Charging]]*Table1[[#This Row],[Cost (kWh)]],"")</f>
        <v/>
      </c>
    </row>
    <row r="1701" spans="3:13" x14ac:dyDescent="0.2">
      <c r="C1701" s="3" t="s">
        <v>28</v>
      </c>
      <c r="D1701" s="2" t="s">
        <v>10</v>
      </c>
      <c r="E1701" s="2">
        <v>16</v>
      </c>
      <c r="F1701" s="5">
        <v>0</v>
      </c>
      <c r="G1701" s="5" t="s">
        <v>32</v>
      </c>
      <c r="H1701" s="5">
        <v>50.5</v>
      </c>
      <c r="I1701" s="5">
        <v>0</v>
      </c>
      <c r="J1701" s="8">
        <v>0.30032999999999999</v>
      </c>
      <c r="K1701" t="str">
        <f>IF(Table1[[#This Row],[Charging]]&gt;0,"1","0")</f>
        <v>0</v>
      </c>
      <c r="L1701" t="str">
        <f>IF(Table1[[#This Row],[Tag]]="1",Table1[[#This Row],[Cost (kWh)]],"")</f>
        <v/>
      </c>
      <c r="M1701" s="5" t="str">
        <f>IF(Table1[[#This Row],[Tag]]="1",Table1[[#This Row],[Charging]]*Table1[[#This Row],[Cost (kWh)]],"")</f>
        <v/>
      </c>
    </row>
    <row r="1702" spans="3:13" x14ac:dyDescent="0.2">
      <c r="C1702" s="3" t="s">
        <v>28</v>
      </c>
      <c r="D1702" s="2" t="s">
        <v>10</v>
      </c>
      <c r="E1702" s="2">
        <v>17</v>
      </c>
      <c r="F1702" s="5">
        <v>0</v>
      </c>
      <c r="G1702" s="5">
        <v>5.5</v>
      </c>
      <c r="H1702" s="5" t="s">
        <v>18</v>
      </c>
      <c r="I1702" s="5">
        <v>0</v>
      </c>
      <c r="J1702" s="8">
        <v>0.37589</v>
      </c>
      <c r="K1702" t="str">
        <f>IF(Table1[[#This Row],[Charging]]&gt;0,"1","0")</f>
        <v>0</v>
      </c>
      <c r="L1702" t="str">
        <f>IF(Table1[[#This Row],[Tag]]="1",Table1[[#This Row],[Cost (kWh)]],"")</f>
        <v/>
      </c>
      <c r="M1702" s="5" t="str">
        <f>IF(Table1[[#This Row],[Tag]]="1",Table1[[#This Row],[Charging]]*Table1[[#This Row],[Cost (kWh)]],"")</f>
        <v/>
      </c>
    </row>
    <row r="1703" spans="3:13" x14ac:dyDescent="0.2">
      <c r="C1703" s="3" t="s">
        <v>28</v>
      </c>
      <c r="D1703" s="2" t="s">
        <v>10</v>
      </c>
      <c r="E1703" s="2">
        <v>18</v>
      </c>
      <c r="F1703" s="5">
        <v>0</v>
      </c>
      <c r="G1703" s="5" t="s">
        <v>32</v>
      </c>
      <c r="H1703" s="5" t="s">
        <v>18</v>
      </c>
      <c r="I1703" s="5">
        <v>7.5</v>
      </c>
      <c r="J1703" s="8">
        <v>0.40238000000000002</v>
      </c>
      <c r="K1703" t="str">
        <f>IF(Table1[[#This Row],[Charging]]&gt;0,"1","0")</f>
        <v>0</v>
      </c>
      <c r="L1703" t="str">
        <f>IF(Table1[[#This Row],[Tag]]="1",Table1[[#This Row],[Cost (kWh)]],"")</f>
        <v/>
      </c>
      <c r="M1703" s="5" t="str">
        <f>IF(Table1[[#This Row],[Tag]]="1",Table1[[#This Row],[Charging]]*Table1[[#This Row],[Cost (kWh)]],"")</f>
        <v/>
      </c>
    </row>
    <row r="1704" spans="3:13" x14ac:dyDescent="0.2">
      <c r="C1704" s="3" t="s">
        <v>28</v>
      </c>
      <c r="D1704" s="2" t="s">
        <v>10</v>
      </c>
      <c r="E1704" s="2">
        <v>19</v>
      </c>
      <c r="F1704" s="5">
        <v>0</v>
      </c>
      <c r="G1704" s="5" t="s">
        <v>32</v>
      </c>
      <c r="H1704" s="5" t="s">
        <v>18</v>
      </c>
      <c r="I1704" s="5">
        <v>7.5</v>
      </c>
      <c r="J1704" s="8">
        <v>0.42181999999999997</v>
      </c>
      <c r="K1704" t="str">
        <f>IF(Table1[[#This Row],[Charging]]&gt;0,"1","0")</f>
        <v>0</v>
      </c>
      <c r="L1704" t="str">
        <f>IF(Table1[[#This Row],[Tag]]="1",Table1[[#This Row],[Cost (kWh)]],"")</f>
        <v/>
      </c>
      <c r="M1704" s="5" t="str">
        <f>IF(Table1[[#This Row],[Tag]]="1",Table1[[#This Row],[Charging]]*Table1[[#This Row],[Cost (kWh)]],"")</f>
        <v/>
      </c>
    </row>
    <row r="1705" spans="3:13" x14ac:dyDescent="0.2">
      <c r="C1705" s="3" t="s">
        <v>28</v>
      </c>
      <c r="D1705" s="2" t="s">
        <v>10</v>
      </c>
      <c r="E1705" s="2">
        <v>20</v>
      </c>
      <c r="F1705" s="5">
        <v>0</v>
      </c>
      <c r="G1705" s="5" t="s">
        <v>32</v>
      </c>
      <c r="H1705" s="5" t="s">
        <v>18</v>
      </c>
      <c r="I1705" s="5">
        <v>7.5</v>
      </c>
      <c r="J1705" s="8">
        <v>0.45285999999999998</v>
      </c>
      <c r="K1705" t="str">
        <f>IF(Table1[[#This Row],[Charging]]&gt;0,"1","0")</f>
        <v>0</v>
      </c>
      <c r="L1705" t="str">
        <f>IF(Table1[[#This Row],[Tag]]="1",Table1[[#This Row],[Cost (kWh)]],"")</f>
        <v/>
      </c>
      <c r="M1705" s="5" t="str">
        <f>IF(Table1[[#This Row],[Tag]]="1",Table1[[#This Row],[Charging]]*Table1[[#This Row],[Cost (kWh)]],"")</f>
        <v/>
      </c>
    </row>
    <row r="1706" spans="3:13" x14ac:dyDescent="0.2">
      <c r="C1706" s="3" t="s">
        <v>28</v>
      </c>
      <c r="D1706" s="2" t="s">
        <v>10</v>
      </c>
      <c r="E1706" s="2">
        <v>21</v>
      </c>
      <c r="F1706" s="5">
        <v>0</v>
      </c>
      <c r="G1706" s="5" t="s">
        <v>32</v>
      </c>
      <c r="H1706" s="5" t="s">
        <v>18</v>
      </c>
      <c r="I1706" s="5">
        <v>7.5</v>
      </c>
      <c r="J1706" s="8">
        <v>0.45057999999999998</v>
      </c>
      <c r="K1706" t="str">
        <f>IF(Table1[[#This Row],[Charging]]&gt;0,"1","0")</f>
        <v>0</v>
      </c>
      <c r="L1706" t="str">
        <f>IF(Table1[[#This Row],[Tag]]="1",Table1[[#This Row],[Cost (kWh)]],"")</f>
        <v/>
      </c>
      <c r="M1706" s="5" t="str">
        <f>IF(Table1[[#This Row],[Tag]]="1",Table1[[#This Row],[Charging]]*Table1[[#This Row],[Cost (kWh)]],"")</f>
        <v/>
      </c>
    </row>
    <row r="1707" spans="3:13" x14ac:dyDescent="0.2">
      <c r="C1707" s="3" t="s">
        <v>28</v>
      </c>
      <c r="D1707" s="2" t="s">
        <v>10</v>
      </c>
      <c r="E1707" s="2">
        <v>22</v>
      </c>
      <c r="F1707" s="5">
        <v>0</v>
      </c>
      <c r="G1707" s="5" t="s">
        <v>32</v>
      </c>
      <c r="H1707" s="5" t="s">
        <v>18</v>
      </c>
      <c r="I1707" s="5">
        <v>7.5</v>
      </c>
      <c r="J1707" s="8">
        <v>0.40693000000000001</v>
      </c>
      <c r="K1707" t="str">
        <f>IF(Table1[[#This Row],[Charging]]&gt;0,"1","0")</f>
        <v>0</v>
      </c>
      <c r="L1707" t="str">
        <f>IF(Table1[[#This Row],[Tag]]="1",Table1[[#This Row],[Cost (kWh)]],"")</f>
        <v/>
      </c>
      <c r="M1707" s="5" t="str">
        <f>IF(Table1[[#This Row],[Tag]]="1",Table1[[#This Row],[Charging]]*Table1[[#This Row],[Cost (kWh)]],"")</f>
        <v/>
      </c>
    </row>
    <row r="1708" spans="3:13" x14ac:dyDescent="0.2">
      <c r="C1708" s="3" t="s">
        <v>28</v>
      </c>
      <c r="D1708" s="2" t="s">
        <v>10</v>
      </c>
      <c r="E1708" s="2">
        <v>23</v>
      </c>
      <c r="F1708" s="5">
        <v>0</v>
      </c>
      <c r="G1708" s="5" t="s">
        <v>32</v>
      </c>
      <c r="H1708" s="5" t="s">
        <v>18</v>
      </c>
      <c r="I1708" s="5">
        <v>7.5</v>
      </c>
      <c r="J1708" s="8">
        <v>0.38712000000000002</v>
      </c>
      <c r="K1708" t="str">
        <f>IF(Table1[[#This Row],[Charging]]&gt;0,"1","0")</f>
        <v>0</v>
      </c>
      <c r="L1708" t="str">
        <f>IF(Table1[[#This Row],[Tag]]="1",Table1[[#This Row],[Cost (kWh)]],"")</f>
        <v/>
      </c>
      <c r="M1708" s="5" t="str">
        <f>IF(Table1[[#This Row],[Tag]]="1",Table1[[#This Row],[Charging]]*Table1[[#This Row],[Cost (kWh)]],"")</f>
        <v/>
      </c>
    </row>
    <row r="1709" spans="3:13" x14ac:dyDescent="0.2">
      <c r="C1709" s="3" t="s">
        <v>28</v>
      </c>
      <c r="D1709" s="2" t="s">
        <v>10</v>
      </c>
      <c r="E1709" s="2">
        <v>24</v>
      </c>
      <c r="F1709" s="5">
        <v>0</v>
      </c>
      <c r="G1709" s="5" t="s">
        <v>32</v>
      </c>
      <c r="H1709" s="5" t="s">
        <v>18</v>
      </c>
      <c r="I1709" s="5">
        <v>7.5</v>
      </c>
      <c r="J1709" s="8">
        <v>0.38745000000000002</v>
      </c>
      <c r="K1709" t="str">
        <f>IF(Table1[[#This Row],[Charging]]&gt;0,"1","0")</f>
        <v>0</v>
      </c>
      <c r="L1709" t="str">
        <f>IF(Table1[[#This Row],[Tag]]="1",Table1[[#This Row],[Cost (kWh)]],"")</f>
        <v/>
      </c>
      <c r="M1709" s="5" t="str">
        <f>IF(Table1[[#This Row],[Tag]]="1",Table1[[#This Row],[Charging]]*Table1[[#This Row],[Cost (kWh)]],"")</f>
        <v/>
      </c>
    </row>
    <row r="1710" spans="3:13" x14ac:dyDescent="0.2">
      <c r="C1710" s="3" t="s">
        <v>28</v>
      </c>
      <c r="D1710" s="2">
        <v>10</v>
      </c>
      <c r="E1710" s="2" t="s">
        <v>2</v>
      </c>
      <c r="F1710" s="5">
        <v>0</v>
      </c>
      <c r="G1710" s="5" t="s">
        <v>32</v>
      </c>
      <c r="H1710" s="5" t="s">
        <v>18</v>
      </c>
      <c r="I1710" s="5">
        <v>7.5</v>
      </c>
      <c r="J1710" s="8">
        <v>0.40084999999999998</v>
      </c>
      <c r="K1710" t="str">
        <f>IF(Table1[[#This Row],[Charging]]&gt;0,"1","0")</f>
        <v>0</v>
      </c>
      <c r="L1710" t="str">
        <f>IF(Table1[[#This Row],[Tag]]="1",Table1[[#This Row],[Cost (kWh)]],"")</f>
        <v/>
      </c>
      <c r="M1710" s="5" t="str">
        <f>IF(Table1[[#This Row],[Tag]]="1",Table1[[#This Row],[Charging]]*Table1[[#This Row],[Cost (kWh)]],"")</f>
        <v/>
      </c>
    </row>
    <row r="1711" spans="3:13" x14ac:dyDescent="0.2">
      <c r="C1711" s="3" t="s">
        <v>28</v>
      </c>
      <c r="D1711" s="2">
        <v>10</v>
      </c>
      <c r="E1711" s="2" t="s">
        <v>3</v>
      </c>
      <c r="F1711" s="5">
        <v>0</v>
      </c>
      <c r="G1711" s="5" t="s">
        <v>32</v>
      </c>
      <c r="H1711" s="5" t="s">
        <v>18</v>
      </c>
      <c r="I1711" s="5">
        <v>7.5</v>
      </c>
      <c r="J1711" s="8">
        <v>0.37058000000000002</v>
      </c>
      <c r="K1711" t="str">
        <f>IF(Table1[[#This Row],[Charging]]&gt;0,"1","0")</f>
        <v>0</v>
      </c>
      <c r="L1711" t="str">
        <f>IF(Table1[[#This Row],[Tag]]="1",Table1[[#This Row],[Cost (kWh)]],"")</f>
        <v/>
      </c>
      <c r="M1711" s="5" t="str">
        <f>IF(Table1[[#This Row],[Tag]]="1",Table1[[#This Row],[Charging]]*Table1[[#This Row],[Cost (kWh)]],"")</f>
        <v/>
      </c>
    </row>
    <row r="1712" spans="3:13" x14ac:dyDescent="0.2">
      <c r="C1712" s="3" t="s">
        <v>28</v>
      </c>
      <c r="D1712" s="2">
        <v>10</v>
      </c>
      <c r="E1712" s="2" t="s">
        <v>4</v>
      </c>
      <c r="F1712" s="5">
        <v>0</v>
      </c>
      <c r="G1712" s="5" t="s">
        <v>32</v>
      </c>
      <c r="H1712" s="5" t="s">
        <v>18</v>
      </c>
      <c r="I1712" s="5">
        <v>7.5</v>
      </c>
      <c r="J1712" s="8">
        <v>0.36259999999999998</v>
      </c>
      <c r="K1712" t="str">
        <f>IF(Table1[[#This Row],[Charging]]&gt;0,"1","0")</f>
        <v>0</v>
      </c>
      <c r="L1712" t="str">
        <f>IF(Table1[[#This Row],[Tag]]="1",Table1[[#This Row],[Cost (kWh)]],"")</f>
        <v/>
      </c>
      <c r="M1712" s="5" t="str">
        <f>IF(Table1[[#This Row],[Tag]]="1",Table1[[#This Row],[Charging]]*Table1[[#This Row],[Cost (kWh)]],"")</f>
        <v/>
      </c>
    </row>
    <row r="1713" spans="3:13" x14ac:dyDescent="0.2">
      <c r="C1713" s="3" t="s">
        <v>28</v>
      </c>
      <c r="D1713" s="2">
        <v>10</v>
      </c>
      <c r="E1713" s="2" t="s">
        <v>5</v>
      </c>
      <c r="F1713" s="5">
        <v>0</v>
      </c>
      <c r="G1713" s="5" t="s">
        <v>32</v>
      </c>
      <c r="H1713" s="5" t="s">
        <v>18</v>
      </c>
      <c r="I1713" s="5">
        <v>7.5</v>
      </c>
      <c r="J1713" s="8">
        <v>0.35847000000000001</v>
      </c>
      <c r="K1713" t="str">
        <f>IF(Table1[[#This Row],[Charging]]&gt;0,"1","0")</f>
        <v>0</v>
      </c>
      <c r="L1713" t="str">
        <f>IF(Table1[[#This Row],[Tag]]="1",Table1[[#This Row],[Cost (kWh)]],"")</f>
        <v/>
      </c>
      <c r="M1713" s="5" t="str">
        <f>IF(Table1[[#This Row],[Tag]]="1",Table1[[#This Row],[Charging]]*Table1[[#This Row],[Cost (kWh)]],"")</f>
        <v/>
      </c>
    </row>
    <row r="1714" spans="3:13" x14ac:dyDescent="0.2">
      <c r="C1714" s="3" t="s">
        <v>28</v>
      </c>
      <c r="D1714" s="2">
        <v>10</v>
      </c>
      <c r="E1714" s="2" t="s">
        <v>6</v>
      </c>
      <c r="F1714" s="5">
        <v>0</v>
      </c>
      <c r="G1714" s="5" t="s">
        <v>32</v>
      </c>
      <c r="H1714" s="5" t="s">
        <v>18</v>
      </c>
      <c r="I1714" s="5">
        <v>7.5</v>
      </c>
      <c r="J1714" s="8">
        <v>0.35848999999999998</v>
      </c>
      <c r="K1714" t="str">
        <f>IF(Table1[[#This Row],[Charging]]&gt;0,"1","0")</f>
        <v>0</v>
      </c>
      <c r="L1714" t="str">
        <f>IF(Table1[[#This Row],[Tag]]="1",Table1[[#This Row],[Cost (kWh)]],"")</f>
        <v/>
      </c>
      <c r="M1714" s="5" t="str">
        <f>IF(Table1[[#This Row],[Tag]]="1",Table1[[#This Row],[Charging]]*Table1[[#This Row],[Cost (kWh)]],"")</f>
        <v/>
      </c>
    </row>
    <row r="1715" spans="3:13" x14ac:dyDescent="0.2">
      <c r="C1715" s="3" t="s">
        <v>28</v>
      </c>
      <c r="D1715" s="2">
        <v>10</v>
      </c>
      <c r="E1715" s="2" t="s">
        <v>7</v>
      </c>
      <c r="F1715" s="5">
        <v>0</v>
      </c>
      <c r="G1715" s="5" t="s">
        <v>32</v>
      </c>
      <c r="H1715" s="5" t="s">
        <v>18</v>
      </c>
      <c r="I1715" s="5">
        <v>7.5</v>
      </c>
      <c r="J1715" s="8">
        <v>0.36742999999999998</v>
      </c>
      <c r="K1715" t="str">
        <f>IF(Table1[[#This Row],[Charging]]&gt;0,"1","0")</f>
        <v>0</v>
      </c>
      <c r="L1715" t="str">
        <f>IF(Table1[[#This Row],[Tag]]="1",Table1[[#This Row],[Cost (kWh)]],"")</f>
        <v/>
      </c>
      <c r="M1715" s="5" t="str">
        <f>IF(Table1[[#This Row],[Tag]]="1",Table1[[#This Row],[Charging]]*Table1[[#This Row],[Cost (kWh)]],"")</f>
        <v/>
      </c>
    </row>
    <row r="1716" spans="3:13" x14ac:dyDescent="0.2">
      <c r="C1716" s="3" t="s">
        <v>28</v>
      </c>
      <c r="D1716" s="2">
        <v>10</v>
      </c>
      <c r="E1716" s="2" t="s">
        <v>8</v>
      </c>
      <c r="F1716" s="5">
        <v>0</v>
      </c>
      <c r="G1716" s="5" t="s">
        <v>32</v>
      </c>
      <c r="H1716" s="5" t="s">
        <v>18</v>
      </c>
      <c r="I1716" s="5">
        <v>7.5</v>
      </c>
      <c r="J1716" s="8">
        <v>0.39350000000000002</v>
      </c>
      <c r="K1716" t="str">
        <f>IF(Table1[[#This Row],[Charging]]&gt;0,"1","0")</f>
        <v>0</v>
      </c>
      <c r="L1716" t="str">
        <f>IF(Table1[[#This Row],[Tag]]="1",Table1[[#This Row],[Cost (kWh)]],"")</f>
        <v/>
      </c>
      <c r="M1716" s="5" t="str">
        <f>IF(Table1[[#This Row],[Tag]]="1",Table1[[#This Row],[Charging]]*Table1[[#This Row],[Cost (kWh)]],"")</f>
        <v/>
      </c>
    </row>
    <row r="1717" spans="3:13" x14ac:dyDescent="0.2">
      <c r="C1717" s="3" t="s">
        <v>28</v>
      </c>
      <c r="D1717" s="2">
        <v>10</v>
      </c>
      <c r="E1717" s="2" t="s">
        <v>9</v>
      </c>
      <c r="F1717" s="5">
        <v>0</v>
      </c>
      <c r="G1717" s="5" t="s">
        <v>32</v>
      </c>
      <c r="H1717" s="5" t="s">
        <v>18</v>
      </c>
      <c r="I1717" s="5">
        <v>7.5</v>
      </c>
      <c r="J1717" s="8">
        <v>0.40644999999999998</v>
      </c>
      <c r="K1717" t="str">
        <f>IF(Table1[[#This Row],[Charging]]&gt;0,"1","0")</f>
        <v>0</v>
      </c>
      <c r="L1717" t="str">
        <f>IF(Table1[[#This Row],[Tag]]="1",Table1[[#This Row],[Cost (kWh)]],"")</f>
        <v/>
      </c>
      <c r="M1717" s="5" t="str">
        <f>IF(Table1[[#This Row],[Tag]]="1",Table1[[#This Row],[Charging]]*Table1[[#This Row],[Cost (kWh)]],"")</f>
        <v/>
      </c>
    </row>
    <row r="1718" spans="3:13" x14ac:dyDescent="0.2">
      <c r="C1718" s="3" t="s">
        <v>28</v>
      </c>
      <c r="D1718" s="2">
        <v>10</v>
      </c>
      <c r="E1718" s="2" t="s">
        <v>10</v>
      </c>
      <c r="F1718" s="5">
        <v>0</v>
      </c>
      <c r="G1718" s="5" t="s">
        <v>32</v>
      </c>
      <c r="H1718" s="5" t="s">
        <v>18</v>
      </c>
      <c r="I1718" s="5">
        <v>7.5</v>
      </c>
      <c r="J1718" s="8">
        <v>0.42358000000000001</v>
      </c>
      <c r="K1718" t="str">
        <f>IF(Table1[[#This Row],[Charging]]&gt;0,"1","0")</f>
        <v>0</v>
      </c>
      <c r="L1718" t="str">
        <f>IF(Table1[[#This Row],[Tag]]="1",Table1[[#This Row],[Cost (kWh)]],"")</f>
        <v/>
      </c>
      <c r="M1718" s="5" t="str">
        <f>IF(Table1[[#This Row],[Tag]]="1",Table1[[#This Row],[Charging]]*Table1[[#This Row],[Cost (kWh)]],"")</f>
        <v/>
      </c>
    </row>
    <row r="1719" spans="3:13" x14ac:dyDescent="0.2">
      <c r="C1719" s="3" t="s">
        <v>28</v>
      </c>
      <c r="D1719" s="2">
        <v>10</v>
      </c>
      <c r="E1719" s="2">
        <v>10</v>
      </c>
      <c r="F1719" s="5">
        <v>0</v>
      </c>
      <c r="G1719" s="5" t="s">
        <v>32</v>
      </c>
      <c r="H1719" s="5" t="s">
        <v>18</v>
      </c>
      <c r="I1719" s="5">
        <v>7.5</v>
      </c>
      <c r="J1719" s="8">
        <v>0.42172999999999999</v>
      </c>
      <c r="K1719" t="str">
        <f>IF(Table1[[#This Row],[Charging]]&gt;0,"1","0")</f>
        <v>0</v>
      </c>
      <c r="L1719" t="str">
        <f>IF(Table1[[#This Row],[Tag]]="1",Table1[[#This Row],[Cost (kWh)]],"")</f>
        <v/>
      </c>
      <c r="M1719" s="5" t="str">
        <f>IF(Table1[[#This Row],[Tag]]="1",Table1[[#This Row],[Charging]]*Table1[[#This Row],[Cost (kWh)]],"")</f>
        <v/>
      </c>
    </row>
    <row r="1720" spans="3:13" x14ac:dyDescent="0.2">
      <c r="C1720" s="3" t="s">
        <v>28</v>
      </c>
      <c r="D1720" s="2">
        <v>10</v>
      </c>
      <c r="E1720" s="2">
        <v>11</v>
      </c>
      <c r="F1720" s="5">
        <v>0</v>
      </c>
      <c r="G1720" s="5" t="s">
        <v>32</v>
      </c>
      <c r="H1720" s="5" t="s">
        <v>18</v>
      </c>
      <c r="I1720" s="5">
        <v>7.5</v>
      </c>
      <c r="J1720" s="8">
        <v>0.44264999999999999</v>
      </c>
      <c r="K1720" t="str">
        <f>IF(Table1[[#This Row],[Charging]]&gt;0,"1","0")</f>
        <v>0</v>
      </c>
      <c r="L1720" t="str">
        <f>IF(Table1[[#This Row],[Tag]]="1",Table1[[#This Row],[Cost (kWh)]],"")</f>
        <v/>
      </c>
      <c r="M1720" s="5" t="str">
        <f>IF(Table1[[#This Row],[Tag]]="1",Table1[[#This Row],[Charging]]*Table1[[#This Row],[Cost (kWh)]],"")</f>
        <v/>
      </c>
    </row>
    <row r="1721" spans="3:13" x14ac:dyDescent="0.2">
      <c r="C1721" s="3" t="s">
        <v>28</v>
      </c>
      <c r="D1721" s="2">
        <v>10</v>
      </c>
      <c r="E1721" s="2">
        <v>12</v>
      </c>
      <c r="F1721" s="5">
        <v>0</v>
      </c>
      <c r="G1721" s="5" t="s">
        <v>32</v>
      </c>
      <c r="H1721" s="5" t="s">
        <v>18</v>
      </c>
      <c r="I1721" s="5">
        <v>7.5</v>
      </c>
      <c r="J1721" s="8">
        <v>0.43175000000000002</v>
      </c>
      <c r="K1721" t="str">
        <f>IF(Table1[[#This Row],[Charging]]&gt;0,"1","0")</f>
        <v>0</v>
      </c>
      <c r="L1721" t="str">
        <f>IF(Table1[[#This Row],[Tag]]="1",Table1[[#This Row],[Cost (kWh)]],"")</f>
        <v/>
      </c>
      <c r="M1721" s="5" t="str">
        <f>IF(Table1[[#This Row],[Tag]]="1",Table1[[#This Row],[Charging]]*Table1[[#This Row],[Cost (kWh)]],"")</f>
        <v/>
      </c>
    </row>
    <row r="1722" spans="3:13" x14ac:dyDescent="0.2">
      <c r="C1722" s="3" t="s">
        <v>28</v>
      </c>
      <c r="D1722" s="2">
        <v>10</v>
      </c>
      <c r="E1722" s="2">
        <v>13</v>
      </c>
      <c r="F1722" s="5">
        <v>0</v>
      </c>
      <c r="G1722" s="5" t="s">
        <v>32</v>
      </c>
      <c r="H1722" s="5" t="s">
        <v>18</v>
      </c>
      <c r="I1722" s="5">
        <v>7.5</v>
      </c>
      <c r="J1722" s="8">
        <v>0.41277000000000003</v>
      </c>
      <c r="K1722" t="str">
        <f>IF(Table1[[#This Row],[Charging]]&gt;0,"1","0")</f>
        <v>0</v>
      </c>
      <c r="L1722" t="str">
        <f>IF(Table1[[#This Row],[Tag]]="1",Table1[[#This Row],[Cost (kWh)]],"")</f>
        <v/>
      </c>
      <c r="M1722" s="5" t="str">
        <f>IF(Table1[[#This Row],[Tag]]="1",Table1[[#This Row],[Charging]]*Table1[[#This Row],[Cost (kWh)]],"")</f>
        <v/>
      </c>
    </row>
    <row r="1723" spans="3:13" x14ac:dyDescent="0.2">
      <c r="C1723" s="3" t="s">
        <v>28</v>
      </c>
      <c r="D1723" s="2">
        <v>10</v>
      </c>
      <c r="E1723" s="2">
        <v>14</v>
      </c>
      <c r="F1723" s="5">
        <v>0</v>
      </c>
      <c r="G1723" s="5" t="s">
        <v>32</v>
      </c>
      <c r="H1723" s="5" t="s">
        <v>18</v>
      </c>
      <c r="I1723" s="5">
        <v>7.5</v>
      </c>
      <c r="J1723" s="8">
        <v>0.36636000000000002</v>
      </c>
      <c r="K1723" t="str">
        <f>IF(Table1[[#This Row],[Charging]]&gt;0,"1","0")</f>
        <v>0</v>
      </c>
      <c r="L1723" t="str">
        <f>IF(Table1[[#This Row],[Tag]]="1",Table1[[#This Row],[Cost (kWh)]],"")</f>
        <v/>
      </c>
      <c r="M1723" s="5" t="str">
        <f>IF(Table1[[#This Row],[Tag]]="1",Table1[[#This Row],[Charging]]*Table1[[#This Row],[Cost (kWh)]],"")</f>
        <v/>
      </c>
    </row>
    <row r="1724" spans="3:13" x14ac:dyDescent="0.2">
      <c r="C1724" s="3" t="s">
        <v>28</v>
      </c>
      <c r="D1724" s="2">
        <v>10</v>
      </c>
      <c r="E1724" s="2">
        <v>15</v>
      </c>
      <c r="F1724" s="5">
        <v>0</v>
      </c>
      <c r="G1724" s="5" t="s">
        <v>32</v>
      </c>
      <c r="H1724" s="5" t="s">
        <v>18</v>
      </c>
      <c r="I1724" s="5">
        <v>7.5</v>
      </c>
      <c r="J1724" s="8">
        <v>0.36015000000000003</v>
      </c>
      <c r="K1724" t="str">
        <f>IF(Table1[[#This Row],[Charging]]&gt;0,"1","0")</f>
        <v>0</v>
      </c>
      <c r="L1724" t="str">
        <f>IF(Table1[[#This Row],[Tag]]="1",Table1[[#This Row],[Cost (kWh)]],"")</f>
        <v/>
      </c>
      <c r="M1724" s="5" t="str">
        <f>IF(Table1[[#This Row],[Tag]]="1",Table1[[#This Row],[Charging]]*Table1[[#This Row],[Cost (kWh)]],"")</f>
        <v/>
      </c>
    </row>
    <row r="1725" spans="3:13" x14ac:dyDescent="0.2">
      <c r="C1725" s="3" t="s">
        <v>28</v>
      </c>
      <c r="D1725" s="2">
        <v>10</v>
      </c>
      <c r="E1725" s="2">
        <v>16</v>
      </c>
      <c r="F1725" s="5">
        <v>0</v>
      </c>
      <c r="G1725" s="5" t="s">
        <v>32</v>
      </c>
      <c r="H1725" s="5" t="s">
        <v>18</v>
      </c>
      <c r="I1725" s="5">
        <v>7.5</v>
      </c>
      <c r="J1725" s="8">
        <v>0.36470000000000002</v>
      </c>
      <c r="K1725" t="str">
        <f>IF(Table1[[#This Row],[Charging]]&gt;0,"1","0")</f>
        <v>0</v>
      </c>
      <c r="L1725" t="str">
        <f>IF(Table1[[#This Row],[Tag]]="1",Table1[[#This Row],[Cost (kWh)]],"")</f>
        <v/>
      </c>
      <c r="M1725" s="5" t="str">
        <f>IF(Table1[[#This Row],[Tag]]="1",Table1[[#This Row],[Charging]]*Table1[[#This Row],[Cost (kWh)]],"")</f>
        <v/>
      </c>
    </row>
    <row r="1726" spans="3:13" x14ac:dyDescent="0.2">
      <c r="C1726" s="3" t="s">
        <v>28</v>
      </c>
      <c r="D1726" s="2">
        <v>10</v>
      </c>
      <c r="E1726" s="2">
        <v>17</v>
      </c>
      <c r="F1726" s="5">
        <v>0</v>
      </c>
      <c r="G1726" s="5" t="s">
        <v>32</v>
      </c>
      <c r="H1726" s="5" t="s">
        <v>18</v>
      </c>
      <c r="I1726" s="5">
        <v>7.5</v>
      </c>
      <c r="J1726" s="8">
        <v>0.39495999999999998</v>
      </c>
      <c r="K1726" t="str">
        <f>IF(Table1[[#This Row],[Charging]]&gt;0,"1","0")</f>
        <v>0</v>
      </c>
      <c r="L1726" t="str">
        <f>IF(Table1[[#This Row],[Tag]]="1",Table1[[#This Row],[Cost (kWh)]],"")</f>
        <v/>
      </c>
      <c r="M1726" s="5" t="str">
        <f>IF(Table1[[#This Row],[Tag]]="1",Table1[[#This Row],[Charging]]*Table1[[#This Row],[Cost (kWh)]],"")</f>
        <v/>
      </c>
    </row>
    <row r="1727" spans="3:13" x14ac:dyDescent="0.2">
      <c r="C1727" s="3" t="s">
        <v>28</v>
      </c>
      <c r="D1727" s="2">
        <v>10</v>
      </c>
      <c r="E1727" s="2">
        <v>18</v>
      </c>
      <c r="F1727" s="5">
        <v>0</v>
      </c>
      <c r="G1727" s="5" t="s">
        <v>32</v>
      </c>
      <c r="H1727" s="5" t="s">
        <v>18</v>
      </c>
      <c r="I1727" s="5">
        <v>7.5</v>
      </c>
      <c r="J1727" s="8">
        <v>0.45822000000000002</v>
      </c>
      <c r="K1727" t="str">
        <f>IF(Table1[[#This Row],[Charging]]&gt;0,"1","0")</f>
        <v>0</v>
      </c>
      <c r="L1727" t="str">
        <f>IF(Table1[[#This Row],[Tag]]="1",Table1[[#This Row],[Cost (kWh)]],"")</f>
        <v/>
      </c>
      <c r="M1727" s="5" t="str">
        <f>IF(Table1[[#This Row],[Tag]]="1",Table1[[#This Row],[Charging]]*Table1[[#This Row],[Cost (kWh)]],"")</f>
        <v/>
      </c>
    </row>
    <row r="1728" spans="3:13" x14ac:dyDescent="0.2">
      <c r="C1728" s="3" t="s">
        <v>28</v>
      </c>
      <c r="D1728" s="2">
        <v>10</v>
      </c>
      <c r="E1728" s="2">
        <v>19</v>
      </c>
      <c r="F1728" s="5">
        <v>0</v>
      </c>
      <c r="G1728" s="5" t="s">
        <v>32</v>
      </c>
      <c r="H1728" s="5" t="s">
        <v>18</v>
      </c>
      <c r="I1728" s="5">
        <v>7.5</v>
      </c>
      <c r="J1728" s="8">
        <v>0.44211</v>
      </c>
      <c r="K1728" t="str">
        <f>IF(Table1[[#This Row],[Charging]]&gt;0,"1","0")</f>
        <v>0</v>
      </c>
      <c r="L1728" t="str">
        <f>IF(Table1[[#This Row],[Tag]]="1",Table1[[#This Row],[Cost (kWh)]],"")</f>
        <v/>
      </c>
      <c r="M1728" s="5" t="str">
        <f>IF(Table1[[#This Row],[Tag]]="1",Table1[[#This Row],[Charging]]*Table1[[#This Row],[Cost (kWh)]],"")</f>
        <v/>
      </c>
    </row>
    <row r="1729" spans="3:13" x14ac:dyDescent="0.2">
      <c r="C1729" s="3" t="s">
        <v>28</v>
      </c>
      <c r="D1729" s="2">
        <v>10</v>
      </c>
      <c r="E1729" s="2">
        <v>20</v>
      </c>
      <c r="F1729" s="5">
        <v>0</v>
      </c>
      <c r="G1729" s="5" t="s">
        <v>32</v>
      </c>
      <c r="H1729" s="5" t="s">
        <v>18</v>
      </c>
      <c r="I1729" s="5">
        <v>7.5</v>
      </c>
      <c r="J1729" s="8">
        <v>0.47993000000000002</v>
      </c>
      <c r="K1729" t="str">
        <f>IF(Table1[[#This Row],[Charging]]&gt;0,"1","0")</f>
        <v>0</v>
      </c>
      <c r="L1729" t="str">
        <f>IF(Table1[[#This Row],[Tag]]="1",Table1[[#This Row],[Cost (kWh)]],"")</f>
        <v/>
      </c>
      <c r="M1729" s="5" t="str">
        <f>IF(Table1[[#This Row],[Tag]]="1",Table1[[#This Row],[Charging]]*Table1[[#This Row],[Cost (kWh)]],"")</f>
        <v/>
      </c>
    </row>
    <row r="1730" spans="3:13" x14ac:dyDescent="0.2">
      <c r="C1730" s="3" t="s">
        <v>28</v>
      </c>
      <c r="D1730" s="2">
        <v>10</v>
      </c>
      <c r="E1730" s="2">
        <v>21</v>
      </c>
      <c r="F1730" s="5">
        <v>0</v>
      </c>
      <c r="G1730" s="5" t="s">
        <v>32</v>
      </c>
      <c r="H1730" s="5" t="s">
        <v>18</v>
      </c>
      <c r="I1730" s="5">
        <v>7.5</v>
      </c>
      <c r="J1730" s="8">
        <v>0.47982000000000002</v>
      </c>
      <c r="K1730" t="str">
        <f>IF(Table1[[#This Row],[Charging]]&gt;0,"1","0")</f>
        <v>0</v>
      </c>
      <c r="L1730" t="str">
        <f>IF(Table1[[#This Row],[Tag]]="1",Table1[[#This Row],[Cost (kWh)]],"")</f>
        <v/>
      </c>
      <c r="M1730" s="5" t="str">
        <f>IF(Table1[[#This Row],[Tag]]="1",Table1[[#This Row],[Charging]]*Table1[[#This Row],[Cost (kWh)]],"")</f>
        <v/>
      </c>
    </row>
    <row r="1731" spans="3:13" x14ac:dyDescent="0.2">
      <c r="C1731" s="3" t="s">
        <v>28</v>
      </c>
      <c r="D1731" s="2">
        <v>10</v>
      </c>
      <c r="E1731" s="2">
        <v>22</v>
      </c>
      <c r="F1731" s="5">
        <v>0</v>
      </c>
      <c r="G1731" s="5" t="s">
        <v>32</v>
      </c>
      <c r="H1731" s="5" t="s">
        <v>18</v>
      </c>
      <c r="I1731" s="5">
        <v>7.5</v>
      </c>
      <c r="J1731" s="8">
        <v>0.45401000000000002</v>
      </c>
      <c r="K1731" t="str">
        <f>IF(Table1[[#This Row],[Charging]]&gt;0,"1","0")</f>
        <v>0</v>
      </c>
      <c r="L1731" t="str">
        <f>IF(Table1[[#This Row],[Tag]]="1",Table1[[#This Row],[Cost (kWh)]],"")</f>
        <v/>
      </c>
      <c r="M1731" s="5" t="str">
        <f>IF(Table1[[#This Row],[Tag]]="1",Table1[[#This Row],[Charging]]*Table1[[#This Row],[Cost (kWh)]],"")</f>
        <v/>
      </c>
    </row>
    <row r="1732" spans="3:13" x14ac:dyDescent="0.2">
      <c r="C1732" s="3" t="s">
        <v>28</v>
      </c>
      <c r="D1732" s="2">
        <v>10</v>
      </c>
      <c r="E1732" s="2">
        <v>23</v>
      </c>
      <c r="F1732" s="5">
        <v>0</v>
      </c>
      <c r="G1732" s="5" t="s">
        <v>32</v>
      </c>
      <c r="H1732" s="5" t="s">
        <v>18</v>
      </c>
      <c r="I1732" s="5">
        <v>7.5</v>
      </c>
      <c r="J1732" s="8">
        <v>0.44991999999999999</v>
      </c>
      <c r="K1732" t="str">
        <f>IF(Table1[[#This Row],[Charging]]&gt;0,"1","0")</f>
        <v>0</v>
      </c>
      <c r="L1732" t="str">
        <f>IF(Table1[[#This Row],[Tag]]="1",Table1[[#This Row],[Cost (kWh)]],"")</f>
        <v/>
      </c>
      <c r="M1732" s="5" t="str">
        <f>IF(Table1[[#This Row],[Tag]]="1",Table1[[#This Row],[Charging]]*Table1[[#This Row],[Cost (kWh)]],"")</f>
        <v/>
      </c>
    </row>
    <row r="1733" spans="3:13" x14ac:dyDescent="0.2">
      <c r="C1733" s="3" t="s">
        <v>28</v>
      </c>
      <c r="D1733" s="2">
        <v>10</v>
      </c>
      <c r="E1733" s="2">
        <v>24</v>
      </c>
      <c r="F1733" s="5">
        <v>0</v>
      </c>
      <c r="G1733" s="5" t="s">
        <v>32</v>
      </c>
      <c r="H1733" s="5" t="s">
        <v>18</v>
      </c>
      <c r="I1733" s="5">
        <v>7.5</v>
      </c>
      <c r="J1733" s="8">
        <v>0.44879999999999998</v>
      </c>
      <c r="K1733" t="str">
        <f>IF(Table1[[#This Row],[Charging]]&gt;0,"1","0")</f>
        <v>0</v>
      </c>
      <c r="L1733" t="str">
        <f>IF(Table1[[#This Row],[Tag]]="1",Table1[[#This Row],[Cost (kWh)]],"")</f>
        <v/>
      </c>
      <c r="M1733" s="5" t="str">
        <f>IF(Table1[[#This Row],[Tag]]="1",Table1[[#This Row],[Charging]]*Table1[[#This Row],[Cost (kWh)]],"")</f>
        <v/>
      </c>
    </row>
    <row r="1734" spans="3:13" x14ac:dyDescent="0.2">
      <c r="C1734" s="3" t="s">
        <v>28</v>
      </c>
      <c r="D1734" s="2">
        <v>11</v>
      </c>
      <c r="E1734" s="2" t="s">
        <v>2</v>
      </c>
      <c r="F1734" s="5">
        <v>0</v>
      </c>
      <c r="G1734" s="5" t="s">
        <v>32</v>
      </c>
      <c r="H1734" s="5" t="s">
        <v>18</v>
      </c>
      <c r="I1734" s="5">
        <v>7.5</v>
      </c>
      <c r="J1734" s="8">
        <v>0.43492999999999998</v>
      </c>
      <c r="K1734" t="str">
        <f>IF(Table1[[#This Row],[Charging]]&gt;0,"1","0")</f>
        <v>0</v>
      </c>
      <c r="L1734" t="str">
        <f>IF(Table1[[#This Row],[Tag]]="1",Table1[[#This Row],[Cost (kWh)]],"")</f>
        <v/>
      </c>
      <c r="M1734" s="5" t="str">
        <f>IF(Table1[[#This Row],[Tag]]="1",Table1[[#This Row],[Charging]]*Table1[[#This Row],[Cost (kWh)]],"")</f>
        <v/>
      </c>
    </row>
    <row r="1735" spans="3:13" x14ac:dyDescent="0.2">
      <c r="C1735" s="3" t="s">
        <v>28</v>
      </c>
      <c r="D1735" s="2">
        <v>11</v>
      </c>
      <c r="E1735" s="2" t="s">
        <v>3</v>
      </c>
      <c r="F1735" s="5">
        <v>0</v>
      </c>
      <c r="G1735" s="5" t="s">
        <v>32</v>
      </c>
      <c r="H1735" s="5" t="s">
        <v>18</v>
      </c>
      <c r="I1735" s="5">
        <v>7.5</v>
      </c>
      <c r="J1735" s="8">
        <v>0.39739000000000002</v>
      </c>
      <c r="K1735" t="str">
        <f>IF(Table1[[#This Row],[Charging]]&gt;0,"1","0")</f>
        <v>0</v>
      </c>
      <c r="L1735" t="str">
        <f>IF(Table1[[#This Row],[Tag]]="1",Table1[[#This Row],[Cost (kWh)]],"")</f>
        <v/>
      </c>
      <c r="M1735" s="5" t="str">
        <f>IF(Table1[[#This Row],[Tag]]="1",Table1[[#This Row],[Charging]]*Table1[[#This Row],[Cost (kWh)]],"")</f>
        <v/>
      </c>
    </row>
    <row r="1736" spans="3:13" x14ac:dyDescent="0.2">
      <c r="C1736" s="3" t="s">
        <v>28</v>
      </c>
      <c r="D1736" s="2">
        <v>11</v>
      </c>
      <c r="E1736" s="2" t="s">
        <v>4</v>
      </c>
      <c r="F1736" s="5">
        <v>0</v>
      </c>
      <c r="G1736" s="5" t="s">
        <v>32</v>
      </c>
      <c r="H1736" s="5" t="s">
        <v>18</v>
      </c>
      <c r="I1736" s="5">
        <v>7.5</v>
      </c>
      <c r="J1736" s="8">
        <v>0.39738000000000001</v>
      </c>
      <c r="K1736" t="str">
        <f>IF(Table1[[#This Row],[Charging]]&gt;0,"1","0")</f>
        <v>0</v>
      </c>
      <c r="L1736" t="str">
        <f>IF(Table1[[#This Row],[Tag]]="1",Table1[[#This Row],[Cost (kWh)]],"")</f>
        <v/>
      </c>
      <c r="M1736" s="5" t="str">
        <f>IF(Table1[[#This Row],[Tag]]="1",Table1[[#This Row],[Charging]]*Table1[[#This Row],[Cost (kWh)]],"")</f>
        <v/>
      </c>
    </row>
    <row r="1737" spans="3:13" x14ac:dyDescent="0.2">
      <c r="C1737" s="3" t="s">
        <v>28</v>
      </c>
      <c r="D1737" s="2">
        <v>11</v>
      </c>
      <c r="E1737" s="2" t="s">
        <v>5</v>
      </c>
      <c r="F1737" s="5">
        <v>0</v>
      </c>
      <c r="G1737" s="5" t="s">
        <v>32</v>
      </c>
      <c r="H1737" s="5" t="s">
        <v>18</v>
      </c>
      <c r="I1737" s="5">
        <v>7.5</v>
      </c>
      <c r="J1737" s="8">
        <v>0.38102999999999998</v>
      </c>
      <c r="K1737" t="str">
        <f>IF(Table1[[#This Row],[Charging]]&gt;0,"1","0")</f>
        <v>0</v>
      </c>
      <c r="L1737" t="str">
        <f>IF(Table1[[#This Row],[Tag]]="1",Table1[[#This Row],[Cost (kWh)]],"")</f>
        <v/>
      </c>
      <c r="M1737" s="5" t="str">
        <f>IF(Table1[[#This Row],[Tag]]="1",Table1[[#This Row],[Charging]]*Table1[[#This Row],[Cost (kWh)]],"")</f>
        <v/>
      </c>
    </row>
    <row r="1738" spans="3:13" x14ac:dyDescent="0.2">
      <c r="C1738" s="3" t="s">
        <v>28</v>
      </c>
      <c r="D1738" s="2">
        <v>11</v>
      </c>
      <c r="E1738" s="2" t="s">
        <v>6</v>
      </c>
      <c r="F1738" s="5">
        <v>0</v>
      </c>
      <c r="G1738" s="5" t="s">
        <v>32</v>
      </c>
      <c r="H1738" s="5" t="s">
        <v>18</v>
      </c>
      <c r="I1738" s="5">
        <v>7.5</v>
      </c>
      <c r="J1738" s="8">
        <v>0.37001000000000001</v>
      </c>
      <c r="K1738" t="str">
        <f>IF(Table1[[#This Row],[Charging]]&gt;0,"1","0")</f>
        <v>0</v>
      </c>
      <c r="L1738" t="str">
        <f>IF(Table1[[#This Row],[Tag]]="1",Table1[[#This Row],[Cost (kWh)]],"")</f>
        <v/>
      </c>
      <c r="M1738" s="5" t="str">
        <f>IF(Table1[[#This Row],[Tag]]="1",Table1[[#This Row],[Charging]]*Table1[[#This Row],[Cost (kWh)]],"")</f>
        <v/>
      </c>
    </row>
    <row r="1739" spans="3:13" x14ac:dyDescent="0.2">
      <c r="C1739" s="3" t="s">
        <v>28</v>
      </c>
      <c r="D1739" s="2">
        <v>11</v>
      </c>
      <c r="E1739" s="2" t="s">
        <v>7</v>
      </c>
      <c r="F1739" s="5">
        <v>0</v>
      </c>
      <c r="G1739" s="5" t="s">
        <v>32</v>
      </c>
      <c r="H1739" s="5" t="s">
        <v>18</v>
      </c>
      <c r="I1739" s="5">
        <v>7.5</v>
      </c>
      <c r="J1739" s="8">
        <v>0.38083</v>
      </c>
      <c r="K1739" t="str">
        <f>IF(Table1[[#This Row],[Charging]]&gt;0,"1","0")</f>
        <v>0</v>
      </c>
      <c r="L1739" t="str">
        <f>IF(Table1[[#This Row],[Tag]]="1",Table1[[#This Row],[Cost (kWh)]],"")</f>
        <v/>
      </c>
      <c r="M1739" s="5" t="str">
        <f>IF(Table1[[#This Row],[Tag]]="1",Table1[[#This Row],[Charging]]*Table1[[#This Row],[Cost (kWh)]],"")</f>
        <v/>
      </c>
    </row>
    <row r="1740" spans="3:13" x14ac:dyDescent="0.2">
      <c r="C1740" s="3" t="s">
        <v>28</v>
      </c>
      <c r="D1740" s="2">
        <v>11</v>
      </c>
      <c r="E1740" s="2" t="s">
        <v>8</v>
      </c>
      <c r="F1740" s="5">
        <v>0</v>
      </c>
      <c r="G1740" s="5" t="s">
        <v>32</v>
      </c>
      <c r="H1740" s="5" t="s">
        <v>18</v>
      </c>
      <c r="I1740" s="5">
        <v>7.5</v>
      </c>
      <c r="J1740" s="8">
        <v>0.39034000000000002</v>
      </c>
      <c r="K1740" t="str">
        <f>IF(Table1[[#This Row],[Charging]]&gt;0,"1","0")</f>
        <v>0</v>
      </c>
      <c r="L1740" t="str">
        <f>IF(Table1[[#This Row],[Tag]]="1",Table1[[#This Row],[Cost (kWh)]],"")</f>
        <v/>
      </c>
      <c r="M1740" s="5" t="str">
        <f>IF(Table1[[#This Row],[Tag]]="1",Table1[[#This Row],[Charging]]*Table1[[#This Row],[Cost (kWh)]],"")</f>
        <v/>
      </c>
    </row>
    <row r="1741" spans="3:13" x14ac:dyDescent="0.2">
      <c r="C1741" s="3" t="s">
        <v>28</v>
      </c>
      <c r="D1741" s="2">
        <v>11</v>
      </c>
      <c r="E1741" s="2" t="s">
        <v>9</v>
      </c>
      <c r="F1741" s="5">
        <v>0</v>
      </c>
      <c r="G1741" s="5" t="s">
        <v>32</v>
      </c>
      <c r="H1741" s="5" t="s">
        <v>18</v>
      </c>
      <c r="I1741" s="5">
        <v>7.5</v>
      </c>
      <c r="J1741" s="8">
        <v>0.39650000000000002</v>
      </c>
      <c r="K1741" t="str">
        <f>IF(Table1[[#This Row],[Charging]]&gt;0,"1","0")</f>
        <v>0</v>
      </c>
      <c r="L1741" t="str">
        <f>IF(Table1[[#This Row],[Tag]]="1",Table1[[#This Row],[Cost (kWh)]],"")</f>
        <v/>
      </c>
      <c r="M1741" s="5" t="str">
        <f>IF(Table1[[#This Row],[Tag]]="1",Table1[[#This Row],[Charging]]*Table1[[#This Row],[Cost (kWh)]],"")</f>
        <v/>
      </c>
    </row>
    <row r="1742" spans="3:13" x14ac:dyDescent="0.2">
      <c r="C1742" s="3" t="s">
        <v>28</v>
      </c>
      <c r="D1742" s="2">
        <v>11</v>
      </c>
      <c r="E1742" s="2" t="s">
        <v>10</v>
      </c>
      <c r="F1742" s="5">
        <v>0</v>
      </c>
      <c r="G1742" s="5" t="s">
        <v>32</v>
      </c>
      <c r="H1742" s="5" t="s">
        <v>18</v>
      </c>
      <c r="I1742" s="5">
        <v>7.5</v>
      </c>
      <c r="J1742" s="8">
        <v>0.41414000000000001</v>
      </c>
      <c r="K1742" t="str">
        <f>IF(Table1[[#This Row],[Charging]]&gt;0,"1","0")</f>
        <v>0</v>
      </c>
      <c r="L1742" t="str">
        <f>IF(Table1[[#This Row],[Tag]]="1",Table1[[#This Row],[Cost (kWh)]],"")</f>
        <v/>
      </c>
      <c r="M1742" s="5" t="str">
        <f>IF(Table1[[#This Row],[Tag]]="1",Table1[[#This Row],[Charging]]*Table1[[#This Row],[Cost (kWh)]],"")</f>
        <v/>
      </c>
    </row>
    <row r="1743" spans="3:13" x14ac:dyDescent="0.2">
      <c r="C1743" s="3" t="s">
        <v>28</v>
      </c>
      <c r="D1743" s="2">
        <v>11</v>
      </c>
      <c r="E1743" s="2">
        <v>10</v>
      </c>
      <c r="F1743" s="5">
        <v>0</v>
      </c>
      <c r="G1743" s="5" t="s">
        <v>32</v>
      </c>
      <c r="H1743" s="5" t="s">
        <v>18</v>
      </c>
      <c r="I1743" s="5">
        <v>7.5</v>
      </c>
      <c r="J1743" s="8">
        <v>0.41499000000000003</v>
      </c>
      <c r="K1743" t="str">
        <f>IF(Table1[[#This Row],[Charging]]&gt;0,"1","0")</f>
        <v>0</v>
      </c>
      <c r="L1743" t="str">
        <f>IF(Table1[[#This Row],[Tag]]="1",Table1[[#This Row],[Cost (kWh)]],"")</f>
        <v/>
      </c>
      <c r="M1743" s="5" t="str">
        <f>IF(Table1[[#This Row],[Tag]]="1",Table1[[#This Row],[Charging]]*Table1[[#This Row],[Cost (kWh)]],"")</f>
        <v/>
      </c>
    </row>
    <row r="1744" spans="3:13" x14ac:dyDescent="0.2">
      <c r="C1744" s="3" t="s">
        <v>28</v>
      </c>
      <c r="D1744" s="2">
        <v>11</v>
      </c>
      <c r="E1744" s="2">
        <v>11</v>
      </c>
      <c r="F1744" s="5">
        <v>0</v>
      </c>
      <c r="G1744" s="5" t="s">
        <v>32</v>
      </c>
      <c r="H1744" s="5" t="s">
        <v>18</v>
      </c>
      <c r="I1744" s="5">
        <v>7.5</v>
      </c>
      <c r="J1744" s="8">
        <v>0.40093000000000001</v>
      </c>
      <c r="K1744" t="str">
        <f>IF(Table1[[#This Row],[Charging]]&gt;0,"1","0")</f>
        <v>0</v>
      </c>
      <c r="L1744" t="str">
        <f>IF(Table1[[#This Row],[Tag]]="1",Table1[[#This Row],[Cost (kWh)]],"")</f>
        <v/>
      </c>
      <c r="M1744" s="5" t="str">
        <f>IF(Table1[[#This Row],[Tag]]="1",Table1[[#This Row],[Charging]]*Table1[[#This Row],[Cost (kWh)]],"")</f>
        <v/>
      </c>
    </row>
    <row r="1745" spans="3:13" x14ac:dyDescent="0.2">
      <c r="C1745" s="3" t="s">
        <v>28</v>
      </c>
      <c r="D1745" s="2">
        <v>11</v>
      </c>
      <c r="E1745" s="2">
        <v>12</v>
      </c>
      <c r="F1745" s="5">
        <v>0</v>
      </c>
      <c r="G1745" s="5" t="s">
        <v>32</v>
      </c>
      <c r="H1745" s="5" t="s">
        <v>18</v>
      </c>
      <c r="I1745" s="5">
        <v>7.5</v>
      </c>
      <c r="J1745" s="8">
        <v>0.39219999999999999</v>
      </c>
      <c r="K1745" t="str">
        <f>IF(Table1[[#This Row],[Charging]]&gt;0,"1","0")</f>
        <v>0</v>
      </c>
      <c r="L1745" t="str">
        <f>IF(Table1[[#This Row],[Tag]]="1",Table1[[#This Row],[Cost (kWh)]],"")</f>
        <v/>
      </c>
      <c r="M1745" s="5" t="str">
        <f>IF(Table1[[#This Row],[Tag]]="1",Table1[[#This Row],[Charging]]*Table1[[#This Row],[Cost (kWh)]],"")</f>
        <v/>
      </c>
    </row>
    <row r="1746" spans="3:13" x14ac:dyDescent="0.2">
      <c r="C1746" s="3" t="s">
        <v>28</v>
      </c>
      <c r="D1746" s="2">
        <v>11</v>
      </c>
      <c r="E1746" s="2">
        <v>13</v>
      </c>
      <c r="F1746" s="5">
        <v>0</v>
      </c>
      <c r="G1746" s="5" t="s">
        <v>32</v>
      </c>
      <c r="H1746" s="5" t="s">
        <v>18</v>
      </c>
      <c r="I1746" s="5">
        <v>7.5</v>
      </c>
      <c r="J1746" s="8">
        <v>0.37152000000000002</v>
      </c>
      <c r="K1746" t="str">
        <f>IF(Table1[[#This Row],[Charging]]&gt;0,"1","0")</f>
        <v>0</v>
      </c>
      <c r="L1746" t="str">
        <f>IF(Table1[[#This Row],[Tag]]="1",Table1[[#This Row],[Cost (kWh)]],"")</f>
        <v/>
      </c>
      <c r="M1746" s="5" t="str">
        <f>IF(Table1[[#This Row],[Tag]]="1",Table1[[#This Row],[Charging]]*Table1[[#This Row],[Cost (kWh)]],"")</f>
        <v/>
      </c>
    </row>
    <row r="1747" spans="3:13" x14ac:dyDescent="0.2">
      <c r="C1747" s="3" t="s">
        <v>28</v>
      </c>
      <c r="D1747" s="2">
        <v>11</v>
      </c>
      <c r="E1747" s="2">
        <v>14</v>
      </c>
      <c r="F1747" s="5">
        <v>0</v>
      </c>
      <c r="G1747" s="5" t="s">
        <v>32</v>
      </c>
      <c r="H1747" s="5" t="s">
        <v>18</v>
      </c>
      <c r="I1747" s="5">
        <v>7.5</v>
      </c>
      <c r="J1747" s="8">
        <v>0.34510999999999997</v>
      </c>
      <c r="K1747" t="str">
        <f>IF(Table1[[#This Row],[Charging]]&gt;0,"1","0")</f>
        <v>0</v>
      </c>
      <c r="L1747" t="str">
        <f>IF(Table1[[#This Row],[Tag]]="1",Table1[[#This Row],[Cost (kWh)]],"")</f>
        <v/>
      </c>
      <c r="M1747" s="5" t="str">
        <f>IF(Table1[[#This Row],[Tag]]="1",Table1[[#This Row],[Charging]]*Table1[[#This Row],[Cost (kWh)]],"")</f>
        <v/>
      </c>
    </row>
    <row r="1748" spans="3:13" x14ac:dyDescent="0.2">
      <c r="C1748" s="3" t="s">
        <v>28</v>
      </c>
      <c r="D1748" s="2">
        <v>11</v>
      </c>
      <c r="E1748" s="2">
        <v>15</v>
      </c>
      <c r="F1748" s="5">
        <v>0</v>
      </c>
      <c r="G1748" s="5" t="s">
        <v>32</v>
      </c>
      <c r="H1748" s="5" t="s">
        <v>18</v>
      </c>
      <c r="I1748" s="5">
        <v>7.5</v>
      </c>
      <c r="J1748" s="8">
        <v>0.28455999999999998</v>
      </c>
      <c r="K1748" t="str">
        <f>IF(Table1[[#This Row],[Charging]]&gt;0,"1","0")</f>
        <v>0</v>
      </c>
      <c r="L1748" t="str">
        <f>IF(Table1[[#This Row],[Tag]]="1",Table1[[#This Row],[Cost (kWh)]],"")</f>
        <v/>
      </c>
      <c r="M1748" s="5" t="str">
        <f>IF(Table1[[#This Row],[Tag]]="1",Table1[[#This Row],[Charging]]*Table1[[#This Row],[Cost (kWh)]],"")</f>
        <v/>
      </c>
    </row>
    <row r="1749" spans="3:13" x14ac:dyDescent="0.2">
      <c r="C1749" s="3" t="s">
        <v>28</v>
      </c>
      <c r="D1749" s="2">
        <v>11</v>
      </c>
      <c r="E1749" s="2">
        <v>16</v>
      </c>
      <c r="F1749" s="5">
        <v>0</v>
      </c>
      <c r="G1749" s="5" t="s">
        <v>32</v>
      </c>
      <c r="H1749" s="5" t="s">
        <v>18</v>
      </c>
      <c r="I1749" s="5">
        <v>7.5</v>
      </c>
      <c r="J1749" s="8">
        <v>0.30649999999999999</v>
      </c>
      <c r="K1749" t="str">
        <f>IF(Table1[[#This Row],[Charging]]&gt;0,"1","0")</f>
        <v>0</v>
      </c>
      <c r="L1749" t="str">
        <f>IF(Table1[[#This Row],[Tag]]="1",Table1[[#This Row],[Cost (kWh)]],"")</f>
        <v/>
      </c>
      <c r="M1749" s="5" t="str">
        <f>IF(Table1[[#This Row],[Tag]]="1",Table1[[#This Row],[Charging]]*Table1[[#This Row],[Cost (kWh)]],"")</f>
        <v/>
      </c>
    </row>
    <row r="1750" spans="3:13" x14ac:dyDescent="0.2">
      <c r="C1750" s="3" t="s">
        <v>28</v>
      </c>
      <c r="D1750" s="2">
        <v>11</v>
      </c>
      <c r="E1750" s="2">
        <v>17</v>
      </c>
      <c r="F1750" s="5">
        <v>0</v>
      </c>
      <c r="G1750" s="5" t="s">
        <v>32</v>
      </c>
      <c r="H1750" s="5" t="s">
        <v>18</v>
      </c>
      <c r="I1750" s="5">
        <v>7.5</v>
      </c>
      <c r="J1750" s="8">
        <v>0.37661</v>
      </c>
      <c r="K1750" t="str">
        <f>IF(Table1[[#This Row],[Charging]]&gt;0,"1","0")</f>
        <v>0</v>
      </c>
      <c r="L1750" t="str">
        <f>IF(Table1[[#This Row],[Tag]]="1",Table1[[#This Row],[Cost (kWh)]],"")</f>
        <v/>
      </c>
      <c r="M1750" s="5" t="str">
        <f>IF(Table1[[#This Row],[Tag]]="1",Table1[[#This Row],[Charging]]*Table1[[#This Row],[Cost (kWh)]],"")</f>
        <v/>
      </c>
    </row>
    <row r="1751" spans="3:13" x14ac:dyDescent="0.2">
      <c r="C1751" s="3" t="s">
        <v>28</v>
      </c>
      <c r="D1751" s="2">
        <v>11</v>
      </c>
      <c r="E1751" s="2">
        <v>18</v>
      </c>
      <c r="F1751" s="5">
        <v>0</v>
      </c>
      <c r="G1751" s="5" t="s">
        <v>32</v>
      </c>
      <c r="H1751" s="5" t="s">
        <v>18</v>
      </c>
      <c r="I1751" s="5">
        <v>7.5</v>
      </c>
      <c r="J1751" s="8">
        <v>0.42637000000000003</v>
      </c>
      <c r="K1751" t="str">
        <f>IF(Table1[[#This Row],[Charging]]&gt;0,"1","0")</f>
        <v>0</v>
      </c>
      <c r="L1751" t="str">
        <f>IF(Table1[[#This Row],[Tag]]="1",Table1[[#This Row],[Cost (kWh)]],"")</f>
        <v/>
      </c>
      <c r="M1751" s="5" t="str">
        <f>IF(Table1[[#This Row],[Tag]]="1",Table1[[#This Row],[Charging]]*Table1[[#This Row],[Cost (kWh)]],"")</f>
        <v/>
      </c>
    </row>
    <row r="1752" spans="3:13" x14ac:dyDescent="0.2">
      <c r="C1752" s="3" t="s">
        <v>28</v>
      </c>
      <c r="D1752" s="2">
        <v>11</v>
      </c>
      <c r="E1752" s="2">
        <v>19</v>
      </c>
      <c r="F1752" s="5">
        <v>0</v>
      </c>
      <c r="G1752" s="5" t="s">
        <v>32</v>
      </c>
      <c r="H1752" s="5" t="s">
        <v>18</v>
      </c>
      <c r="I1752" s="5">
        <v>7.5</v>
      </c>
      <c r="J1752" s="8">
        <v>0.46559</v>
      </c>
      <c r="K1752" t="str">
        <f>IF(Table1[[#This Row],[Charging]]&gt;0,"1","0")</f>
        <v>0</v>
      </c>
      <c r="L1752" t="str">
        <f>IF(Table1[[#This Row],[Tag]]="1",Table1[[#This Row],[Cost (kWh)]],"")</f>
        <v/>
      </c>
      <c r="M1752" s="5" t="str">
        <f>IF(Table1[[#This Row],[Tag]]="1",Table1[[#This Row],[Charging]]*Table1[[#This Row],[Cost (kWh)]],"")</f>
        <v/>
      </c>
    </row>
    <row r="1753" spans="3:13" x14ac:dyDescent="0.2">
      <c r="C1753" s="3" t="s">
        <v>28</v>
      </c>
      <c r="D1753" s="2">
        <v>11</v>
      </c>
      <c r="E1753" s="2">
        <v>20</v>
      </c>
      <c r="F1753" s="5">
        <v>7.5</v>
      </c>
      <c r="G1753" s="5" t="s">
        <v>32</v>
      </c>
      <c r="H1753" s="5">
        <v>52.5</v>
      </c>
      <c r="I1753" s="5">
        <v>7.5</v>
      </c>
      <c r="J1753" s="8">
        <v>0.49380000000000002</v>
      </c>
      <c r="K1753" t="str">
        <f>IF(Table1[[#This Row],[Charging]]&gt;0,"1","0")</f>
        <v>1</v>
      </c>
      <c r="L1753">
        <f>IF(Table1[[#This Row],[Tag]]="1",Table1[[#This Row],[Cost (kWh)]],"")</f>
        <v>0.49380000000000002</v>
      </c>
      <c r="M1753" s="5">
        <f>IF(Table1[[#This Row],[Tag]]="1",Table1[[#This Row],[Charging]]*Table1[[#This Row],[Cost (kWh)]],"")</f>
        <v>3.7035</v>
      </c>
    </row>
    <row r="1754" spans="3:13" x14ac:dyDescent="0.2">
      <c r="C1754" s="3" t="s">
        <v>28</v>
      </c>
      <c r="D1754" s="2">
        <v>11</v>
      </c>
      <c r="E1754" s="2">
        <v>21</v>
      </c>
      <c r="F1754" s="5">
        <v>7.5</v>
      </c>
      <c r="G1754" s="5" t="s">
        <v>32</v>
      </c>
      <c r="H1754" s="5" t="s">
        <v>19</v>
      </c>
      <c r="I1754" s="5">
        <v>7.5</v>
      </c>
      <c r="J1754" s="8">
        <v>0.50497000000000003</v>
      </c>
      <c r="K1754" t="str">
        <f>IF(Table1[[#This Row],[Charging]]&gt;0,"1","0")</f>
        <v>1</v>
      </c>
      <c r="L1754">
        <f>IF(Table1[[#This Row],[Tag]]="1",Table1[[#This Row],[Cost (kWh)]],"")</f>
        <v>0.50497000000000003</v>
      </c>
      <c r="M1754" s="5">
        <f>IF(Table1[[#This Row],[Tag]]="1",Table1[[#This Row],[Charging]]*Table1[[#This Row],[Cost (kWh)]],"")</f>
        <v>3.7872750000000002</v>
      </c>
    </row>
    <row r="1755" spans="3:13" x14ac:dyDescent="0.2">
      <c r="C1755" s="3" t="s">
        <v>28</v>
      </c>
      <c r="D1755" s="2">
        <v>11</v>
      </c>
      <c r="E1755" s="2">
        <v>22</v>
      </c>
      <c r="F1755" s="5">
        <v>0</v>
      </c>
      <c r="G1755" s="5" t="s">
        <v>32</v>
      </c>
      <c r="H1755" s="5" t="s">
        <v>19</v>
      </c>
      <c r="I1755" s="5">
        <v>7.5</v>
      </c>
      <c r="J1755" s="8">
        <v>0.48493999999999998</v>
      </c>
      <c r="K1755" t="str">
        <f>IF(Table1[[#This Row],[Charging]]&gt;0,"1","0")</f>
        <v>0</v>
      </c>
      <c r="L1755" t="str">
        <f>IF(Table1[[#This Row],[Tag]]="1",Table1[[#This Row],[Cost (kWh)]],"")</f>
        <v/>
      </c>
      <c r="M1755" s="5" t="str">
        <f>IF(Table1[[#This Row],[Tag]]="1",Table1[[#This Row],[Charging]]*Table1[[#This Row],[Cost (kWh)]],"")</f>
        <v/>
      </c>
    </row>
    <row r="1756" spans="3:13" x14ac:dyDescent="0.2">
      <c r="C1756" s="3" t="s">
        <v>28</v>
      </c>
      <c r="D1756" s="2">
        <v>11</v>
      </c>
      <c r="E1756" s="2">
        <v>23</v>
      </c>
      <c r="F1756" s="5">
        <v>0</v>
      </c>
      <c r="G1756" s="5" t="s">
        <v>32</v>
      </c>
      <c r="H1756" s="5" t="s">
        <v>19</v>
      </c>
      <c r="I1756" s="5">
        <v>7.5</v>
      </c>
      <c r="J1756" s="8">
        <v>0.45125999999999999</v>
      </c>
      <c r="K1756" t="str">
        <f>IF(Table1[[#This Row],[Charging]]&gt;0,"1","0")</f>
        <v>0</v>
      </c>
      <c r="L1756" t="str">
        <f>IF(Table1[[#This Row],[Tag]]="1",Table1[[#This Row],[Cost (kWh)]],"")</f>
        <v/>
      </c>
      <c r="M1756" s="5" t="str">
        <f>IF(Table1[[#This Row],[Tag]]="1",Table1[[#This Row],[Charging]]*Table1[[#This Row],[Cost (kWh)]],"")</f>
        <v/>
      </c>
    </row>
    <row r="1757" spans="3:13" x14ac:dyDescent="0.2">
      <c r="C1757" s="3" t="s">
        <v>28</v>
      </c>
      <c r="D1757" s="2">
        <v>11</v>
      </c>
      <c r="E1757" s="2">
        <v>24</v>
      </c>
      <c r="F1757" s="5">
        <v>0</v>
      </c>
      <c r="G1757" s="5" t="s">
        <v>32</v>
      </c>
      <c r="H1757" s="5" t="s">
        <v>19</v>
      </c>
      <c r="I1757" s="5">
        <v>7.5</v>
      </c>
      <c r="J1757" s="8">
        <v>0.40403</v>
      </c>
      <c r="K1757" t="str">
        <f>IF(Table1[[#This Row],[Charging]]&gt;0,"1","0")</f>
        <v>0</v>
      </c>
      <c r="L1757" t="str">
        <f>IF(Table1[[#This Row],[Tag]]="1",Table1[[#This Row],[Cost (kWh)]],"")</f>
        <v/>
      </c>
      <c r="M1757" s="5" t="str">
        <f>IF(Table1[[#This Row],[Tag]]="1",Table1[[#This Row],[Charging]]*Table1[[#This Row],[Cost (kWh)]],"")</f>
        <v/>
      </c>
    </row>
    <row r="1758" spans="3:13" x14ac:dyDescent="0.2">
      <c r="C1758" s="3" t="s">
        <v>28</v>
      </c>
      <c r="D1758" s="2">
        <v>12</v>
      </c>
      <c r="E1758" s="2" t="s">
        <v>2</v>
      </c>
      <c r="F1758" s="5">
        <v>0</v>
      </c>
      <c r="G1758" s="5" t="s">
        <v>32</v>
      </c>
      <c r="H1758" s="5" t="s">
        <v>19</v>
      </c>
      <c r="I1758" s="5">
        <v>7.5</v>
      </c>
      <c r="J1758" s="8">
        <v>0.35746</v>
      </c>
      <c r="K1758" t="str">
        <f>IF(Table1[[#This Row],[Charging]]&gt;0,"1","0")</f>
        <v>0</v>
      </c>
      <c r="L1758" t="str">
        <f>IF(Table1[[#This Row],[Tag]]="1",Table1[[#This Row],[Cost (kWh)]],"")</f>
        <v/>
      </c>
      <c r="M1758" s="5" t="str">
        <f>IF(Table1[[#This Row],[Tag]]="1",Table1[[#This Row],[Charging]]*Table1[[#This Row],[Cost (kWh)]],"")</f>
        <v/>
      </c>
    </row>
    <row r="1759" spans="3:13" x14ac:dyDescent="0.2">
      <c r="C1759" s="3" t="s">
        <v>28</v>
      </c>
      <c r="D1759" s="2">
        <v>12</v>
      </c>
      <c r="E1759" s="2" t="s">
        <v>3</v>
      </c>
      <c r="F1759" s="5">
        <v>0</v>
      </c>
      <c r="G1759" s="5" t="s">
        <v>32</v>
      </c>
      <c r="H1759" s="5" t="s">
        <v>19</v>
      </c>
      <c r="I1759" s="5">
        <v>7.5</v>
      </c>
      <c r="J1759" s="8">
        <v>0.36609999999999998</v>
      </c>
      <c r="K1759" t="str">
        <f>IF(Table1[[#This Row],[Charging]]&gt;0,"1","0")</f>
        <v>0</v>
      </c>
      <c r="L1759" t="str">
        <f>IF(Table1[[#This Row],[Tag]]="1",Table1[[#This Row],[Cost (kWh)]],"")</f>
        <v/>
      </c>
      <c r="M1759" s="5" t="str">
        <f>IF(Table1[[#This Row],[Tag]]="1",Table1[[#This Row],[Charging]]*Table1[[#This Row],[Cost (kWh)]],"")</f>
        <v/>
      </c>
    </row>
    <row r="1760" spans="3:13" x14ac:dyDescent="0.2">
      <c r="C1760" s="3" t="s">
        <v>28</v>
      </c>
      <c r="D1760" s="2">
        <v>12</v>
      </c>
      <c r="E1760" s="2" t="s">
        <v>4</v>
      </c>
      <c r="F1760" s="5">
        <v>0</v>
      </c>
      <c r="G1760" s="5" t="s">
        <v>32</v>
      </c>
      <c r="H1760" s="5" t="s">
        <v>19</v>
      </c>
      <c r="I1760" s="5">
        <v>7.5</v>
      </c>
      <c r="J1760" s="8">
        <v>0.36559999999999998</v>
      </c>
      <c r="K1760" t="str">
        <f>IF(Table1[[#This Row],[Charging]]&gt;0,"1","0")</f>
        <v>0</v>
      </c>
      <c r="L1760" t="str">
        <f>IF(Table1[[#This Row],[Tag]]="1",Table1[[#This Row],[Cost (kWh)]],"")</f>
        <v/>
      </c>
      <c r="M1760" s="5" t="str">
        <f>IF(Table1[[#This Row],[Tag]]="1",Table1[[#This Row],[Charging]]*Table1[[#This Row],[Cost (kWh)]],"")</f>
        <v/>
      </c>
    </row>
    <row r="1761" spans="3:13" x14ac:dyDescent="0.2">
      <c r="C1761" s="3" t="s">
        <v>28</v>
      </c>
      <c r="D1761" s="2">
        <v>12</v>
      </c>
      <c r="E1761" s="2" t="s">
        <v>5</v>
      </c>
      <c r="F1761" s="5">
        <v>0</v>
      </c>
      <c r="G1761" s="5" t="s">
        <v>32</v>
      </c>
      <c r="H1761" s="5" t="s">
        <v>19</v>
      </c>
      <c r="I1761" s="5">
        <v>7.5</v>
      </c>
      <c r="J1761" s="8">
        <v>0.36035</v>
      </c>
      <c r="K1761" t="str">
        <f>IF(Table1[[#This Row],[Charging]]&gt;0,"1","0")</f>
        <v>0</v>
      </c>
      <c r="L1761" t="str">
        <f>IF(Table1[[#This Row],[Tag]]="1",Table1[[#This Row],[Cost (kWh)]],"")</f>
        <v/>
      </c>
      <c r="M1761" s="5" t="str">
        <f>IF(Table1[[#This Row],[Tag]]="1",Table1[[#This Row],[Charging]]*Table1[[#This Row],[Cost (kWh)]],"")</f>
        <v/>
      </c>
    </row>
    <row r="1762" spans="3:13" x14ac:dyDescent="0.2">
      <c r="C1762" s="3" t="s">
        <v>28</v>
      </c>
      <c r="D1762" s="2">
        <v>12</v>
      </c>
      <c r="E1762" s="2" t="s">
        <v>6</v>
      </c>
      <c r="F1762" s="5">
        <v>0</v>
      </c>
      <c r="G1762" s="5" t="s">
        <v>32</v>
      </c>
      <c r="H1762" s="5" t="s">
        <v>19</v>
      </c>
      <c r="I1762" s="5">
        <v>7.5</v>
      </c>
      <c r="J1762" s="8">
        <v>0.36393999999999999</v>
      </c>
      <c r="K1762" t="str">
        <f>IF(Table1[[#This Row],[Charging]]&gt;0,"1","0")</f>
        <v>0</v>
      </c>
      <c r="L1762" t="str">
        <f>IF(Table1[[#This Row],[Tag]]="1",Table1[[#This Row],[Cost (kWh)]],"")</f>
        <v/>
      </c>
      <c r="M1762" s="5" t="str">
        <f>IF(Table1[[#This Row],[Tag]]="1",Table1[[#This Row],[Charging]]*Table1[[#This Row],[Cost (kWh)]],"")</f>
        <v/>
      </c>
    </row>
    <row r="1763" spans="3:13" x14ac:dyDescent="0.2">
      <c r="C1763" s="3" t="s">
        <v>28</v>
      </c>
      <c r="D1763" s="2">
        <v>12</v>
      </c>
      <c r="E1763" s="2" t="s">
        <v>7</v>
      </c>
      <c r="F1763" s="5">
        <v>0</v>
      </c>
      <c r="G1763" s="5" t="s">
        <v>32</v>
      </c>
      <c r="H1763" s="5" t="s">
        <v>19</v>
      </c>
      <c r="I1763" s="5">
        <v>7.5</v>
      </c>
      <c r="J1763" s="8">
        <v>0.40149000000000001</v>
      </c>
      <c r="K1763" t="str">
        <f>IF(Table1[[#This Row],[Charging]]&gt;0,"1","0")</f>
        <v>0</v>
      </c>
      <c r="L1763" t="str">
        <f>IF(Table1[[#This Row],[Tag]]="1",Table1[[#This Row],[Cost (kWh)]],"")</f>
        <v/>
      </c>
      <c r="M1763" s="5" t="str">
        <f>IF(Table1[[#This Row],[Tag]]="1",Table1[[#This Row],[Charging]]*Table1[[#This Row],[Cost (kWh)]],"")</f>
        <v/>
      </c>
    </row>
    <row r="1764" spans="3:13" x14ac:dyDescent="0.2">
      <c r="C1764" s="3" t="s">
        <v>28</v>
      </c>
      <c r="D1764" s="2">
        <v>12</v>
      </c>
      <c r="E1764" s="2" t="s">
        <v>8</v>
      </c>
      <c r="F1764" s="5">
        <v>0</v>
      </c>
      <c r="G1764" s="5" t="s">
        <v>32</v>
      </c>
      <c r="H1764" s="5" t="s">
        <v>19</v>
      </c>
      <c r="I1764" s="5">
        <v>7.5</v>
      </c>
      <c r="J1764" s="8">
        <v>0.45491999999999999</v>
      </c>
      <c r="K1764" t="str">
        <f>IF(Table1[[#This Row],[Charging]]&gt;0,"1","0")</f>
        <v>0</v>
      </c>
      <c r="L1764" t="str">
        <f>IF(Table1[[#This Row],[Tag]]="1",Table1[[#This Row],[Cost (kWh)]],"")</f>
        <v/>
      </c>
      <c r="M1764" s="5" t="str">
        <f>IF(Table1[[#This Row],[Tag]]="1",Table1[[#This Row],[Charging]]*Table1[[#This Row],[Cost (kWh)]],"")</f>
        <v/>
      </c>
    </row>
    <row r="1765" spans="3:13" x14ac:dyDescent="0.2">
      <c r="C1765" s="3" t="s">
        <v>28</v>
      </c>
      <c r="D1765" s="2">
        <v>12</v>
      </c>
      <c r="E1765" s="2" t="s">
        <v>9</v>
      </c>
      <c r="F1765" s="5">
        <v>0</v>
      </c>
      <c r="G1765" s="5">
        <v>5.5</v>
      </c>
      <c r="H1765" s="5">
        <v>54.5</v>
      </c>
      <c r="I1765" s="5">
        <v>0</v>
      </c>
      <c r="J1765" s="8">
        <v>0.48709000000000002</v>
      </c>
      <c r="K1765" t="str">
        <f>IF(Table1[[#This Row],[Charging]]&gt;0,"1","0")</f>
        <v>0</v>
      </c>
      <c r="L1765" t="str">
        <f>IF(Table1[[#This Row],[Tag]]="1",Table1[[#This Row],[Cost (kWh)]],"")</f>
        <v/>
      </c>
      <c r="M1765" s="5" t="str">
        <f>IF(Table1[[#This Row],[Tag]]="1",Table1[[#This Row],[Charging]]*Table1[[#This Row],[Cost (kWh)]],"")</f>
        <v/>
      </c>
    </row>
    <row r="1766" spans="3:13" x14ac:dyDescent="0.2">
      <c r="C1766" s="3" t="s">
        <v>28</v>
      </c>
      <c r="D1766" s="2">
        <v>12</v>
      </c>
      <c r="E1766" s="2" t="s">
        <v>10</v>
      </c>
      <c r="F1766" s="5">
        <v>0</v>
      </c>
      <c r="G1766" s="5" t="s">
        <v>32</v>
      </c>
      <c r="H1766" s="5">
        <v>54.5</v>
      </c>
      <c r="I1766" s="5">
        <v>0</v>
      </c>
      <c r="J1766" s="8">
        <v>0.49023</v>
      </c>
      <c r="K1766" t="str">
        <f>IF(Table1[[#This Row],[Charging]]&gt;0,"1","0")</f>
        <v>0</v>
      </c>
      <c r="L1766" t="str">
        <f>IF(Table1[[#This Row],[Tag]]="1",Table1[[#This Row],[Cost (kWh)]],"")</f>
        <v/>
      </c>
      <c r="M1766" s="5" t="str">
        <f>IF(Table1[[#This Row],[Tag]]="1",Table1[[#This Row],[Charging]]*Table1[[#This Row],[Cost (kWh)]],"")</f>
        <v/>
      </c>
    </row>
    <row r="1767" spans="3:13" x14ac:dyDescent="0.2">
      <c r="C1767" s="3" t="s">
        <v>28</v>
      </c>
      <c r="D1767" s="2">
        <v>12</v>
      </c>
      <c r="E1767" s="2">
        <v>10</v>
      </c>
      <c r="F1767" s="5">
        <v>0</v>
      </c>
      <c r="G1767" s="5" t="s">
        <v>32</v>
      </c>
      <c r="H1767" s="5">
        <v>54.5</v>
      </c>
      <c r="I1767" s="5">
        <v>0</v>
      </c>
      <c r="J1767" s="8">
        <v>0.45896999999999999</v>
      </c>
      <c r="K1767" t="str">
        <f>IF(Table1[[#This Row],[Charging]]&gt;0,"1","0")</f>
        <v>0</v>
      </c>
      <c r="L1767" t="str">
        <f>IF(Table1[[#This Row],[Tag]]="1",Table1[[#This Row],[Cost (kWh)]],"")</f>
        <v/>
      </c>
      <c r="M1767" s="5" t="str">
        <f>IF(Table1[[#This Row],[Tag]]="1",Table1[[#This Row],[Charging]]*Table1[[#This Row],[Cost (kWh)]],"")</f>
        <v/>
      </c>
    </row>
    <row r="1768" spans="3:13" x14ac:dyDescent="0.2">
      <c r="C1768" s="3" t="s">
        <v>28</v>
      </c>
      <c r="D1768" s="2">
        <v>12</v>
      </c>
      <c r="E1768" s="2">
        <v>11</v>
      </c>
      <c r="F1768" s="5">
        <v>0</v>
      </c>
      <c r="G1768" s="5" t="s">
        <v>32</v>
      </c>
      <c r="H1768" s="5">
        <v>54.5</v>
      </c>
      <c r="I1768" s="5">
        <v>0</v>
      </c>
      <c r="J1768" s="8">
        <v>0.41798000000000002</v>
      </c>
      <c r="K1768" t="str">
        <f>IF(Table1[[#This Row],[Charging]]&gt;0,"1","0")</f>
        <v>0</v>
      </c>
      <c r="L1768" t="str">
        <f>IF(Table1[[#This Row],[Tag]]="1",Table1[[#This Row],[Cost (kWh)]],"")</f>
        <v/>
      </c>
      <c r="M1768" s="5" t="str">
        <f>IF(Table1[[#This Row],[Tag]]="1",Table1[[#This Row],[Charging]]*Table1[[#This Row],[Cost (kWh)]],"")</f>
        <v/>
      </c>
    </row>
    <row r="1769" spans="3:13" x14ac:dyDescent="0.2">
      <c r="C1769" s="3" t="s">
        <v>28</v>
      </c>
      <c r="D1769" s="2">
        <v>12</v>
      </c>
      <c r="E1769" s="2">
        <v>12</v>
      </c>
      <c r="F1769" s="5">
        <v>0</v>
      </c>
      <c r="G1769" s="5" t="s">
        <v>32</v>
      </c>
      <c r="H1769" s="5">
        <v>54.5</v>
      </c>
      <c r="I1769" s="5">
        <v>0</v>
      </c>
      <c r="J1769" s="8">
        <v>0.37084</v>
      </c>
      <c r="K1769" t="str">
        <f>IF(Table1[[#This Row],[Charging]]&gt;0,"1","0")</f>
        <v>0</v>
      </c>
      <c r="L1769" t="str">
        <f>IF(Table1[[#This Row],[Tag]]="1",Table1[[#This Row],[Cost (kWh)]],"")</f>
        <v/>
      </c>
      <c r="M1769" s="5" t="str">
        <f>IF(Table1[[#This Row],[Tag]]="1",Table1[[#This Row],[Charging]]*Table1[[#This Row],[Cost (kWh)]],"")</f>
        <v/>
      </c>
    </row>
    <row r="1770" spans="3:13" x14ac:dyDescent="0.2">
      <c r="C1770" s="3" t="s">
        <v>28</v>
      </c>
      <c r="D1770" s="2">
        <v>12</v>
      </c>
      <c r="E1770" s="2">
        <v>13</v>
      </c>
      <c r="F1770" s="5">
        <v>0</v>
      </c>
      <c r="G1770" s="5" t="s">
        <v>32</v>
      </c>
      <c r="H1770" s="5">
        <v>54.5</v>
      </c>
      <c r="I1770" s="5">
        <v>0</v>
      </c>
      <c r="J1770" s="8">
        <v>0.36257</v>
      </c>
      <c r="K1770" t="str">
        <f>IF(Table1[[#This Row],[Charging]]&gt;0,"1","0")</f>
        <v>0</v>
      </c>
      <c r="L1770" t="str">
        <f>IF(Table1[[#This Row],[Tag]]="1",Table1[[#This Row],[Cost (kWh)]],"")</f>
        <v/>
      </c>
      <c r="M1770" s="5" t="str">
        <f>IF(Table1[[#This Row],[Tag]]="1",Table1[[#This Row],[Charging]]*Table1[[#This Row],[Cost (kWh)]],"")</f>
        <v/>
      </c>
    </row>
    <row r="1771" spans="3:13" x14ac:dyDescent="0.2">
      <c r="C1771" s="3" t="s">
        <v>28</v>
      </c>
      <c r="D1771" s="2">
        <v>12</v>
      </c>
      <c r="E1771" s="2">
        <v>14</v>
      </c>
      <c r="F1771" s="5">
        <v>0</v>
      </c>
      <c r="G1771" s="5" t="s">
        <v>32</v>
      </c>
      <c r="H1771" s="5">
        <v>54.5</v>
      </c>
      <c r="I1771" s="5">
        <v>0</v>
      </c>
      <c r="J1771" s="8">
        <v>0.33976000000000001</v>
      </c>
      <c r="K1771" t="str">
        <f>IF(Table1[[#This Row],[Charging]]&gt;0,"1","0")</f>
        <v>0</v>
      </c>
      <c r="L1771" t="str">
        <f>IF(Table1[[#This Row],[Tag]]="1",Table1[[#This Row],[Cost (kWh)]],"")</f>
        <v/>
      </c>
      <c r="M1771" s="5" t="str">
        <f>IF(Table1[[#This Row],[Tag]]="1",Table1[[#This Row],[Charging]]*Table1[[#This Row],[Cost (kWh)]],"")</f>
        <v/>
      </c>
    </row>
    <row r="1772" spans="3:13" x14ac:dyDescent="0.2">
      <c r="C1772" s="3" t="s">
        <v>28</v>
      </c>
      <c r="D1772" s="2">
        <v>12</v>
      </c>
      <c r="E1772" s="2">
        <v>15</v>
      </c>
      <c r="F1772" s="5">
        <v>0</v>
      </c>
      <c r="G1772" s="5" t="s">
        <v>32</v>
      </c>
      <c r="H1772" s="5">
        <v>54.5</v>
      </c>
      <c r="I1772" s="5">
        <v>0</v>
      </c>
      <c r="J1772" s="8">
        <v>0.34771999999999997</v>
      </c>
      <c r="K1772" t="str">
        <f>IF(Table1[[#This Row],[Charging]]&gt;0,"1","0")</f>
        <v>0</v>
      </c>
      <c r="L1772" t="str">
        <f>IF(Table1[[#This Row],[Tag]]="1",Table1[[#This Row],[Cost (kWh)]],"")</f>
        <v/>
      </c>
      <c r="M1772" s="5" t="str">
        <f>IF(Table1[[#This Row],[Tag]]="1",Table1[[#This Row],[Charging]]*Table1[[#This Row],[Cost (kWh)]],"")</f>
        <v/>
      </c>
    </row>
    <row r="1773" spans="3:13" x14ac:dyDescent="0.2">
      <c r="C1773" s="3" t="s">
        <v>28</v>
      </c>
      <c r="D1773" s="2">
        <v>12</v>
      </c>
      <c r="E1773" s="2">
        <v>16</v>
      </c>
      <c r="F1773" s="5">
        <v>0</v>
      </c>
      <c r="G1773" s="5" t="s">
        <v>32</v>
      </c>
      <c r="H1773" s="5">
        <v>54.5</v>
      </c>
      <c r="I1773" s="5">
        <v>0</v>
      </c>
      <c r="J1773" s="8">
        <v>0.35524</v>
      </c>
      <c r="K1773" t="str">
        <f>IF(Table1[[#This Row],[Charging]]&gt;0,"1","0")</f>
        <v>0</v>
      </c>
      <c r="L1773" t="str">
        <f>IF(Table1[[#This Row],[Tag]]="1",Table1[[#This Row],[Cost (kWh)]],"")</f>
        <v/>
      </c>
      <c r="M1773" s="5" t="str">
        <f>IF(Table1[[#This Row],[Tag]]="1",Table1[[#This Row],[Charging]]*Table1[[#This Row],[Cost (kWh)]],"")</f>
        <v/>
      </c>
    </row>
    <row r="1774" spans="3:13" x14ac:dyDescent="0.2">
      <c r="C1774" s="3" t="s">
        <v>28</v>
      </c>
      <c r="D1774" s="2">
        <v>12</v>
      </c>
      <c r="E1774" s="2">
        <v>17</v>
      </c>
      <c r="F1774" s="5">
        <v>0</v>
      </c>
      <c r="G1774" s="5">
        <v>5.5</v>
      </c>
      <c r="H1774" s="5" t="s">
        <v>11</v>
      </c>
      <c r="I1774" s="5">
        <v>0</v>
      </c>
      <c r="J1774" s="8">
        <v>0.40762999999999999</v>
      </c>
      <c r="K1774" t="str">
        <f>IF(Table1[[#This Row],[Charging]]&gt;0,"1","0")</f>
        <v>0</v>
      </c>
      <c r="L1774" t="str">
        <f>IF(Table1[[#This Row],[Tag]]="1",Table1[[#This Row],[Cost (kWh)]],"")</f>
        <v/>
      </c>
      <c r="M1774" s="5" t="str">
        <f>IF(Table1[[#This Row],[Tag]]="1",Table1[[#This Row],[Charging]]*Table1[[#This Row],[Cost (kWh)]],"")</f>
        <v/>
      </c>
    </row>
    <row r="1775" spans="3:13" x14ac:dyDescent="0.2">
      <c r="C1775" s="3" t="s">
        <v>28</v>
      </c>
      <c r="D1775" s="2">
        <v>12</v>
      </c>
      <c r="E1775" s="2">
        <v>18</v>
      </c>
      <c r="F1775" s="5">
        <v>0</v>
      </c>
      <c r="G1775" s="5" t="s">
        <v>32</v>
      </c>
      <c r="H1775" s="5" t="s">
        <v>11</v>
      </c>
      <c r="I1775" s="5">
        <v>7.5</v>
      </c>
      <c r="J1775" s="8">
        <v>0.45798</v>
      </c>
      <c r="K1775" t="str">
        <f>IF(Table1[[#This Row],[Charging]]&gt;0,"1","0")</f>
        <v>0</v>
      </c>
      <c r="L1775" t="str">
        <f>IF(Table1[[#This Row],[Tag]]="1",Table1[[#This Row],[Cost (kWh)]],"")</f>
        <v/>
      </c>
      <c r="M1775" s="5" t="str">
        <f>IF(Table1[[#This Row],[Tag]]="1",Table1[[#This Row],[Charging]]*Table1[[#This Row],[Cost (kWh)]],"")</f>
        <v/>
      </c>
    </row>
    <row r="1776" spans="3:13" x14ac:dyDescent="0.2">
      <c r="C1776" s="3" t="s">
        <v>28</v>
      </c>
      <c r="D1776" s="2">
        <v>12</v>
      </c>
      <c r="E1776" s="2">
        <v>19</v>
      </c>
      <c r="F1776" s="5">
        <v>7.5</v>
      </c>
      <c r="G1776" s="5" t="s">
        <v>32</v>
      </c>
      <c r="H1776" s="5">
        <v>56.5</v>
      </c>
      <c r="I1776" s="5">
        <v>7.5</v>
      </c>
      <c r="J1776" s="8">
        <v>0.49071999999999999</v>
      </c>
      <c r="K1776" t="str">
        <f>IF(Table1[[#This Row],[Charging]]&gt;0,"1","0")</f>
        <v>1</v>
      </c>
      <c r="L1776">
        <f>IF(Table1[[#This Row],[Tag]]="1",Table1[[#This Row],[Cost (kWh)]],"")</f>
        <v>0.49071999999999999</v>
      </c>
      <c r="M1776" s="5">
        <f>IF(Table1[[#This Row],[Tag]]="1",Table1[[#This Row],[Charging]]*Table1[[#This Row],[Cost (kWh)]],"")</f>
        <v>3.6804000000000001</v>
      </c>
    </row>
    <row r="1777" spans="3:13" x14ac:dyDescent="0.2">
      <c r="C1777" s="3" t="s">
        <v>28</v>
      </c>
      <c r="D1777" s="2">
        <v>12</v>
      </c>
      <c r="E1777" s="2">
        <v>20</v>
      </c>
      <c r="F1777" s="5">
        <v>7.5</v>
      </c>
      <c r="G1777" s="5" t="s">
        <v>32</v>
      </c>
      <c r="H1777" s="5" t="s">
        <v>12</v>
      </c>
      <c r="I1777" s="5">
        <v>7.5</v>
      </c>
      <c r="J1777" s="8">
        <v>0.496</v>
      </c>
      <c r="K1777" t="str">
        <f>IF(Table1[[#This Row],[Charging]]&gt;0,"1","0")</f>
        <v>1</v>
      </c>
      <c r="L1777">
        <f>IF(Table1[[#This Row],[Tag]]="1",Table1[[#This Row],[Cost (kWh)]],"")</f>
        <v>0.496</v>
      </c>
      <c r="M1777" s="5">
        <f>IF(Table1[[#This Row],[Tag]]="1",Table1[[#This Row],[Charging]]*Table1[[#This Row],[Cost (kWh)]],"")</f>
        <v>3.7199999999999998</v>
      </c>
    </row>
    <row r="1778" spans="3:13" x14ac:dyDescent="0.2">
      <c r="C1778" s="3" t="s">
        <v>28</v>
      </c>
      <c r="D1778" s="2">
        <v>12</v>
      </c>
      <c r="E1778" s="2">
        <v>21</v>
      </c>
      <c r="F1778" s="5">
        <v>0</v>
      </c>
      <c r="G1778" s="5" t="s">
        <v>32</v>
      </c>
      <c r="H1778" s="5" t="s">
        <v>12</v>
      </c>
      <c r="I1778" s="5">
        <v>7.5</v>
      </c>
      <c r="J1778" s="8">
        <v>0.48725000000000002</v>
      </c>
      <c r="K1778" t="str">
        <f>IF(Table1[[#This Row],[Charging]]&gt;0,"1","0")</f>
        <v>0</v>
      </c>
      <c r="L1778" t="str">
        <f>IF(Table1[[#This Row],[Tag]]="1",Table1[[#This Row],[Cost (kWh)]],"")</f>
        <v/>
      </c>
      <c r="M1778" s="5" t="str">
        <f>IF(Table1[[#This Row],[Tag]]="1",Table1[[#This Row],[Charging]]*Table1[[#This Row],[Cost (kWh)]],"")</f>
        <v/>
      </c>
    </row>
    <row r="1779" spans="3:13" x14ac:dyDescent="0.2">
      <c r="C1779" s="3" t="s">
        <v>28</v>
      </c>
      <c r="D1779" s="2">
        <v>12</v>
      </c>
      <c r="E1779" s="2">
        <v>22</v>
      </c>
      <c r="F1779" s="5">
        <v>0</v>
      </c>
      <c r="G1779" s="5" t="s">
        <v>32</v>
      </c>
      <c r="H1779" s="5" t="s">
        <v>12</v>
      </c>
      <c r="I1779" s="5">
        <v>7.5</v>
      </c>
      <c r="J1779" s="8">
        <v>0.44991999999999999</v>
      </c>
      <c r="K1779" t="str">
        <f>IF(Table1[[#This Row],[Charging]]&gt;0,"1","0")</f>
        <v>0</v>
      </c>
      <c r="L1779" t="str">
        <f>IF(Table1[[#This Row],[Tag]]="1",Table1[[#This Row],[Cost (kWh)]],"")</f>
        <v/>
      </c>
      <c r="M1779" s="5" t="str">
        <f>IF(Table1[[#This Row],[Tag]]="1",Table1[[#This Row],[Charging]]*Table1[[#This Row],[Cost (kWh)]],"")</f>
        <v/>
      </c>
    </row>
    <row r="1780" spans="3:13" x14ac:dyDescent="0.2">
      <c r="C1780" s="3" t="s">
        <v>28</v>
      </c>
      <c r="D1780" s="2">
        <v>12</v>
      </c>
      <c r="E1780" s="2">
        <v>23</v>
      </c>
      <c r="F1780" s="5">
        <v>0</v>
      </c>
      <c r="G1780" s="5" t="s">
        <v>32</v>
      </c>
      <c r="H1780" s="5" t="s">
        <v>12</v>
      </c>
      <c r="I1780" s="5">
        <v>7.5</v>
      </c>
      <c r="J1780" s="8">
        <v>0.37546000000000002</v>
      </c>
      <c r="K1780" t="str">
        <f>IF(Table1[[#This Row],[Charging]]&gt;0,"1","0")</f>
        <v>0</v>
      </c>
      <c r="L1780" t="str">
        <f>IF(Table1[[#This Row],[Tag]]="1",Table1[[#This Row],[Cost (kWh)]],"")</f>
        <v/>
      </c>
      <c r="M1780" s="5" t="str">
        <f>IF(Table1[[#This Row],[Tag]]="1",Table1[[#This Row],[Charging]]*Table1[[#This Row],[Cost (kWh)]],"")</f>
        <v/>
      </c>
    </row>
    <row r="1781" spans="3:13" x14ac:dyDescent="0.2">
      <c r="C1781" s="3" t="s">
        <v>28</v>
      </c>
      <c r="D1781" s="2">
        <v>12</v>
      </c>
      <c r="E1781" s="2">
        <v>24</v>
      </c>
      <c r="F1781" s="5">
        <v>0</v>
      </c>
      <c r="G1781" s="5" t="s">
        <v>32</v>
      </c>
      <c r="H1781" s="5" t="s">
        <v>12</v>
      </c>
      <c r="I1781" s="5">
        <v>7.5</v>
      </c>
      <c r="J1781" s="8">
        <v>0.34195999999999999</v>
      </c>
      <c r="K1781" t="str">
        <f>IF(Table1[[#This Row],[Charging]]&gt;0,"1","0")</f>
        <v>0</v>
      </c>
      <c r="L1781" t="str">
        <f>IF(Table1[[#This Row],[Tag]]="1",Table1[[#This Row],[Cost (kWh)]],"")</f>
        <v/>
      </c>
      <c r="M1781" s="5" t="str">
        <f>IF(Table1[[#This Row],[Tag]]="1",Table1[[#This Row],[Charging]]*Table1[[#This Row],[Cost (kWh)]],"")</f>
        <v/>
      </c>
    </row>
    <row r="1782" spans="3:13" x14ac:dyDescent="0.2">
      <c r="C1782" s="3" t="s">
        <v>28</v>
      </c>
      <c r="D1782" s="2">
        <v>13</v>
      </c>
      <c r="E1782" s="2" t="s">
        <v>2</v>
      </c>
      <c r="F1782" s="5">
        <v>0</v>
      </c>
      <c r="G1782" s="5" t="s">
        <v>32</v>
      </c>
      <c r="H1782" s="5" t="s">
        <v>12</v>
      </c>
      <c r="I1782" s="5">
        <v>7.5</v>
      </c>
      <c r="J1782" s="8">
        <v>0.35016999999999998</v>
      </c>
      <c r="K1782" t="str">
        <f>IF(Table1[[#This Row],[Charging]]&gt;0,"1","0")</f>
        <v>0</v>
      </c>
      <c r="L1782" t="str">
        <f>IF(Table1[[#This Row],[Tag]]="1",Table1[[#This Row],[Cost (kWh)]],"")</f>
        <v/>
      </c>
      <c r="M1782" s="5" t="str">
        <f>IF(Table1[[#This Row],[Tag]]="1",Table1[[#This Row],[Charging]]*Table1[[#This Row],[Cost (kWh)]],"")</f>
        <v/>
      </c>
    </row>
    <row r="1783" spans="3:13" x14ac:dyDescent="0.2">
      <c r="C1783" s="3" t="s">
        <v>28</v>
      </c>
      <c r="D1783" s="2">
        <v>13</v>
      </c>
      <c r="E1783" s="2" t="s">
        <v>3</v>
      </c>
      <c r="F1783" s="5">
        <v>0</v>
      </c>
      <c r="G1783" s="5" t="s">
        <v>32</v>
      </c>
      <c r="H1783" s="5" t="s">
        <v>12</v>
      </c>
      <c r="I1783" s="5">
        <v>7.5</v>
      </c>
      <c r="J1783" s="8">
        <v>0.30374000000000001</v>
      </c>
      <c r="K1783" t="str">
        <f>IF(Table1[[#This Row],[Charging]]&gt;0,"1","0")</f>
        <v>0</v>
      </c>
      <c r="L1783" t="str">
        <f>IF(Table1[[#This Row],[Tag]]="1",Table1[[#This Row],[Cost (kWh)]],"")</f>
        <v/>
      </c>
      <c r="M1783" s="5" t="str">
        <f>IF(Table1[[#This Row],[Tag]]="1",Table1[[#This Row],[Charging]]*Table1[[#This Row],[Cost (kWh)]],"")</f>
        <v/>
      </c>
    </row>
    <row r="1784" spans="3:13" x14ac:dyDescent="0.2">
      <c r="C1784" s="3" t="s">
        <v>28</v>
      </c>
      <c r="D1784" s="2">
        <v>13</v>
      </c>
      <c r="E1784" s="2" t="s">
        <v>4</v>
      </c>
      <c r="F1784" s="5">
        <v>0</v>
      </c>
      <c r="G1784" s="5" t="s">
        <v>32</v>
      </c>
      <c r="H1784" s="5" t="s">
        <v>12</v>
      </c>
      <c r="I1784" s="5">
        <v>7.5</v>
      </c>
      <c r="J1784" s="8">
        <v>0.29074</v>
      </c>
      <c r="K1784" t="str">
        <f>IF(Table1[[#This Row],[Charging]]&gt;0,"1","0")</f>
        <v>0</v>
      </c>
      <c r="L1784" t="str">
        <f>IF(Table1[[#This Row],[Tag]]="1",Table1[[#This Row],[Cost (kWh)]],"")</f>
        <v/>
      </c>
      <c r="M1784" s="5" t="str">
        <f>IF(Table1[[#This Row],[Tag]]="1",Table1[[#This Row],[Charging]]*Table1[[#This Row],[Cost (kWh)]],"")</f>
        <v/>
      </c>
    </row>
    <row r="1785" spans="3:13" x14ac:dyDescent="0.2">
      <c r="C1785" s="3" t="s">
        <v>28</v>
      </c>
      <c r="D1785" s="2">
        <v>13</v>
      </c>
      <c r="E1785" s="2" t="s">
        <v>5</v>
      </c>
      <c r="F1785" s="5">
        <v>0</v>
      </c>
      <c r="G1785" s="5" t="s">
        <v>32</v>
      </c>
      <c r="H1785" s="5" t="s">
        <v>12</v>
      </c>
      <c r="I1785" s="5">
        <v>7.5</v>
      </c>
      <c r="J1785" s="8">
        <v>0.30386000000000002</v>
      </c>
      <c r="K1785" t="str">
        <f>IF(Table1[[#This Row],[Charging]]&gt;0,"1","0")</f>
        <v>0</v>
      </c>
      <c r="L1785" t="str">
        <f>IF(Table1[[#This Row],[Tag]]="1",Table1[[#This Row],[Cost (kWh)]],"")</f>
        <v/>
      </c>
      <c r="M1785" s="5" t="str">
        <f>IF(Table1[[#This Row],[Tag]]="1",Table1[[#This Row],[Charging]]*Table1[[#This Row],[Cost (kWh)]],"")</f>
        <v/>
      </c>
    </row>
    <row r="1786" spans="3:13" x14ac:dyDescent="0.2">
      <c r="C1786" s="3" t="s">
        <v>28</v>
      </c>
      <c r="D1786" s="2">
        <v>13</v>
      </c>
      <c r="E1786" s="2" t="s">
        <v>6</v>
      </c>
      <c r="F1786" s="5">
        <v>0</v>
      </c>
      <c r="G1786" s="5" t="s">
        <v>32</v>
      </c>
      <c r="H1786" s="5" t="s">
        <v>12</v>
      </c>
      <c r="I1786" s="5">
        <v>7.5</v>
      </c>
      <c r="J1786" s="8">
        <v>0.31191000000000002</v>
      </c>
      <c r="K1786" t="str">
        <f>IF(Table1[[#This Row],[Charging]]&gt;0,"1","0")</f>
        <v>0</v>
      </c>
      <c r="L1786" t="str">
        <f>IF(Table1[[#This Row],[Tag]]="1",Table1[[#This Row],[Cost (kWh)]],"")</f>
        <v/>
      </c>
      <c r="M1786" s="5" t="str">
        <f>IF(Table1[[#This Row],[Tag]]="1",Table1[[#This Row],[Charging]]*Table1[[#This Row],[Cost (kWh)]],"")</f>
        <v/>
      </c>
    </row>
    <row r="1787" spans="3:13" x14ac:dyDescent="0.2">
      <c r="C1787" s="3" t="s">
        <v>28</v>
      </c>
      <c r="D1787" s="2">
        <v>13</v>
      </c>
      <c r="E1787" s="2" t="s">
        <v>7</v>
      </c>
      <c r="F1787" s="5">
        <v>0</v>
      </c>
      <c r="G1787" s="5" t="s">
        <v>32</v>
      </c>
      <c r="H1787" s="5" t="s">
        <v>12</v>
      </c>
      <c r="I1787" s="5">
        <v>7.5</v>
      </c>
      <c r="J1787" s="8">
        <v>0.30980000000000002</v>
      </c>
      <c r="K1787" t="str">
        <f>IF(Table1[[#This Row],[Charging]]&gt;0,"1","0")</f>
        <v>0</v>
      </c>
      <c r="L1787" t="str">
        <f>IF(Table1[[#This Row],[Tag]]="1",Table1[[#This Row],[Cost (kWh)]],"")</f>
        <v/>
      </c>
      <c r="M1787" s="5" t="str">
        <f>IF(Table1[[#This Row],[Tag]]="1",Table1[[#This Row],[Charging]]*Table1[[#This Row],[Cost (kWh)]],"")</f>
        <v/>
      </c>
    </row>
    <row r="1788" spans="3:13" x14ac:dyDescent="0.2">
      <c r="C1788" s="3" t="s">
        <v>28</v>
      </c>
      <c r="D1788" s="2">
        <v>13</v>
      </c>
      <c r="E1788" s="2" t="s">
        <v>8</v>
      </c>
      <c r="F1788" s="5">
        <v>0</v>
      </c>
      <c r="G1788" s="5" t="s">
        <v>32</v>
      </c>
      <c r="H1788" s="5" t="s">
        <v>12</v>
      </c>
      <c r="I1788" s="5">
        <v>7.5</v>
      </c>
      <c r="J1788" s="8">
        <v>0.39596999999999999</v>
      </c>
      <c r="K1788" t="str">
        <f>IF(Table1[[#This Row],[Charging]]&gt;0,"1","0")</f>
        <v>0</v>
      </c>
      <c r="L1788" t="str">
        <f>IF(Table1[[#This Row],[Tag]]="1",Table1[[#This Row],[Cost (kWh)]],"")</f>
        <v/>
      </c>
      <c r="M1788" s="5" t="str">
        <f>IF(Table1[[#This Row],[Tag]]="1",Table1[[#This Row],[Charging]]*Table1[[#This Row],[Cost (kWh)]],"")</f>
        <v/>
      </c>
    </row>
    <row r="1789" spans="3:13" x14ac:dyDescent="0.2">
      <c r="C1789" s="3" t="s">
        <v>28</v>
      </c>
      <c r="D1789" s="2">
        <v>13</v>
      </c>
      <c r="E1789" s="2" t="s">
        <v>9</v>
      </c>
      <c r="F1789" s="5">
        <v>0</v>
      </c>
      <c r="G1789" s="5">
        <v>5.5</v>
      </c>
      <c r="H1789" s="5">
        <v>58.5</v>
      </c>
      <c r="I1789" s="5">
        <v>0</v>
      </c>
      <c r="J1789" s="8">
        <v>0.44547999999999999</v>
      </c>
      <c r="K1789" t="str">
        <f>IF(Table1[[#This Row],[Charging]]&gt;0,"1","0")</f>
        <v>0</v>
      </c>
      <c r="L1789" t="str">
        <f>IF(Table1[[#This Row],[Tag]]="1",Table1[[#This Row],[Cost (kWh)]],"")</f>
        <v/>
      </c>
      <c r="M1789" s="5" t="str">
        <f>IF(Table1[[#This Row],[Tag]]="1",Table1[[#This Row],[Charging]]*Table1[[#This Row],[Cost (kWh)]],"")</f>
        <v/>
      </c>
    </row>
    <row r="1790" spans="3:13" x14ac:dyDescent="0.2">
      <c r="C1790" s="3" t="s">
        <v>28</v>
      </c>
      <c r="D1790" s="2">
        <v>13</v>
      </c>
      <c r="E1790" s="2" t="s">
        <v>10</v>
      </c>
      <c r="F1790" s="5">
        <v>0</v>
      </c>
      <c r="G1790" s="5" t="s">
        <v>32</v>
      </c>
      <c r="H1790" s="5">
        <v>58.5</v>
      </c>
      <c r="I1790" s="5">
        <v>0</v>
      </c>
      <c r="J1790" s="8">
        <v>0.45595000000000002</v>
      </c>
      <c r="K1790" t="str">
        <f>IF(Table1[[#This Row],[Charging]]&gt;0,"1","0")</f>
        <v>0</v>
      </c>
      <c r="L1790" t="str">
        <f>IF(Table1[[#This Row],[Tag]]="1",Table1[[#This Row],[Cost (kWh)]],"")</f>
        <v/>
      </c>
      <c r="M1790" s="5" t="str">
        <f>IF(Table1[[#This Row],[Tag]]="1",Table1[[#This Row],[Charging]]*Table1[[#This Row],[Cost (kWh)]],"")</f>
        <v/>
      </c>
    </row>
    <row r="1791" spans="3:13" x14ac:dyDescent="0.2">
      <c r="C1791" s="3" t="s">
        <v>28</v>
      </c>
      <c r="D1791" s="2">
        <v>13</v>
      </c>
      <c r="E1791" s="2">
        <v>10</v>
      </c>
      <c r="F1791" s="5">
        <v>0</v>
      </c>
      <c r="G1791" s="5" t="s">
        <v>32</v>
      </c>
      <c r="H1791" s="5">
        <v>58.5</v>
      </c>
      <c r="I1791" s="5">
        <v>0</v>
      </c>
      <c r="J1791" s="8">
        <v>0.44642999999999999</v>
      </c>
      <c r="K1791" t="str">
        <f>IF(Table1[[#This Row],[Charging]]&gt;0,"1","0")</f>
        <v>0</v>
      </c>
      <c r="L1791" t="str">
        <f>IF(Table1[[#This Row],[Tag]]="1",Table1[[#This Row],[Cost (kWh)]],"")</f>
        <v/>
      </c>
      <c r="M1791" s="5" t="str">
        <f>IF(Table1[[#This Row],[Tag]]="1",Table1[[#This Row],[Charging]]*Table1[[#This Row],[Cost (kWh)]],"")</f>
        <v/>
      </c>
    </row>
    <row r="1792" spans="3:13" x14ac:dyDescent="0.2">
      <c r="C1792" s="3" t="s">
        <v>28</v>
      </c>
      <c r="D1792" s="2">
        <v>13</v>
      </c>
      <c r="E1792" s="2">
        <v>11</v>
      </c>
      <c r="F1792" s="5">
        <v>0</v>
      </c>
      <c r="G1792" s="5" t="s">
        <v>32</v>
      </c>
      <c r="H1792" s="5">
        <v>58.5</v>
      </c>
      <c r="I1792" s="5">
        <v>0</v>
      </c>
      <c r="J1792" s="8">
        <v>0.43580000000000002</v>
      </c>
      <c r="K1792" t="str">
        <f>IF(Table1[[#This Row],[Charging]]&gt;0,"1","0")</f>
        <v>0</v>
      </c>
      <c r="L1792" t="str">
        <f>IF(Table1[[#This Row],[Tag]]="1",Table1[[#This Row],[Cost (kWh)]],"")</f>
        <v/>
      </c>
      <c r="M1792" s="5" t="str">
        <f>IF(Table1[[#This Row],[Tag]]="1",Table1[[#This Row],[Charging]]*Table1[[#This Row],[Cost (kWh)]],"")</f>
        <v/>
      </c>
    </row>
    <row r="1793" spans="3:13" x14ac:dyDescent="0.2">
      <c r="C1793" s="3" t="s">
        <v>28</v>
      </c>
      <c r="D1793" s="2">
        <v>13</v>
      </c>
      <c r="E1793" s="2">
        <v>12</v>
      </c>
      <c r="F1793" s="5">
        <v>0</v>
      </c>
      <c r="G1793" s="5" t="s">
        <v>32</v>
      </c>
      <c r="H1793" s="5">
        <v>58.5</v>
      </c>
      <c r="I1793" s="5">
        <v>0</v>
      </c>
      <c r="J1793" s="8">
        <v>0.44330000000000003</v>
      </c>
      <c r="K1793" t="str">
        <f>IF(Table1[[#This Row],[Charging]]&gt;0,"1","0")</f>
        <v>0</v>
      </c>
      <c r="L1793" t="str">
        <f>IF(Table1[[#This Row],[Tag]]="1",Table1[[#This Row],[Cost (kWh)]],"")</f>
        <v/>
      </c>
      <c r="M1793" s="5" t="str">
        <f>IF(Table1[[#This Row],[Tag]]="1",Table1[[#This Row],[Charging]]*Table1[[#This Row],[Cost (kWh)]],"")</f>
        <v/>
      </c>
    </row>
    <row r="1794" spans="3:13" x14ac:dyDescent="0.2">
      <c r="C1794" s="3" t="s">
        <v>28</v>
      </c>
      <c r="D1794" s="2">
        <v>13</v>
      </c>
      <c r="E1794" s="2">
        <v>13</v>
      </c>
      <c r="F1794" s="5">
        <v>0</v>
      </c>
      <c r="G1794" s="5" t="s">
        <v>32</v>
      </c>
      <c r="H1794" s="5">
        <v>58.5</v>
      </c>
      <c r="I1794" s="5">
        <v>0</v>
      </c>
      <c r="J1794" s="8">
        <v>0.34670000000000001</v>
      </c>
      <c r="K1794" t="str">
        <f>IF(Table1[[#This Row],[Charging]]&gt;0,"1","0")</f>
        <v>0</v>
      </c>
      <c r="L1794" t="str">
        <f>IF(Table1[[#This Row],[Tag]]="1",Table1[[#This Row],[Cost (kWh)]],"")</f>
        <v/>
      </c>
      <c r="M1794" s="5" t="str">
        <f>IF(Table1[[#This Row],[Tag]]="1",Table1[[#This Row],[Charging]]*Table1[[#This Row],[Cost (kWh)]],"")</f>
        <v/>
      </c>
    </row>
    <row r="1795" spans="3:13" x14ac:dyDescent="0.2">
      <c r="C1795" s="3" t="s">
        <v>28</v>
      </c>
      <c r="D1795" s="2">
        <v>13</v>
      </c>
      <c r="E1795" s="2">
        <v>14</v>
      </c>
      <c r="F1795" s="5">
        <v>0</v>
      </c>
      <c r="G1795" s="5" t="s">
        <v>32</v>
      </c>
      <c r="H1795" s="5">
        <v>58.5</v>
      </c>
      <c r="I1795" s="5">
        <v>0</v>
      </c>
      <c r="J1795" s="8">
        <v>0.33576</v>
      </c>
      <c r="K1795" t="str">
        <f>IF(Table1[[#This Row],[Charging]]&gt;0,"1","0")</f>
        <v>0</v>
      </c>
      <c r="L1795" t="str">
        <f>IF(Table1[[#This Row],[Tag]]="1",Table1[[#This Row],[Cost (kWh)]],"")</f>
        <v/>
      </c>
      <c r="M1795" s="5" t="str">
        <f>IF(Table1[[#This Row],[Tag]]="1",Table1[[#This Row],[Charging]]*Table1[[#This Row],[Cost (kWh)]],"")</f>
        <v/>
      </c>
    </row>
    <row r="1796" spans="3:13" x14ac:dyDescent="0.2">
      <c r="C1796" s="3" t="s">
        <v>28</v>
      </c>
      <c r="D1796" s="2">
        <v>13</v>
      </c>
      <c r="E1796" s="2">
        <v>15</v>
      </c>
      <c r="F1796" s="5">
        <v>0</v>
      </c>
      <c r="G1796" s="5" t="s">
        <v>32</v>
      </c>
      <c r="H1796" s="5">
        <v>58.5</v>
      </c>
      <c r="I1796" s="5">
        <v>0</v>
      </c>
      <c r="J1796" s="8">
        <v>0.34164</v>
      </c>
      <c r="K1796" t="str">
        <f>IF(Table1[[#This Row],[Charging]]&gt;0,"1","0")</f>
        <v>0</v>
      </c>
      <c r="L1796" t="str">
        <f>IF(Table1[[#This Row],[Tag]]="1",Table1[[#This Row],[Cost (kWh)]],"")</f>
        <v/>
      </c>
      <c r="M1796" s="5" t="str">
        <f>IF(Table1[[#This Row],[Tag]]="1",Table1[[#This Row],[Charging]]*Table1[[#This Row],[Cost (kWh)]],"")</f>
        <v/>
      </c>
    </row>
    <row r="1797" spans="3:13" x14ac:dyDescent="0.2">
      <c r="C1797" s="3" t="s">
        <v>28</v>
      </c>
      <c r="D1797" s="2">
        <v>13</v>
      </c>
      <c r="E1797" s="2">
        <v>16</v>
      </c>
      <c r="F1797" s="5">
        <v>0</v>
      </c>
      <c r="G1797" s="5" t="s">
        <v>32</v>
      </c>
      <c r="H1797" s="5">
        <v>58.5</v>
      </c>
      <c r="I1797" s="5">
        <v>0</v>
      </c>
      <c r="J1797" s="8">
        <v>0.35599999999999998</v>
      </c>
      <c r="K1797" t="str">
        <f>IF(Table1[[#This Row],[Charging]]&gt;0,"1","0")</f>
        <v>0</v>
      </c>
      <c r="L1797" t="str">
        <f>IF(Table1[[#This Row],[Tag]]="1",Table1[[#This Row],[Cost (kWh)]],"")</f>
        <v/>
      </c>
      <c r="M1797" s="5" t="str">
        <f>IF(Table1[[#This Row],[Tag]]="1",Table1[[#This Row],[Charging]]*Table1[[#This Row],[Cost (kWh)]],"")</f>
        <v/>
      </c>
    </row>
    <row r="1798" spans="3:13" x14ac:dyDescent="0.2">
      <c r="C1798" s="3" t="s">
        <v>28</v>
      </c>
      <c r="D1798" s="2">
        <v>13</v>
      </c>
      <c r="E1798" s="2">
        <v>17</v>
      </c>
      <c r="F1798" s="5">
        <v>0</v>
      </c>
      <c r="G1798" s="5">
        <v>5.5</v>
      </c>
      <c r="H1798" s="5" t="s">
        <v>13</v>
      </c>
      <c r="I1798" s="5">
        <v>0</v>
      </c>
      <c r="J1798" s="8">
        <v>0.37358999999999998</v>
      </c>
      <c r="K1798" t="str">
        <f>IF(Table1[[#This Row],[Charging]]&gt;0,"1","0")</f>
        <v>0</v>
      </c>
      <c r="L1798" t="str">
        <f>IF(Table1[[#This Row],[Tag]]="1",Table1[[#This Row],[Cost (kWh)]],"")</f>
        <v/>
      </c>
      <c r="M1798" s="5" t="str">
        <f>IF(Table1[[#This Row],[Tag]]="1",Table1[[#This Row],[Charging]]*Table1[[#This Row],[Cost (kWh)]],"")</f>
        <v/>
      </c>
    </row>
    <row r="1799" spans="3:13" x14ac:dyDescent="0.2">
      <c r="C1799" s="3" t="s">
        <v>28</v>
      </c>
      <c r="D1799" s="2">
        <v>13</v>
      </c>
      <c r="E1799" s="2">
        <v>18</v>
      </c>
      <c r="F1799" s="5">
        <v>0</v>
      </c>
      <c r="G1799" s="5" t="s">
        <v>32</v>
      </c>
      <c r="H1799" s="5" t="s">
        <v>13</v>
      </c>
      <c r="I1799" s="5">
        <v>7.5</v>
      </c>
      <c r="J1799" s="8">
        <v>0.41578999999999999</v>
      </c>
      <c r="K1799" t="str">
        <f>IF(Table1[[#This Row],[Charging]]&gt;0,"1","0")</f>
        <v>0</v>
      </c>
      <c r="L1799" t="str">
        <f>IF(Table1[[#This Row],[Tag]]="1",Table1[[#This Row],[Cost (kWh)]],"")</f>
        <v/>
      </c>
      <c r="M1799" s="5" t="str">
        <f>IF(Table1[[#This Row],[Tag]]="1",Table1[[#This Row],[Charging]]*Table1[[#This Row],[Cost (kWh)]],"")</f>
        <v/>
      </c>
    </row>
    <row r="1800" spans="3:13" x14ac:dyDescent="0.2">
      <c r="C1800" s="3" t="s">
        <v>28</v>
      </c>
      <c r="D1800" s="2">
        <v>13</v>
      </c>
      <c r="E1800" s="2">
        <v>19</v>
      </c>
      <c r="F1800" s="5">
        <v>0</v>
      </c>
      <c r="G1800" s="5" t="s">
        <v>32</v>
      </c>
      <c r="H1800" s="5" t="s">
        <v>13</v>
      </c>
      <c r="I1800" s="5">
        <v>7.5</v>
      </c>
      <c r="J1800" s="8">
        <v>0.45061000000000001</v>
      </c>
      <c r="K1800" t="str">
        <f>IF(Table1[[#This Row],[Charging]]&gt;0,"1","0")</f>
        <v>0</v>
      </c>
      <c r="L1800" t="str">
        <f>IF(Table1[[#This Row],[Tag]]="1",Table1[[#This Row],[Cost (kWh)]],"")</f>
        <v/>
      </c>
      <c r="M1800" s="5" t="str">
        <f>IF(Table1[[#This Row],[Tag]]="1",Table1[[#This Row],[Charging]]*Table1[[#This Row],[Cost (kWh)]],"")</f>
        <v/>
      </c>
    </row>
    <row r="1801" spans="3:13" x14ac:dyDescent="0.2">
      <c r="C1801" s="3" t="s">
        <v>28</v>
      </c>
      <c r="D1801" s="2">
        <v>13</v>
      </c>
      <c r="E1801" s="2">
        <v>20</v>
      </c>
      <c r="F1801" s="5">
        <v>7</v>
      </c>
      <c r="G1801" s="5" t="s">
        <v>32</v>
      </c>
      <c r="H1801" s="5" t="s">
        <v>19</v>
      </c>
      <c r="I1801" s="5">
        <v>7.5</v>
      </c>
      <c r="J1801" s="8">
        <v>0.47012999999999999</v>
      </c>
      <c r="K1801" t="str">
        <f>IF(Table1[[#This Row],[Charging]]&gt;0,"1","0")</f>
        <v>1</v>
      </c>
      <c r="L1801">
        <f>IF(Table1[[#This Row],[Tag]]="1",Table1[[#This Row],[Cost (kWh)]],"")</f>
        <v>0.47012999999999999</v>
      </c>
      <c r="M1801" s="5">
        <f>IF(Table1[[#This Row],[Tag]]="1",Table1[[#This Row],[Charging]]*Table1[[#This Row],[Cost (kWh)]],"")</f>
        <v>3.2909099999999998</v>
      </c>
    </row>
    <row r="1802" spans="3:13" x14ac:dyDescent="0.2">
      <c r="C1802" s="3" t="s">
        <v>28</v>
      </c>
      <c r="D1802" s="2">
        <v>13</v>
      </c>
      <c r="E1802" s="2">
        <v>21</v>
      </c>
      <c r="F1802" s="5">
        <v>0</v>
      </c>
      <c r="G1802" s="5" t="s">
        <v>32</v>
      </c>
      <c r="H1802" s="5" t="s">
        <v>19</v>
      </c>
      <c r="I1802" s="5">
        <v>7.5</v>
      </c>
      <c r="J1802" s="8">
        <v>0.46711000000000003</v>
      </c>
      <c r="K1802" t="str">
        <f>IF(Table1[[#This Row],[Charging]]&gt;0,"1","0")</f>
        <v>0</v>
      </c>
      <c r="L1802" t="str">
        <f>IF(Table1[[#This Row],[Tag]]="1",Table1[[#This Row],[Cost (kWh)]],"")</f>
        <v/>
      </c>
      <c r="M1802" s="5" t="str">
        <f>IF(Table1[[#This Row],[Tag]]="1",Table1[[#This Row],[Charging]]*Table1[[#This Row],[Cost (kWh)]],"")</f>
        <v/>
      </c>
    </row>
    <row r="1803" spans="3:13" x14ac:dyDescent="0.2">
      <c r="C1803" s="3" t="s">
        <v>28</v>
      </c>
      <c r="D1803" s="2">
        <v>13</v>
      </c>
      <c r="E1803" s="2">
        <v>22</v>
      </c>
      <c r="F1803" s="5">
        <v>0</v>
      </c>
      <c r="G1803" s="5" t="s">
        <v>32</v>
      </c>
      <c r="H1803" s="5" t="s">
        <v>19</v>
      </c>
      <c r="I1803" s="5">
        <v>7.5</v>
      </c>
      <c r="J1803" s="8">
        <v>0.42664000000000002</v>
      </c>
      <c r="K1803" t="str">
        <f>IF(Table1[[#This Row],[Charging]]&gt;0,"1","0")</f>
        <v>0</v>
      </c>
      <c r="L1803" t="str">
        <f>IF(Table1[[#This Row],[Tag]]="1",Table1[[#This Row],[Cost (kWh)]],"")</f>
        <v/>
      </c>
      <c r="M1803" s="5" t="str">
        <f>IF(Table1[[#This Row],[Tag]]="1",Table1[[#This Row],[Charging]]*Table1[[#This Row],[Cost (kWh)]],"")</f>
        <v/>
      </c>
    </row>
    <row r="1804" spans="3:13" x14ac:dyDescent="0.2">
      <c r="C1804" s="3" t="s">
        <v>28</v>
      </c>
      <c r="D1804" s="2">
        <v>13</v>
      </c>
      <c r="E1804" s="2">
        <v>23</v>
      </c>
      <c r="F1804" s="5">
        <v>0</v>
      </c>
      <c r="G1804" s="5" t="s">
        <v>32</v>
      </c>
      <c r="H1804" s="5" t="s">
        <v>19</v>
      </c>
      <c r="I1804" s="5">
        <v>7.5</v>
      </c>
      <c r="J1804" s="8">
        <v>0.38991999999999999</v>
      </c>
      <c r="K1804" t="str">
        <f>IF(Table1[[#This Row],[Charging]]&gt;0,"1","0")</f>
        <v>0</v>
      </c>
      <c r="L1804" t="str">
        <f>IF(Table1[[#This Row],[Tag]]="1",Table1[[#This Row],[Cost (kWh)]],"")</f>
        <v/>
      </c>
      <c r="M1804" s="5" t="str">
        <f>IF(Table1[[#This Row],[Tag]]="1",Table1[[#This Row],[Charging]]*Table1[[#This Row],[Cost (kWh)]],"")</f>
        <v/>
      </c>
    </row>
    <row r="1805" spans="3:13" x14ac:dyDescent="0.2">
      <c r="C1805" s="3" t="s">
        <v>28</v>
      </c>
      <c r="D1805" s="2">
        <v>13</v>
      </c>
      <c r="E1805" s="2">
        <v>24</v>
      </c>
      <c r="F1805" s="5">
        <v>0</v>
      </c>
      <c r="G1805" s="5" t="s">
        <v>32</v>
      </c>
      <c r="H1805" s="5" t="s">
        <v>19</v>
      </c>
      <c r="I1805" s="5">
        <v>7.5</v>
      </c>
      <c r="J1805" s="8">
        <v>0.33422000000000002</v>
      </c>
      <c r="K1805" t="str">
        <f>IF(Table1[[#This Row],[Charging]]&gt;0,"1","0")</f>
        <v>0</v>
      </c>
      <c r="L1805" t="str">
        <f>IF(Table1[[#This Row],[Tag]]="1",Table1[[#This Row],[Cost (kWh)]],"")</f>
        <v/>
      </c>
      <c r="M1805" s="5" t="str">
        <f>IF(Table1[[#This Row],[Tag]]="1",Table1[[#This Row],[Charging]]*Table1[[#This Row],[Cost (kWh)]],"")</f>
        <v/>
      </c>
    </row>
    <row r="1806" spans="3:13" x14ac:dyDescent="0.2">
      <c r="C1806" s="3" t="s">
        <v>28</v>
      </c>
      <c r="D1806" s="2">
        <v>14</v>
      </c>
      <c r="E1806" s="2" t="s">
        <v>2</v>
      </c>
      <c r="F1806" s="5">
        <v>0</v>
      </c>
      <c r="G1806" s="5" t="s">
        <v>32</v>
      </c>
      <c r="H1806" s="5" t="s">
        <v>19</v>
      </c>
      <c r="I1806" s="5">
        <v>7.5</v>
      </c>
      <c r="J1806" s="8">
        <v>0.35537999999999997</v>
      </c>
      <c r="K1806" t="str">
        <f>IF(Table1[[#This Row],[Charging]]&gt;0,"1","0")</f>
        <v>0</v>
      </c>
      <c r="L1806" t="str">
        <f>IF(Table1[[#This Row],[Tag]]="1",Table1[[#This Row],[Cost (kWh)]],"")</f>
        <v/>
      </c>
      <c r="M1806" s="5" t="str">
        <f>IF(Table1[[#This Row],[Tag]]="1",Table1[[#This Row],[Charging]]*Table1[[#This Row],[Cost (kWh)]],"")</f>
        <v/>
      </c>
    </row>
    <row r="1807" spans="3:13" x14ac:dyDescent="0.2">
      <c r="C1807" s="3" t="s">
        <v>28</v>
      </c>
      <c r="D1807" s="2">
        <v>14</v>
      </c>
      <c r="E1807" s="2" t="s">
        <v>3</v>
      </c>
      <c r="F1807" s="5">
        <v>0</v>
      </c>
      <c r="G1807" s="5" t="s">
        <v>32</v>
      </c>
      <c r="H1807" s="5" t="s">
        <v>19</v>
      </c>
      <c r="I1807" s="5">
        <v>7.5</v>
      </c>
      <c r="J1807" s="8">
        <v>0.31925999999999999</v>
      </c>
      <c r="K1807" t="str">
        <f>IF(Table1[[#This Row],[Charging]]&gt;0,"1","0")</f>
        <v>0</v>
      </c>
      <c r="L1807" t="str">
        <f>IF(Table1[[#This Row],[Tag]]="1",Table1[[#This Row],[Cost (kWh)]],"")</f>
        <v/>
      </c>
      <c r="M1807" s="5" t="str">
        <f>IF(Table1[[#This Row],[Tag]]="1",Table1[[#This Row],[Charging]]*Table1[[#This Row],[Cost (kWh)]],"")</f>
        <v/>
      </c>
    </row>
    <row r="1808" spans="3:13" x14ac:dyDescent="0.2">
      <c r="C1808" s="3" t="s">
        <v>28</v>
      </c>
      <c r="D1808" s="2">
        <v>14</v>
      </c>
      <c r="E1808" s="2" t="s">
        <v>4</v>
      </c>
      <c r="F1808" s="5">
        <v>0</v>
      </c>
      <c r="G1808" s="5" t="s">
        <v>32</v>
      </c>
      <c r="H1808" s="5" t="s">
        <v>19</v>
      </c>
      <c r="I1808" s="5">
        <v>7.5</v>
      </c>
      <c r="J1808" s="8">
        <v>0.32937</v>
      </c>
      <c r="K1808" t="str">
        <f>IF(Table1[[#This Row],[Charging]]&gt;0,"1","0")</f>
        <v>0</v>
      </c>
      <c r="L1808" t="str">
        <f>IF(Table1[[#This Row],[Tag]]="1",Table1[[#This Row],[Cost (kWh)]],"")</f>
        <v/>
      </c>
      <c r="M1808" s="5" t="str">
        <f>IF(Table1[[#This Row],[Tag]]="1",Table1[[#This Row],[Charging]]*Table1[[#This Row],[Cost (kWh)]],"")</f>
        <v/>
      </c>
    </row>
    <row r="1809" spans="3:13" x14ac:dyDescent="0.2">
      <c r="C1809" s="3" t="s">
        <v>28</v>
      </c>
      <c r="D1809" s="2">
        <v>14</v>
      </c>
      <c r="E1809" s="2" t="s">
        <v>5</v>
      </c>
      <c r="F1809" s="5">
        <v>0</v>
      </c>
      <c r="G1809" s="5" t="s">
        <v>32</v>
      </c>
      <c r="H1809" s="5" t="s">
        <v>19</v>
      </c>
      <c r="I1809" s="5">
        <v>7.5</v>
      </c>
      <c r="J1809" s="8">
        <v>0.32523000000000002</v>
      </c>
      <c r="K1809" t="str">
        <f>IF(Table1[[#This Row],[Charging]]&gt;0,"1","0")</f>
        <v>0</v>
      </c>
      <c r="L1809" t="str">
        <f>IF(Table1[[#This Row],[Tag]]="1",Table1[[#This Row],[Cost (kWh)]],"")</f>
        <v/>
      </c>
      <c r="M1809" s="5" t="str">
        <f>IF(Table1[[#This Row],[Tag]]="1",Table1[[#This Row],[Charging]]*Table1[[#This Row],[Cost (kWh)]],"")</f>
        <v/>
      </c>
    </row>
    <row r="1810" spans="3:13" x14ac:dyDescent="0.2">
      <c r="C1810" s="3" t="s">
        <v>28</v>
      </c>
      <c r="D1810" s="2">
        <v>14</v>
      </c>
      <c r="E1810" s="2" t="s">
        <v>6</v>
      </c>
      <c r="F1810" s="5">
        <v>0</v>
      </c>
      <c r="G1810" s="5" t="s">
        <v>32</v>
      </c>
      <c r="H1810" s="5" t="s">
        <v>19</v>
      </c>
      <c r="I1810" s="5">
        <v>7.5</v>
      </c>
      <c r="J1810" s="8">
        <v>0.33668999999999999</v>
      </c>
      <c r="K1810" t="str">
        <f>IF(Table1[[#This Row],[Charging]]&gt;0,"1","0")</f>
        <v>0</v>
      </c>
      <c r="L1810" t="str">
        <f>IF(Table1[[#This Row],[Tag]]="1",Table1[[#This Row],[Cost (kWh)]],"")</f>
        <v/>
      </c>
      <c r="M1810" s="5" t="str">
        <f>IF(Table1[[#This Row],[Tag]]="1",Table1[[#This Row],[Charging]]*Table1[[#This Row],[Cost (kWh)]],"")</f>
        <v/>
      </c>
    </row>
    <row r="1811" spans="3:13" x14ac:dyDescent="0.2">
      <c r="C1811" s="3" t="s">
        <v>28</v>
      </c>
      <c r="D1811" s="2">
        <v>14</v>
      </c>
      <c r="E1811" s="2" t="s">
        <v>7</v>
      </c>
      <c r="F1811" s="5">
        <v>0</v>
      </c>
      <c r="G1811" s="5" t="s">
        <v>32</v>
      </c>
      <c r="H1811" s="5" t="s">
        <v>19</v>
      </c>
      <c r="I1811" s="5">
        <v>7.5</v>
      </c>
      <c r="J1811" s="8">
        <v>0.36349999999999999</v>
      </c>
      <c r="K1811" t="str">
        <f>IF(Table1[[#This Row],[Charging]]&gt;0,"1","0")</f>
        <v>0</v>
      </c>
      <c r="L1811" t="str">
        <f>IF(Table1[[#This Row],[Tag]]="1",Table1[[#This Row],[Cost (kWh)]],"")</f>
        <v/>
      </c>
      <c r="M1811" s="5" t="str">
        <f>IF(Table1[[#This Row],[Tag]]="1",Table1[[#This Row],[Charging]]*Table1[[#This Row],[Cost (kWh)]],"")</f>
        <v/>
      </c>
    </row>
    <row r="1812" spans="3:13" x14ac:dyDescent="0.2">
      <c r="C1812" s="3" t="s">
        <v>28</v>
      </c>
      <c r="D1812" s="2">
        <v>14</v>
      </c>
      <c r="E1812" s="2" t="s">
        <v>8</v>
      </c>
      <c r="F1812" s="5">
        <v>0</v>
      </c>
      <c r="G1812" s="5" t="s">
        <v>32</v>
      </c>
      <c r="H1812" s="5" t="s">
        <v>19</v>
      </c>
      <c r="I1812" s="5">
        <v>7.5</v>
      </c>
      <c r="J1812" s="8">
        <v>0.41338000000000003</v>
      </c>
      <c r="K1812" t="str">
        <f>IF(Table1[[#This Row],[Charging]]&gt;0,"1","0")</f>
        <v>0</v>
      </c>
      <c r="L1812" t="str">
        <f>IF(Table1[[#This Row],[Tag]]="1",Table1[[#This Row],[Cost (kWh)]],"")</f>
        <v/>
      </c>
      <c r="M1812" s="5" t="str">
        <f>IF(Table1[[#This Row],[Tag]]="1",Table1[[#This Row],[Charging]]*Table1[[#This Row],[Cost (kWh)]],"")</f>
        <v/>
      </c>
    </row>
    <row r="1813" spans="3:13" x14ac:dyDescent="0.2">
      <c r="C1813" s="3" t="s">
        <v>28</v>
      </c>
      <c r="D1813" s="2">
        <v>14</v>
      </c>
      <c r="E1813" s="2" t="s">
        <v>9</v>
      </c>
      <c r="F1813" s="5">
        <v>0</v>
      </c>
      <c r="G1813" s="5">
        <v>5.5</v>
      </c>
      <c r="H1813" s="5">
        <v>54.5</v>
      </c>
      <c r="I1813" s="5">
        <v>0</v>
      </c>
      <c r="J1813" s="8">
        <v>0.46006999999999998</v>
      </c>
      <c r="K1813" t="str">
        <f>IF(Table1[[#This Row],[Charging]]&gt;0,"1","0")</f>
        <v>0</v>
      </c>
      <c r="L1813" t="str">
        <f>IF(Table1[[#This Row],[Tag]]="1",Table1[[#This Row],[Cost (kWh)]],"")</f>
        <v/>
      </c>
      <c r="M1813" s="5" t="str">
        <f>IF(Table1[[#This Row],[Tag]]="1",Table1[[#This Row],[Charging]]*Table1[[#This Row],[Cost (kWh)]],"")</f>
        <v/>
      </c>
    </row>
    <row r="1814" spans="3:13" x14ac:dyDescent="0.2">
      <c r="C1814" s="3" t="s">
        <v>28</v>
      </c>
      <c r="D1814" s="2">
        <v>14</v>
      </c>
      <c r="E1814" s="2" t="s">
        <v>10</v>
      </c>
      <c r="F1814" s="5">
        <v>0</v>
      </c>
      <c r="G1814" s="5" t="s">
        <v>32</v>
      </c>
      <c r="H1814" s="5">
        <v>54.5</v>
      </c>
      <c r="I1814" s="5">
        <v>0</v>
      </c>
      <c r="J1814" s="8">
        <v>0.47843999999999998</v>
      </c>
      <c r="K1814" t="str">
        <f>IF(Table1[[#This Row],[Charging]]&gt;0,"1","0")</f>
        <v>0</v>
      </c>
      <c r="L1814" t="str">
        <f>IF(Table1[[#This Row],[Tag]]="1",Table1[[#This Row],[Cost (kWh)]],"")</f>
        <v/>
      </c>
      <c r="M1814" s="5" t="str">
        <f>IF(Table1[[#This Row],[Tag]]="1",Table1[[#This Row],[Charging]]*Table1[[#This Row],[Cost (kWh)]],"")</f>
        <v/>
      </c>
    </row>
    <row r="1815" spans="3:13" x14ac:dyDescent="0.2">
      <c r="C1815" s="3" t="s">
        <v>28</v>
      </c>
      <c r="D1815" s="2">
        <v>14</v>
      </c>
      <c r="E1815" s="2">
        <v>10</v>
      </c>
      <c r="F1815" s="5">
        <v>0</v>
      </c>
      <c r="G1815" s="5" t="s">
        <v>32</v>
      </c>
      <c r="H1815" s="5">
        <v>54.5</v>
      </c>
      <c r="I1815" s="5">
        <v>0</v>
      </c>
      <c r="J1815" s="8">
        <v>0.48614000000000002</v>
      </c>
      <c r="K1815" t="str">
        <f>IF(Table1[[#This Row],[Charging]]&gt;0,"1","0")</f>
        <v>0</v>
      </c>
      <c r="L1815" t="str">
        <f>IF(Table1[[#This Row],[Tag]]="1",Table1[[#This Row],[Cost (kWh)]],"")</f>
        <v/>
      </c>
      <c r="M1815" s="5" t="str">
        <f>IF(Table1[[#This Row],[Tag]]="1",Table1[[#This Row],[Charging]]*Table1[[#This Row],[Cost (kWh)]],"")</f>
        <v/>
      </c>
    </row>
    <row r="1816" spans="3:13" x14ac:dyDescent="0.2">
      <c r="C1816" s="3" t="s">
        <v>28</v>
      </c>
      <c r="D1816" s="2">
        <v>14</v>
      </c>
      <c r="E1816" s="2">
        <v>11</v>
      </c>
      <c r="F1816" s="5">
        <v>0</v>
      </c>
      <c r="G1816" s="5" t="s">
        <v>32</v>
      </c>
      <c r="H1816" s="5">
        <v>54.5</v>
      </c>
      <c r="I1816" s="5">
        <v>0</v>
      </c>
      <c r="J1816" s="8">
        <v>0.47804999999999997</v>
      </c>
      <c r="K1816" t="str">
        <f>IF(Table1[[#This Row],[Charging]]&gt;0,"1","0")</f>
        <v>0</v>
      </c>
      <c r="L1816" t="str">
        <f>IF(Table1[[#This Row],[Tag]]="1",Table1[[#This Row],[Cost (kWh)]],"")</f>
        <v/>
      </c>
      <c r="M1816" s="5" t="str">
        <f>IF(Table1[[#This Row],[Tag]]="1",Table1[[#This Row],[Charging]]*Table1[[#This Row],[Cost (kWh)]],"")</f>
        <v/>
      </c>
    </row>
    <row r="1817" spans="3:13" x14ac:dyDescent="0.2">
      <c r="C1817" s="3" t="s">
        <v>28</v>
      </c>
      <c r="D1817" s="2">
        <v>14</v>
      </c>
      <c r="E1817" s="2">
        <v>12</v>
      </c>
      <c r="F1817" s="5">
        <v>0</v>
      </c>
      <c r="G1817" s="5" t="s">
        <v>32</v>
      </c>
      <c r="H1817" s="5">
        <v>54.5</v>
      </c>
      <c r="I1817" s="5">
        <v>0</v>
      </c>
      <c r="J1817" s="8">
        <v>0.47552</v>
      </c>
      <c r="K1817" t="str">
        <f>IF(Table1[[#This Row],[Charging]]&gt;0,"1","0")</f>
        <v>0</v>
      </c>
      <c r="L1817" t="str">
        <f>IF(Table1[[#This Row],[Tag]]="1",Table1[[#This Row],[Cost (kWh)]],"")</f>
        <v/>
      </c>
      <c r="M1817" s="5" t="str">
        <f>IF(Table1[[#This Row],[Tag]]="1",Table1[[#This Row],[Charging]]*Table1[[#This Row],[Cost (kWh)]],"")</f>
        <v/>
      </c>
    </row>
    <row r="1818" spans="3:13" x14ac:dyDescent="0.2">
      <c r="C1818" s="3" t="s">
        <v>28</v>
      </c>
      <c r="D1818" s="2">
        <v>14</v>
      </c>
      <c r="E1818" s="2">
        <v>13</v>
      </c>
      <c r="F1818" s="5">
        <v>0</v>
      </c>
      <c r="G1818" s="5" t="s">
        <v>32</v>
      </c>
      <c r="H1818" s="5">
        <v>54.5</v>
      </c>
      <c r="I1818" s="5">
        <v>0</v>
      </c>
      <c r="J1818" s="8">
        <v>0.46039999999999998</v>
      </c>
      <c r="K1818" t="str">
        <f>IF(Table1[[#This Row],[Charging]]&gt;0,"1","0")</f>
        <v>0</v>
      </c>
      <c r="L1818" t="str">
        <f>IF(Table1[[#This Row],[Tag]]="1",Table1[[#This Row],[Cost (kWh)]],"")</f>
        <v/>
      </c>
      <c r="M1818" s="5" t="str">
        <f>IF(Table1[[#This Row],[Tag]]="1",Table1[[#This Row],[Charging]]*Table1[[#This Row],[Cost (kWh)]],"")</f>
        <v/>
      </c>
    </row>
    <row r="1819" spans="3:13" x14ac:dyDescent="0.2">
      <c r="C1819" s="3" t="s">
        <v>28</v>
      </c>
      <c r="D1819" s="2">
        <v>14</v>
      </c>
      <c r="E1819" s="2">
        <v>14</v>
      </c>
      <c r="F1819" s="5">
        <v>0</v>
      </c>
      <c r="G1819" s="5" t="s">
        <v>32</v>
      </c>
      <c r="H1819" s="5">
        <v>54.5</v>
      </c>
      <c r="I1819" s="5">
        <v>0</v>
      </c>
      <c r="J1819" s="8">
        <v>0.44990999999999998</v>
      </c>
      <c r="K1819" t="str">
        <f>IF(Table1[[#This Row],[Charging]]&gt;0,"1","0")</f>
        <v>0</v>
      </c>
      <c r="L1819" t="str">
        <f>IF(Table1[[#This Row],[Tag]]="1",Table1[[#This Row],[Cost (kWh)]],"")</f>
        <v/>
      </c>
      <c r="M1819" s="5" t="str">
        <f>IF(Table1[[#This Row],[Tag]]="1",Table1[[#This Row],[Charging]]*Table1[[#This Row],[Cost (kWh)]],"")</f>
        <v/>
      </c>
    </row>
    <row r="1820" spans="3:13" x14ac:dyDescent="0.2">
      <c r="C1820" s="3" t="s">
        <v>28</v>
      </c>
      <c r="D1820" s="2">
        <v>14</v>
      </c>
      <c r="E1820" s="2">
        <v>15</v>
      </c>
      <c r="F1820" s="5">
        <v>0</v>
      </c>
      <c r="G1820" s="5" t="s">
        <v>32</v>
      </c>
      <c r="H1820" s="5">
        <v>54.5</v>
      </c>
      <c r="I1820" s="5">
        <v>0</v>
      </c>
      <c r="J1820" s="8">
        <v>0.42165999999999998</v>
      </c>
      <c r="K1820" t="str">
        <f>IF(Table1[[#This Row],[Charging]]&gt;0,"1","0")</f>
        <v>0</v>
      </c>
      <c r="L1820" t="str">
        <f>IF(Table1[[#This Row],[Tag]]="1",Table1[[#This Row],[Cost (kWh)]],"")</f>
        <v/>
      </c>
      <c r="M1820" s="5" t="str">
        <f>IF(Table1[[#This Row],[Tag]]="1",Table1[[#This Row],[Charging]]*Table1[[#This Row],[Cost (kWh)]],"")</f>
        <v/>
      </c>
    </row>
    <row r="1821" spans="3:13" x14ac:dyDescent="0.2">
      <c r="C1821" s="3" t="s">
        <v>28</v>
      </c>
      <c r="D1821" s="2">
        <v>14</v>
      </c>
      <c r="E1821" s="2">
        <v>16</v>
      </c>
      <c r="F1821" s="5">
        <v>0</v>
      </c>
      <c r="G1821" s="5" t="s">
        <v>32</v>
      </c>
      <c r="H1821" s="5">
        <v>54.5</v>
      </c>
      <c r="I1821" s="5">
        <v>0</v>
      </c>
      <c r="J1821" s="8">
        <v>0.43996000000000002</v>
      </c>
      <c r="K1821" t="str">
        <f>IF(Table1[[#This Row],[Charging]]&gt;0,"1","0")</f>
        <v>0</v>
      </c>
      <c r="L1821" t="str">
        <f>IF(Table1[[#This Row],[Tag]]="1",Table1[[#This Row],[Cost (kWh)]],"")</f>
        <v/>
      </c>
      <c r="M1821" s="5" t="str">
        <f>IF(Table1[[#This Row],[Tag]]="1",Table1[[#This Row],[Charging]]*Table1[[#This Row],[Cost (kWh)]],"")</f>
        <v/>
      </c>
    </row>
    <row r="1822" spans="3:13" x14ac:dyDescent="0.2">
      <c r="C1822" s="3" t="s">
        <v>28</v>
      </c>
      <c r="D1822" s="2">
        <v>14</v>
      </c>
      <c r="E1822" s="2">
        <v>17</v>
      </c>
      <c r="F1822" s="5">
        <v>0</v>
      </c>
      <c r="G1822" s="5">
        <v>5.5</v>
      </c>
      <c r="H1822" s="5" t="s">
        <v>11</v>
      </c>
      <c r="I1822" s="5">
        <v>0</v>
      </c>
      <c r="J1822" s="8">
        <v>0.44678000000000001</v>
      </c>
      <c r="K1822" t="str">
        <f>IF(Table1[[#This Row],[Charging]]&gt;0,"1","0")</f>
        <v>0</v>
      </c>
      <c r="L1822" t="str">
        <f>IF(Table1[[#This Row],[Tag]]="1",Table1[[#This Row],[Cost (kWh)]],"")</f>
        <v/>
      </c>
      <c r="M1822" s="5" t="str">
        <f>IF(Table1[[#This Row],[Tag]]="1",Table1[[#This Row],[Charging]]*Table1[[#This Row],[Cost (kWh)]],"")</f>
        <v/>
      </c>
    </row>
    <row r="1823" spans="3:13" x14ac:dyDescent="0.2">
      <c r="C1823" s="3" t="s">
        <v>28</v>
      </c>
      <c r="D1823" s="2">
        <v>14</v>
      </c>
      <c r="E1823" s="2">
        <v>18</v>
      </c>
      <c r="F1823" s="5">
        <v>0</v>
      </c>
      <c r="G1823" s="5" t="s">
        <v>32</v>
      </c>
      <c r="H1823" s="5" t="s">
        <v>11</v>
      </c>
      <c r="I1823" s="5">
        <v>7.5</v>
      </c>
      <c r="J1823" s="8">
        <v>0.46144000000000002</v>
      </c>
      <c r="K1823" t="str">
        <f>IF(Table1[[#This Row],[Charging]]&gt;0,"1","0")</f>
        <v>0</v>
      </c>
      <c r="L1823" t="str">
        <f>IF(Table1[[#This Row],[Tag]]="1",Table1[[#This Row],[Cost (kWh)]],"")</f>
        <v/>
      </c>
      <c r="M1823" s="5" t="str">
        <f>IF(Table1[[#This Row],[Tag]]="1",Table1[[#This Row],[Charging]]*Table1[[#This Row],[Cost (kWh)]],"")</f>
        <v/>
      </c>
    </row>
    <row r="1824" spans="3:13" x14ac:dyDescent="0.2">
      <c r="C1824" s="3" t="s">
        <v>28</v>
      </c>
      <c r="D1824" s="2">
        <v>14</v>
      </c>
      <c r="E1824" s="2">
        <v>19</v>
      </c>
      <c r="F1824" s="5">
        <v>0</v>
      </c>
      <c r="G1824" s="5" t="s">
        <v>32</v>
      </c>
      <c r="H1824" s="5" t="s">
        <v>11</v>
      </c>
      <c r="I1824" s="5">
        <v>7.5</v>
      </c>
      <c r="J1824" s="8">
        <v>0.46639999999999998</v>
      </c>
      <c r="K1824" t="str">
        <f>IF(Table1[[#This Row],[Charging]]&gt;0,"1","0")</f>
        <v>0</v>
      </c>
      <c r="L1824" t="str">
        <f>IF(Table1[[#This Row],[Tag]]="1",Table1[[#This Row],[Cost (kWh)]],"")</f>
        <v/>
      </c>
      <c r="M1824" s="5" t="str">
        <f>IF(Table1[[#This Row],[Tag]]="1",Table1[[#This Row],[Charging]]*Table1[[#This Row],[Cost (kWh)]],"")</f>
        <v/>
      </c>
    </row>
    <row r="1825" spans="3:13" x14ac:dyDescent="0.2">
      <c r="C1825" s="3" t="s">
        <v>28</v>
      </c>
      <c r="D1825" s="2">
        <v>14</v>
      </c>
      <c r="E1825" s="2">
        <v>20</v>
      </c>
      <c r="F1825" s="5">
        <v>7.5</v>
      </c>
      <c r="G1825" s="5" t="s">
        <v>32</v>
      </c>
      <c r="H1825" s="5">
        <v>56.5</v>
      </c>
      <c r="I1825" s="5">
        <v>7.5</v>
      </c>
      <c r="J1825" s="8">
        <v>0.47391</v>
      </c>
      <c r="K1825" t="str">
        <f>IF(Table1[[#This Row],[Charging]]&gt;0,"1","0")</f>
        <v>1</v>
      </c>
      <c r="L1825">
        <f>IF(Table1[[#This Row],[Tag]]="1",Table1[[#This Row],[Cost (kWh)]],"")</f>
        <v>0.47391</v>
      </c>
      <c r="M1825" s="5">
        <f>IF(Table1[[#This Row],[Tag]]="1",Table1[[#This Row],[Charging]]*Table1[[#This Row],[Cost (kWh)]],"")</f>
        <v>3.554325</v>
      </c>
    </row>
    <row r="1826" spans="3:13" x14ac:dyDescent="0.2">
      <c r="C1826" s="3" t="s">
        <v>28</v>
      </c>
      <c r="D1826" s="2">
        <v>14</v>
      </c>
      <c r="E1826" s="2">
        <v>21</v>
      </c>
      <c r="F1826" s="5">
        <v>7.5</v>
      </c>
      <c r="G1826" s="5" t="s">
        <v>32</v>
      </c>
      <c r="H1826" s="5" t="s">
        <v>12</v>
      </c>
      <c r="I1826" s="5">
        <v>7.5</v>
      </c>
      <c r="J1826" s="8">
        <v>0.47366999999999998</v>
      </c>
      <c r="K1826" t="str">
        <f>IF(Table1[[#This Row],[Charging]]&gt;0,"1","0")</f>
        <v>1</v>
      </c>
      <c r="L1826">
        <f>IF(Table1[[#This Row],[Tag]]="1",Table1[[#This Row],[Cost (kWh)]],"")</f>
        <v>0.47366999999999998</v>
      </c>
      <c r="M1826" s="5">
        <f>IF(Table1[[#This Row],[Tag]]="1",Table1[[#This Row],[Charging]]*Table1[[#This Row],[Cost (kWh)]],"")</f>
        <v>3.5525249999999997</v>
      </c>
    </row>
    <row r="1827" spans="3:13" x14ac:dyDescent="0.2">
      <c r="C1827" s="3" t="s">
        <v>28</v>
      </c>
      <c r="D1827" s="2">
        <v>14</v>
      </c>
      <c r="E1827" s="2">
        <v>22</v>
      </c>
      <c r="F1827" s="5">
        <v>0</v>
      </c>
      <c r="G1827" s="5" t="s">
        <v>32</v>
      </c>
      <c r="H1827" s="5" t="s">
        <v>12</v>
      </c>
      <c r="I1827" s="5">
        <v>7.5</v>
      </c>
      <c r="J1827" s="8">
        <v>0.46034000000000003</v>
      </c>
      <c r="K1827" t="str">
        <f>IF(Table1[[#This Row],[Charging]]&gt;0,"1","0")</f>
        <v>0</v>
      </c>
      <c r="L1827" t="str">
        <f>IF(Table1[[#This Row],[Tag]]="1",Table1[[#This Row],[Cost (kWh)]],"")</f>
        <v/>
      </c>
      <c r="M1827" s="5" t="str">
        <f>IF(Table1[[#This Row],[Tag]]="1",Table1[[#This Row],[Charging]]*Table1[[#This Row],[Cost (kWh)]],"")</f>
        <v/>
      </c>
    </row>
    <row r="1828" spans="3:13" x14ac:dyDescent="0.2">
      <c r="C1828" s="3" t="s">
        <v>28</v>
      </c>
      <c r="D1828" s="2">
        <v>14</v>
      </c>
      <c r="E1828" s="2">
        <v>23</v>
      </c>
      <c r="F1828" s="5">
        <v>0</v>
      </c>
      <c r="G1828" s="5" t="s">
        <v>32</v>
      </c>
      <c r="H1828" s="5" t="s">
        <v>12</v>
      </c>
      <c r="I1828" s="5">
        <v>7.5</v>
      </c>
      <c r="J1828" s="8">
        <v>0.41954000000000002</v>
      </c>
      <c r="K1828" t="str">
        <f>IF(Table1[[#This Row],[Charging]]&gt;0,"1","0")</f>
        <v>0</v>
      </c>
      <c r="L1828" t="str">
        <f>IF(Table1[[#This Row],[Tag]]="1",Table1[[#This Row],[Cost (kWh)]],"")</f>
        <v/>
      </c>
      <c r="M1828" s="5" t="str">
        <f>IF(Table1[[#This Row],[Tag]]="1",Table1[[#This Row],[Charging]]*Table1[[#This Row],[Cost (kWh)]],"")</f>
        <v/>
      </c>
    </row>
    <row r="1829" spans="3:13" x14ac:dyDescent="0.2">
      <c r="C1829" s="3" t="s">
        <v>28</v>
      </c>
      <c r="D1829" s="2">
        <v>14</v>
      </c>
      <c r="E1829" s="2">
        <v>24</v>
      </c>
      <c r="F1829" s="5">
        <v>0</v>
      </c>
      <c r="G1829" s="5" t="s">
        <v>32</v>
      </c>
      <c r="H1829" s="5" t="s">
        <v>12</v>
      </c>
      <c r="I1829" s="5">
        <v>7.5</v>
      </c>
      <c r="J1829" s="8">
        <v>0.35558000000000001</v>
      </c>
      <c r="K1829" t="str">
        <f>IF(Table1[[#This Row],[Charging]]&gt;0,"1","0")</f>
        <v>0</v>
      </c>
      <c r="L1829" t="str">
        <f>IF(Table1[[#This Row],[Tag]]="1",Table1[[#This Row],[Cost (kWh)]],"")</f>
        <v/>
      </c>
      <c r="M1829" s="5" t="str">
        <f>IF(Table1[[#This Row],[Tag]]="1",Table1[[#This Row],[Charging]]*Table1[[#This Row],[Cost (kWh)]],"")</f>
        <v/>
      </c>
    </row>
    <row r="1830" spans="3:13" x14ac:dyDescent="0.2">
      <c r="C1830" s="3" t="s">
        <v>28</v>
      </c>
      <c r="D1830" s="2">
        <v>15</v>
      </c>
      <c r="E1830" s="2" t="s">
        <v>2</v>
      </c>
      <c r="F1830" s="5">
        <v>0</v>
      </c>
      <c r="G1830" s="5" t="s">
        <v>32</v>
      </c>
      <c r="H1830" s="5" t="s">
        <v>12</v>
      </c>
      <c r="I1830" s="5">
        <v>7.5</v>
      </c>
      <c r="J1830" s="8">
        <v>0.40261000000000002</v>
      </c>
      <c r="K1830" t="str">
        <f>IF(Table1[[#This Row],[Charging]]&gt;0,"1","0")</f>
        <v>0</v>
      </c>
      <c r="L1830" t="str">
        <f>IF(Table1[[#This Row],[Tag]]="1",Table1[[#This Row],[Cost (kWh)]],"")</f>
        <v/>
      </c>
      <c r="M1830" s="5" t="str">
        <f>IF(Table1[[#This Row],[Tag]]="1",Table1[[#This Row],[Charging]]*Table1[[#This Row],[Cost (kWh)]],"")</f>
        <v/>
      </c>
    </row>
    <row r="1831" spans="3:13" x14ac:dyDescent="0.2">
      <c r="C1831" s="3" t="s">
        <v>28</v>
      </c>
      <c r="D1831" s="2">
        <v>15</v>
      </c>
      <c r="E1831" s="2" t="s">
        <v>3</v>
      </c>
      <c r="F1831" s="5">
        <v>0</v>
      </c>
      <c r="G1831" s="5" t="s">
        <v>32</v>
      </c>
      <c r="H1831" s="5" t="s">
        <v>12</v>
      </c>
      <c r="I1831" s="5">
        <v>7.5</v>
      </c>
      <c r="J1831" s="8">
        <v>0.34960999999999998</v>
      </c>
      <c r="K1831" t="str">
        <f>IF(Table1[[#This Row],[Charging]]&gt;0,"1","0")</f>
        <v>0</v>
      </c>
      <c r="L1831" t="str">
        <f>IF(Table1[[#This Row],[Tag]]="1",Table1[[#This Row],[Cost (kWh)]],"")</f>
        <v/>
      </c>
      <c r="M1831" s="5" t="str">
        <f>IF(Table1[[#This Row],[Tag]]="1",Table1[[#This Row],[Charging]]*Table1[[#This Row],[Cost (kWh)]],"")</f>
        <v/>
      </c>
    </row>
    <row r="1832" spans="3:13" x14ac:dyDescent="0.2">
      <c r="C1832" s="3" t="s">
        <v>28</v>
      </c>
      <c r="D1832" s="2">
        <v>15</v>
      </c>
      <c r="E1832" s="2" t="s">
        <v>4</v>
      </c>
      <c r="F1832" s="5">
        <v>0</v>
      </c>
      <c r="G1832" s="5" t="s">
        <v>32</v>
      </c>
      <c r="H1832" s="5" t="s">
        <v>12</v>
      </c>
      <c r="I1832" s="5">
        <v>7.5</v>
      </c>
      <c r="J1832" s="8">
        <v>0.32672000000000001</v>
      </c>
      <c r="K1832" t="str">
        <f>IF(Table1[[#This Row],[Charging]]&gt;0,"1","0")</f>
        <v>0</v>
      </c>
      <c r="L1832" t="str">
        <f>IF(Table1[[#This Row],[Tag]]="1",Table1[[#This Row],[Cost (kWh)]],"")</f>
        <v/>
      </c>
      <c r="M1832" s="5" t="str">
        <f>IF(Table1[[#This Row],[Tag]]="1",Table1[[#This Row],[Charging]]*Table1[[#This Row],[Cost (kWh)]],"")</f>
        <v/>
      </c>
    </row>
    <row r="1833" spans="3:13" x14ac:dyDescent="0.2">
      <c r="C1833" s="3" t="s">
        <v>28</v>
      </c>
      <c r="D1833" s="2">
        <v>15</v>
      </c>
      <c r="E1833" s="2" t="s">
        <v>5</v>
      </c>
      <c r="F1833" s="5">
        <v>0</v>
      </c>
      <c r="G1833" s="5" t="s">
        <v>32</v>
      </c>
      <c r="H1833" s="5" t="s">
        <v>12</v>
      </c>
      <c r="I1833" s="5">
        <v>7.5</v>
      </c>
      <c r="J1833" s="8">
        <v>0.31152000000000002</v>
      </c>
      <c r="K1833" t="str">
        <f>IF(Table1[[#This Row],[Charging]]&gt;0,"1","0")</f>
        <v>0</v>
      </c>
      <c r="L1833" t="str">
        <f>IF(Table1[[#This Row],[Tag]]="1",Table1[[#This Row],[Cost (kWh)]],"")</f>
        <v/>
      </c>
      <c r="M1833" s="5" t="str">
        <f>IF(Table1[[#This Row],[Tag]]="1",Table1[[#This Row],[Charging]]*Table1[[#This Row],[Cost (kWh)]],"")</f>
        <v/>
      </c>
    </row>
    <row r="1834" spans="3:13" x14ac:dyDescent="0.2">
      <c r="C1834" s="3" t="s">
        <v>28</v>
      </c>
      <c r="D1834" s="2">
        <v>15</v>
      </c>
      <c r="E1834" s="2" t="s">
        <v>6</v>
      </c>
      <c r="F1834" s="5">
        <v>0</v>
      </c>
      <c r="G1834" s="5" t="s">
        <v>32</v>
      </c>
      <c r="H1834" s="5" t="s">
        <v>12</v>
      </c>
      <c r="I1834" s="5">
        <v>7.5</v>
      </c>
      <c r="J1834" s="8">
        <v>0.28069</v>
      </c>
      <c r="K1834" t="str">
        <f>IF(Table1[[#This Row],[Charging]]&gt;0,"1","0")</f>
        <v>0</v>
      </c>
      <c r="L1834" t="str">
        <f>IF(Table1[[#This Row],[Tag]]="1",Table1[[#This Row],[Cost (kWh)]],"")</f>
        <v/>
      </c>
      <c r="M1834" s="5" t="str">
        <f>IF(Table1[[#This Row],[Tag]]="1",Table1[[#This Row],[Charging]]*Table1[[#This Row],[Cost (kWh)]],"")</f>
        <v/>
      </c>
    </row>
    <row r="1835" spans="3:13" x14ac:dyDescent="0.2">
      <c r="C1835" s="3" t="s">
        <v>28</v>
      </c>
      <c r="D1835" s="2">
        <v>15</v>
      </c>
      <c r="E1835" s="2" t="s">
        <v>7</v>
      </c>
      <c r="F1835" s="5">
        <v>0</v>
      </c>
      <c r="G1835" s="5" t="s">
        <v>32</v>
      </c>
      <c r="H1835" s="5" t="s">
        <v>12</v>
      </c>
      <c r="I1835" s="5">
        <v>7.5</v>
      </c>
      <c r="J1835" s="8">
        <v>0.37728</v>
      </c>
      <c r="K1835" t="str">
        <f>IF(Table1[[#This Row],[Charging]]&gt;0,"1","0")</f>
        <v>0</v>
      </c>
      <c r="L1835" t="str">
        <f>IF(Table1[[#This Row],[Tag]]="1",Table1[[#This Row],[Cost (kWh)]],"")</f>
        <v/>
      </c>
      <c r="M1835" s="5" t="str">
        <f>IF(Table1[[#This Row],[Tag]]="1",Table1[[#This Row],[Charging]]*Table1[[#This Row],[Cost (kWh)]],"")</f>
        <v/>
      </c>
    </row>
    <row r="1836" spans="3:13" x14ac:dyDescent="0.2">
      <c r="C1836" s="3" t="s">
        <v>28</v>
      </c>
      <c r="D1836" s="2">
        <v>15</v>
      </c>
      <c r="E1836" s="2" t="s">
        <v>8</v>
      </c>
      <c r="F1836" s="5">
        <v>0</v>
      </c>
      <c r="G1836" s="5" t="s">
        <v>32</v>
      </c>
      <c r="H1836" s="5" t="s">
        <v>12</v>
      </c>
      <c r="I1836" s="5">
        <v>7.5</v>
      </c>
      <c r="J1836" s="8">
        <v>0.39237</v>
      </c>
      <c r="K1836" t="str">
        <f>IF(Table1[[#This Row],[Charging]]&gt;0,"1","0")</f>
        <v>0</v>
      </c>
      <c r="L1836" t="str">
        <f>IF(Table1[[#This Row],[Tag]]="1",Table1[[#This Row],[Cost (kWh)]],"")</f>
        <v/>
      </c>
      <c r="M1836" s="5" t="str">
        <f>IF(Table1[[#This Row],[Tag]]="1",Table1[[#This Row],[Charging]]*Table1[[#This Row],[Cost (kWh)]],"")</f>
        <v/>
      </c>
    </row>
    <row r="1837" spans="3:13" x14ac:dyDescent="0.2">
      <c r="C1837" s="3" t="s">
        <v>28</v>
      </c>
      <c r="D1837" s="2">
        <v>15</v>
      </c>
      <c r="E1837" s="2" t="s">
        <v>9</v>
      </c>
      <c r="F1837" s="5">
        <v>0</v>
      </c>
      <c r="G1837" s="5">
        <v>5.5</v>
      </c>
      <c r="H1837" s="5">
        <v>58.5</v>
      </c>
      <c r="I1837" s="5">
        <v>0</v>
      </c>
      <c r="J1837" s="8">
        <v>0.42580000000000001</v>
      </c>
      <c r="K1837" t="str">
        <f>IF(Table1[[#This Row],[Charging]]&gt;0,"1","0")</f>
        <v>0</v>
      </c>
      <c r="L1837" t="str">
        <f>IF(Table1[[#This Row],[Tag]]="1",Table1[[#This Row],[Cost (kWh)]],"")</f>
        <v/>
      </c>
      <c r="M1837" s="5" t="str">
        <f>IF(Table1[[#This Row],[Tag]]="1",Table1[[#This Row],[Charging]]*Table1[[#This Row],[Cost (kWh)]],"")</f>
        <v/>
      </c>
    </row>
    <row r="1838" spans="3:13" x14ac:dyDescent="0.2">
      <c r="C1838" s="3" t="s">
        <v>28</v>
      </c>
      <c r="D1838" s="2">
        <v>15</v>
      </c>
      <c r="E1838" s="2" t="s">
        <v>10</v>
      </c>
      <c r="F1838" s="5">
        <v>0</v>
      </c>
      <c r="G1838" s="5" t="s">
        <v>32</v>
      </c>
      <c r="H1838" s="5">
        <v>58.5</v>
      </c>
      <c r="I1838" s="5">
        <v>0</v>
      </c>
      <c r="J1838" s="8">
        <v>0.42737999999999998</v>
      </c>
      <c r="K1838" t="str">
        <f>IF(Table1[[#This Row],[Charging]]&gt;0,"1","0")</f>
        <v>0</v>
      </c>
      <c r="L1838" t="str">
        <f>IF(Table1[[#This Row],[Tag]]="1",Table1[[#This Row],[Cost (kWh)]],"")</f>
        <v/>
      </c>
      <c r="M1838" s="5" t="str">
        <f>IF(Table1[[#This Row],[Tag]]="1",Table1[[#This Row],[Charging]]*Table1[[#This Row],[Cost (kWh)]],"")</f>
        <v/>
      </c>
    </row>
    <row r="1839" spans="3:13" x14ac:dyDescent="0.2">
      <c r="C1839" s="3" t="s">
        <v>28</v>
      </c>
      <c r="D1839" s="2">
        <v>15</v>
      </c>
      <c r="E1839" s="2">
        <v>10</v>
      </c>
      <c r="F1839" s="5">
        <v>0</v>
      </c>
      <c r="G1839" s="5" t="s">
        <v>32</v>
      </c>
      <c r="H1839" s="5">
        <v>58.5</v>
      </c>
      <c r="I1839" s="5">
        <v>0</v>
      </c>
      <c r="J1839" s="8">
        <v>0.42881999999999998</v>
      </c>
      <c r="K1839" t="str">
        <f>IF(Table1[[#This Row],[Charging]]&gt;0,"1","0")</f>
        <v>0</v>
      </c>
      <c r="L1839" t="str">
        <f>IF(Table1[[#This Row],[Tag]]="1",Table1[[#This Row],[Cost (kWh)]],"")</f>
        <v/>
      </c>
      <c r="M1839" s="5" t="str">
        <f>IF(Table1[[#This Row],[Tag]]="1",Table1[[#This Row],[Charging]]*Table1[[#This Row],[Cost (kWh)]],"")</f>
        <v/>
      </c>
    </row>
    <row r="1840" spans="3:13" x14ac:dyDescent="0.2">
      <c r="C1840" s="3" t="s">
        <v>28</v>
      </c>
      <c r="D1840" s="2">
        <v>15</v>
      </c>
      <c r="E1840" s="2">
        <v>11</v>
      </c>
      <c r="F1840" s="5">
        <v>0</v>
      </c>
      <c r="G1840" s="5" t="s">
        <v>32</v>
      </c>
      <c r="H1840" s="5">
        <v>58.5</v>
      </c>
      <c r="I1840" s="5">
        <v>0</v>
      </c>
      <c r="J1840" s="8">
        <v>0.40765000000000001</v>
      </c>
      <c r="K1840" t="str">
        <f>IF(Table1[[#This Row],[Charging]]&gt;0,"1","0")</f>
        <v>0</v>
      </c>
      <c r="L1840" t="str">
        <f>IF(Table1[[#This Row],[Tag]]="1",Table1[[#This Row],[Cost (kWh)]],"")</f>
        <v/>
      </c>
      <c r="M1840" s="5" t="str">
        <f>IF(Table1[[#This Row],[Tag]]="1",Table1[[#This Row],[Charging]]*Table1[[#This Row],[Cost (kWh)]],"")</f>
        <v/>
      </c>
    </row>
    <row r="1841" spans="3:13" x14ac:dyDescent="0.2">
      <c r="C1841" s="3" t="s">
        <v>28</v>
      </c>
      <c r="D1841" s="2">
        <v>15</v>
      </c>
      <c r="E1841" s="2">
        <v>12</v>
      </c>
      <c r="F1841" s="5">
        <v>0</v>
      </c>
      <c r="G1841" s="5" t="s">
        <v>32</v>
      </c>
      <c r="H1841" s="5">
        <v>58.5</v>
      </c>
      <c r="I1841" s="5">
        <v>0</v>
      </c>
      <c r="J1841" s="8">
        <v>0.38462000000000002</v>
      </c>
      <c r="K1841" t="str">
        <f>IF(Table1[[#This Row],[Charging]]&gt;0,"1","0")</f>
        <v>0</v>
      </c>
      <c r="L1841" t="str">
        <f>IF(Table1[[#This Row],[Tag]]="1",Table1[[#This Row],[Cost (kWh)]],"")</f>
        <v/>
      </c>
      <c r="M1841" s="5" t="str">
        <f>IF(Table1[[#This Row],[Tag]]="1",Table1[[#This Row],[Charging]]*Table1[[#This Row],[Cost (kWh)]],"")</f>
        <v/>
      </c>
    </row>
    <row r="1842" spans="3:13" x14ac:dyDescent="0.2">
      <c r="C1842" s="3" t="s">
        <v>28</v>
      </c>
      <c r="D1842" s="2">
        <v>15</v>
      </c>
      <c r="E1842" s="2">
        <v>13</v>
      </c>
      <c r="F1842" s="5">
        <v>0</v>
      </c>
      <c r="G1842" s="5" t="s">
        <v>32</v>
      </c>
      <c r="H1842" s="5">
        <v>58.5</v>
      </c>
      <c r="I1842" s="5">
        <v>0</v>
      </c>
      <c r="J1842" s="8">
        <v>0.34145999999999999</v>
      </c>
      <c r="K1842" t="str">
        <f>IF(Table1[[#This Row],[Charging]]&gt;0,"1","0")</f>
        <v>0</v>
      </c>
      <c r="L1842" t="str">
        <f>IF(Table1[[#This Row],[Tag]]="1",Table1[[#This Row],[Cost (kWh)]],"")</f>
        <v/>
      </c>
      <c r="M1842" s="5" t="str">
        <f>IF(Table1[[#This Row],[Tag]]="1",Table1[[#This Row],[Charging]]*Table1[[#This Row],[Cost (kWh)]],"")</f>
        <v/>
      </c>
    </row>
    <row r="1843" spans="3:13" x14ac:dyDescent="0.2">
      <c r="C1843" s="3" t="s">
        <v>28</v>
      </c>
      <c r="D1843" s="2">
        <v>15</v>
      </c>
      <c r="E1843" s="2">
        <v>14</v>
      </c>
      <c r="F1843" s="5">
        <v>0</v>
      </c>
      <c r="G1843" s="5" t="s">
        <v>32</v>
      </c>
      <c r="H1843" s="5">
        <v>58.5</v>
      </c>
      <c r="I1843" s="5">
        <v>0</v>
      </c>
      <c r="J1843" s="8">
        <v>0.31218000000000001</v>
      </c>
      <c r="K1843" t="str">
        <f>IF(Table1[[#This Row],[Charging]]&gt;0,"1","0")</f>
        <v>0</v>
      </c>
      <c r="L1843" t="str">
        <f>IF(Table1[[#This Row],[Tag]]="1",Table1[[#This Row],[Cost (kWh)]],"")</f>
        <v/>
      </c>
      <c r="M1843" s="5" t="str">
        <f>IF(Table1[[#This Row],[Tag]]="1",Table1[[#This Row],[Charging]]*Table1[[#This Row],[Cost (kWh)]],"")</f>
        <v/>
      </c>
    </row>
    <row r="1844" spans="3:13" x14ac:dyDescent="0.2">
      <c r="C1844" s="3" t="s">
        <v>28</v>
      </c>
      <c r="D1844" s="2">
        <v>15</v>
      </c>
      <c r="E1844" s="2">
        <v>15</v>
      </c>
      <c r="F1844" s="5">
        <v>0</v>
      </c>
      <c r="G1844" s="5" t="s">
        <v>32</v>
      </c>
      <c r="H1844" s="5">
        <v>58.5</v>
      </c>
      <c r="I1844" s="5">
        <v>0</v>
      </c>
      <c r="J1844" s="8">
        <v>0.30653000000000002</v>
      </c>
      <c r="K1844" t="str">
        <f>IF(Table1[[#This Row],[Charging]]&gt;0,"1","0")</f>
        <v>0</v>
      </c>
      <c r="L1844" t="str">
        <f>IF(Table1[[#This Row],[Tag]]="1",Table1[[#This Row],[Cost (kWh)]],"")</f>
        <v/>
      </c>
      <c r="M1844" s="5" t="str">
        <f>IF(Table1[[#This Row],[Tag]]="1",Table1[[#This Row],[Charging]]*Table1[[#This Row],[Cost (kWh)]],"")</f>
        <v/>
      </c>
    </row>
    <row r="1845" spans="3:13" x14ac:dyDescent="0.2">
      <c r="C1845" s="3" t="s">
        <v>28</v>
      </c>
      <c r="D1845" s="2">
        <v>15</v>
      </c>
      <c r="E1845" s="2">
        <v>16</v>
      </c>
      <c r="F1845" s="5">
        <v>0</v>
      </c>
      <c r="G1845" s="5" t="s">
        <v>32</v>
      </c>
      <c r="H1845" s="5">
        <v>58.5</v>
      </c>
      <c r="I1845" s="5">
        <v>0</v>
      </c>
      <c r="J1845" s="8">
        <v>0.26916000000000001</v>
      </c>
      <c r="K1845" t="str">
        <f>IF(Table1[[#This Row],[Charging]]&gt;0,"1","0")</f>
        <v>0</v>
      </c>
      <c r="L1845" t="str">
        <f>IF(Table1[[#This Row],[Tag]]="1",Table1[[#This Row],[Cost (kWh)]],"")</f>
        <v/>
      </c>
      <c r="M1845" s="5" t="str">
        <f>IF(Table1[[#This Row],[Tag]]="1",Table1[[#This Row],[Charging]]*Table1[[#This Row],[Cost (kWh)]],"")</f>
        <v/>
      </c>
    </row>
    <row r="1846" spans="3:13" x14ac:dyDescent="0.2">
      <c r="C1846" s="3" t="s">
        <v>28</v>
      </c>
      <c r="D1846" s="2">
        <v>15</v>
      </c>
      <c r="E1846" s="2">
        <v>17</v>
      </c>
      <c r="F1846" s="5">
        <v>0</v>
      </c>
      <c r="G1846" s="5">
        <v>5.5</v>
      </c>
      <c r="H1846" s="5" t="s">
        <v>13</v>
      </c>
      <c r="I1846" s="5">
        <v>0</v>
      </c>
      <c r="J1846" s="8">
        <v>0.29965000000000003</v>
      </c>
      <c r="K1846" t="str">
        <f>IF(Table1[[#This Row],[Charging]]&gt;0,"1","0")</f>
        <v>0</v>
      </c>
      <c r="L1846" t="str">
        <f>IF(Table1[[#This Row],[Tag]]="1",Table1[[#This Row],[Cost (kWh)]],"")</f>
        <v/>
      </c>
      <c r="M1846" s="5" t="str">
        <f>IF(Table1[[#This Row],[Tag]]="1",Table1[[#This Row],[Charging]]*Table1[[#This Row],[Cost (kWh)]],"")</f>
        <v/>
      </c>
    </row>
    <row r="1847" spans="3:13" x14ac:dyDescent="0.2">
      <c r="C1847" s="3" t="s">
        <v>28</v>
      </c>
      <c r="D1847" s="2">
        <v>15</v>
      </c>
      <c r="E1847" s="2">
        <v>18</v>
      </c>
      <c r="F1847" s="5">
        <v>0</v>
      </c>
      <c r="G1847" s="5" t="s">
        <v>32</v>
      </c>
      <c r="H1847" s="5" t="s">
        <v>13</v>
      </c>
      <c r="I1847" s="5">
        <v>7.5</v>
      </c>
      <c r="J1847" s="8">
        <v>0.36115000000000003</v>
      </c>
      <c r="K1847" t="str">
        <f>IF(Table1[[#This Row],[Charging]]&gt;0,"1","0")</f>
        <v>0</v>
      </c>
      <c r="L1847" t="str">
        <f>IF(Table1[[#This Row],[Tag]]="1",Table1[[#This Row],[Cost (kWh)]],"")</f>
        <v/>
      </c>
      <c r="M1847" s="5" t="str">
        <f>IF(Table1[[#This Row],[Tag]]="1",Table1[[#This Row],[Charging]]*Table1[[#This Row],[Cost (kWh)]],"")</f>
        <v/>
      </c>
    </row>
    <row r="1848" spans="3:13" x14ac:dyDescent="0.2">
      <c r="C1848" s="3" t="s">
        <v>28</v>
      </c>
      <c r="D1848" s="2">
        <v>15</v>
      </c>
      <c r="E1848" s="2">
        <v>19</v>
      </c>
      <c r="F1848" s="5">
        <v>0</v>
      </c>
      <c r="G1848" s="5" t="s">
        <v>32</v>
      </c>
      <c r="H1848" s="5" t="s">
        <v>13</v>
      </c>
      <c r="I1848" s="5">
        <v>7.5</v>
      </c>
      <c r="J1848" s="8">
        <v>0.41073999999999999</v>
      </c>
      <c r="K1848" t="str">
        <f>IF(Table1[[#This Row],[Charging]]&gt;0,"1","0")</f>
        <v>0</v>
      </c>
      <c r="L1848" t="str">
        <f>IF(Table1[[#This Row],[Tag]]="1",Table1[[#This Row],[Cost (kWh)]],"")</f>
        <v/>
      </c>
      <c r="M1848" s="5" t="str">
        <f>IF(Table1[[#This Row],[Tag]]="1",Table1[[#This Row],[Charging]]*Table1[[#This Row],[Cost (kWh)]],"")</f>
        <v/>
      </c>
    </row>
    <row r="1849" spans="3:13" x14ac:dyDescent="0.2">
      <c r="C1849" s="3" t="s">
        <v>28</v>
      </c>
      <c r="D1849" s="2">
        <v>15</v>
      </c>
      <c r="E1849" s="2">
        <v>20</v>
      </c>
      <c r="F1849" s="5">
        <v>0</v>
      </c>
      <c r="G1849" s="5" t="s">
        <v>32</v>
      </c>
      <c r="H1849" s="5" t="s">
        <v>13</v>
      </c>
      <c r="I1849" s="5">
        <v>7.5</v>
      </c>
      <c r="J1849" s="8">
        <v>0.41854000000000002</v>
      </c>
      <c r="K1849" t="str">
        <f>IF(Table1[[#This Row],[Charging]]&gt;0,"1","0")</f>
        <v>0</v>
      </c>
      <c r="L1849" t="str">
        <f>IF(Table1[[#This Row],[Tag]]="1",Table1[[#This Row],[Cost (kWh)]],"")</f>
        <v/>
      </c>
      <c r="M1849" s="5" t="str">
        <f>IF(Table1[[#This Row],[Tag]]="1",Table1[[#This Row],[Charging]]*Table1[[#This Row],[Cost (kWh)]],"")</f>
        <v/>
      </c>
    </row>
    <row r="1850" spans="3:13" x14ac:dyDescent="0.2">
      <c r="C1850" s="3" t="s">
        <v>28</v>
      </c>
      <c r="D1850" s="2">
        <v>15</v>
      </c>
      <c r="E1850" s="2">
        <v>21</v>
      </c>
      <c r="F1850" s="5">
        <v>2.5</v>
      </c>
      <c r="G1850" s="5" t="s">
        <v>32</v>
      </c>
      <c r="H1850" s="5">
        <v>55.5</v>
      </c>
      <c r="I1850" s="5">
        <v>7.5</v>
      </c>
      <c r="J1850" s="8">
        <v>0.42393999999999998</v>
      </c>
      <c r="K1850" t="str">
        <f>IF(Table1[[#This Row],[Charging]]&gt;0,"1","0")</f>
        <v>1</v>
      </c>
      <c r="L1850">
        <f>IF(Table1[[#This Row],[Tag]]="1",Table1[[#This Row],[Cost (kWh)]],"")</f>
        <v>0.42393999999999998</v>
      </c>
      <c r="M1850" s="5">
        <f>IF(Table1[[#This Row],[Tag]]="1",Table1[[#This Row],[Charging]]*Table1[[#This Row],[Cost (kWh)]],"")</f>
        <v>1.05985</v>
      </c>
    </row>
    <row r="1851" spans="3:13" x14ac:dyDescent="0.2">
      <c r="C1851" s="3" t="s">
        <v>28</v>
      </c>
      <c r="D1851" s="2">
        <v>15</v>
      </c>
      <c r="E1851" s="2">
        <v>22</v>
      </c>
      <c r="F1851" s="5">
        <v>0</v>
      </c>
      <c r="G1851" s="5" t="s">
        <v>32</v>
      </c>
      <c r="H1851" s="5">
        <v>55.5</v>
      </c>
      <c r="I1851" s="5">
        <v>7.5</v>
      </c>
      <c r="J1851" s="8">
        <v>0.39321</v>
      </c>
      <c r="K1851" t="str">
        <f>IF(Table1[[#This Row],[Charging]]&gt;0,"1","0")</f>
        <v>0</v>
      </c>
      <c r="L1851" t="str">
        <f>IF(Table1[[#This Row],[Tag]]="1",Table1[[#This Row],[Cost (kWh)]],"")</f>
        <v/>
      </c>
      <c r="M1851" s="5" t="str">
        <f>IF(Table1[[#This Row],[Tag]]="1",Table1[[#This Row],[Charging]]*Table1[[#This Row],[Cost (kWh)]],"")</f>
        <v/>
      </c>
    </row>
    <row r="1852" spans="3:13" x14ac:dyDescent="0.2">
      <c r="C1852" s="3" t="s">
        <v>28</v>
      </c>
      <c r="D1852" s="2">
        <v>15</v>
      </c>
      <c r="E1852" s="2">
        <v>23</v>
      </c>
      <c r="F1852" s="5">
        <v>0</v>
      </c>
      <c r="G1852" s="5" t="s">
        <v>32</v>
      </c>
      <c r="H1852" s="5">
        <v>55.5</v>
      </c>
      <c r="I1852" s="5">
        <v>7.5</v>
      </c>
      <c r="J1852" s="8">
        <v>0.35315999999999997</v>
      </c>
      <c r="K1852" t="str">
        <f>IF(Table1[[#This Row],[Charging]]&gt;0,"1","0")</f>
        <v>0</v>
      </c>
      <c r="L1852" t="str">
        <f>IF(Table1[[#This Row],[Tag]]="1",Table1[[#This Row],[Cost (kWh)]],"")</f>
        <v/>
      </c>
      <c r="M1852" s="5" t="str">
        <f>IF(Table1[[#This Row],[Tag]]="1",Table1[[#This Row],[Charging]]*Table1[[#This Row],[Cost (kWh)]],"")</f>
        <v/>
      </c>
    </row>
    <row r="1853" spans="3:13" x14ac:dyDescent="0.2">
      <c r="C1853" s="3" t="s">
        <v>28</v>
      </c>
      <c r="D1853" s="2">
        <v>15</v>
      </c>
      <c r="E1853" s="2">
        <v>24</v>
      </c>
      <c r="F1853" s="5">
        <v>0</v>
      </c>
      <c r="G1853" s="5" t="s">
        <v>32</v>
      </c>
      <c r="H1853" s="5">
        <v>55.5</v>
      </c>
      <c r="I1853" s="5">
        <v>7.5</v>
      </c>
      <c r="J1853" s="8">
        <v>0.26222000000000001</v>
      </c>
      <c r="K1853" t="str">
        <f>IF(Table1[[#This Row],[Charging]]&gt;0,"1","0")</f>
        <v>0</v>
      </c>
      <c r="L1853" t="str">
        <f>IF(Table1[[#This Row],[Tag]]="1",Table1[[#This Row],[Cost (kWh)]],"")</f>
        <v/>
      </c>
      <c r="M1853" s="5" t="str">
        <f>IF(Table1[[#This Row],[Tag]]="1",Table1[[#This Row],[Charging]]*Table1[[#This Row],[Cost (kWh)]],"")</f>
        <v/>
      </c>
    </row>
    <row r="1854" spans="3:13" x14ac:dyDescent="0.2">
      <c r="C1854" s="3" t="s">
        <v>28</v>
      </c>
      <c r="D1854" s="2">
        <v>16</v>
      </c>
      <c r="E1854" s="2" t="s">
        <v>2</v>
      </c>
      <c r="F1854" s="5">
        <v>0</v>
      </c>
      <c r="G1854" s="5" t="s">
        <v>32</v>
      </c>
      <c r="H1854" s="5">
        <v>55.5</v>
      </c>
      <c r="I1854" s="5">
        <v>7.5</v>
      </c>
      <c r="J1854" s="8">
        <v>0.18844</v>
      </c>
      <c r="K1854" t="str">
        <f>IF(Table1[[#This Row],[Charging]]&gt;0,"1","0")</f>
        <v>0</v>
      </c>
      <c r="L1854" t="str">
        <f>IF(Table1[[#This Row],[Tag]]="1",Table1[[#This Row],[Cost (kWh)]],"")</f>
        <v/>
      </c>
      <c r="M1854" s="5" t="str">
        <f>IF(Table1[[#This Row],[Tag]]="1",Table1[[#This Row],[Charging]]*Table1[[#This Row],[Cost (kWh)]],"")</f>
        <v/>
      </c>
    </row>
    <row r="1855" spans="3:13" x14ac:dyDescent="0.2">
      <c r="C1855" s="3" t="s">
        <v>28</v>
      </c>
      <c r="D1855" s="2">
        <v>16</v>
      </c>
      <c r="E1855" s="2" t="s">
        <v>3</v>
      </c>
      <c r="F1855" s="5">
        <v>0</v>
      </c>
      <c r="G1855" s="5" t="s">
        <v>32</v>
      </c>
      <c r="H1855" s="5">
        <v>55.5</v>
      </c>
      <c r="I1855" s="5">
        <v>7.5</v>
      </c>
      <c r="J1855" s="8">
        <v>0.16896</v>
      </c>
      <c r="K1855" t="str">
        <f>IF(Table1[[#This Row],[Charging]]&gt;0,"1","0")</f>
        <v>0</v>
      </c>
      <c r="L1855" t="str">
        <f>IF(Table1[[#This Row],[Tag]]="1",Table1[[#This Row],[Cost (kWh)]],"")</f>
        <v/>
      </c>
      <c r="M1855" s="5" t="str">
        <f>IF(Table1[[#This Row],[Tag]]="1",Table1[[#This Row],[Charging]]*Table1[[#This Row],[Cost (kWh)]],"")</f>
        <v/>
      </c>
    </row>
    <row r="1856" spans="3:13" x14ac:dyDescent="0.2">
      <c r="C1856" s="3" t="s">
        <v>28</v>
      </c>
      <c r="D1856" s="2">
        <v>16</v>
      </c>
      <c r="E1856" s="2" t="s">
        <v>4</v>
      </c>
      <c r="F1856" s="5">
        <v>0</v>
      </c>
      <c r="G1856" s="5" t="s">
        <v>32</v>
      </c>
      <c r="H1856" s="5">
        <v>55.5</v>
      </c>
      <c r="I1856" s="5">
        <v>7.5</v>
      </c>
      <c r="J1856" s="8">
        <v>0.22574</v>
      </c>
      <c r="K1856" t="str">
        <f>IF(Table1[[#This Row],[Charging]]&gt;0,"1","0")</f>
        <v>0</v>
      </c>
      <c r="L1856" t="str">
        <f>IF(Table1[[#This Row],[Tag]]="1",Table1[[#This Row],[Cost (kWh)]],"")</f>
        <v/>
      </c>
      <c r="M1856" s="5" t="str">
        <f>IF(Table1[[#This Row],[Tag]]="1",Table1[[#This Row],[Charging]]*Table1[[#This Row],[Cost (kWh)]],"")</f>
        <v/>
      </c>
    </row>
    <row r="1857" spans="3:13" x14ac:dyDescent="0.2">
      <c r="C1857" s="3" t="s">
        <v>28</v>
      </c>
      <c r="D1857" s="2">
        <v>16</v>
      </c>
      <c r="E1857" s="2" t="s">
        <v>5</v>
      </c>
      <c r="F1857" s="5">
        <v>0</v>
      </c>
      <c r="G1857" s="5" t="s">
        <v>32</v>
      </c>
      <c r="H1857" s="5">
        <v>55.5</v>
      </c>
      <c r="I1857" s="5">
        <v>7.5</v>
      </c>
      <c r="J1857" s="8">
        <v>0.18004000000000001</v>
      </c>
      <c r="K1857" t="str">
        <f>IF(Table1[[#This Row],[Charging]]&gt;0,"1","0")</f>
        <v>0</v>
      </c>
      <c r="L1857" t="str">
        <f>IF(Table1[[#This Row],[Tag]]="1",Table1[[#This Row],[Cost (kWh)]],"")</f>
        <v/>
      </c>
      <c r="M1857" s="5" t="str">
        <f>IF(Table1[[#This Row],[Tag]]="1",Table1[[#This Row],[Charging]]*Table1[[#This Row],[Cost (kWh)]],"")</f>
        <v/>
      </c>
    </row>
    <row r="1858" spans="3:13" x14ac:dyDescent="0.2">
      <c r="C1858" s="3" t="s">
        <v>28</v>
      </c>
      <c r="D1858" s="2">
        <v>16</v>
      </c>
      <c r="E1858" s="2" t="s">
        <v>6</v>
      </c>
      <c r="F1858" s="5">
        <v>0</v>
      </c>
      <c r="G1858" s="5" t="s">
        <v>32</v>
      </c>
      <c r="H1858" s="5">
        <v>55.5</v>
      </c>
      <c r="I1858" s="5">
        <v>7.5</v>
      </c>
      <c r="J1858" s="8">
        <v>0.14715</v>
      </c>
      <c r="K1858" t="str">
        <f>IF(Table1[[#This Row],[Charging]]&gt;0,"1","0")</f>
        <v>0</v>
      </c>
      <c r="L1858" t="str">
        <f>IF(Table1[[#This Row],[Tag]]="1",Table1[[#This Row],[Cost (kWh)]],"")</f>
        <v/>
      </c>
      <c r="M1858" s="5" t="str">
        <f>IF(Table1[[#This Row],[Tag]]="1",Table1[[#This Row],[Charging]]*Table1[[#This Row],[Cost (kWh)]],"")</f>
        <v/>
      </c>
    </row>
    <row r="1859" spans="3:13" x14ac:dyDescent="0.2">
      <c r="C1859" s="3" t="s">
        <v>28</v>
      </c>
      <c r="D1859" s="2">
        <v>16</v>
      </c>
      <c r="E1859" s="2" t="s">
        <v>7</v>
      </c>
      <c r="F1859" s="5">
        <v>0</v>
      </c>
      <c r="G1859" s="5" t="s">
        <v>32</v>
      </c>
      <c r="H1859" s="5">
        <v>55.5</v>
      </c>
      <c r="I1859" s="5">
        <v>7.5</v>
      </c>
      <c r="J1859" s="8">
        <v>0.21828</v>
      </c>
      <c r="K1859" t="str">
        <f>IF(Table1[[#This Row],[Charging]]&gt;0,"1","0")</f>
        <v>0</v>
      </c>
      <c r="L1859" t="str">
        <f>IF(Table1[[#This Row],[Tag]]="1",Table1[[#This Row],[Cost (kWh)]],"")</f>
        <v/>
      </c>
      <c r="M1859" s="5" t="str">
        <f>IF(Table1[[#This Row],[Tag]]="1",Table1[[#This Row],[Charging]]*Table1[[#This Row],[Cost (kWh)]],"")</f>
        <v/>
      </c>
    </row>
    <row r="1860" spans="3:13" x14ac:dyDescent="0.2">
      <c r="C1860" s="3" t="s">
        <v>28</v>
      </c>
      <c r="D1860" s="2">
        <v>16</v>
      </c>
      <c r="E1860" s="2" t="s">
        <v>8</v>
      </c>
      <c r="F1860" s="5">
        <v>0</v>
      </c>
      <c r="G1860" s="5" t="s">
        <v>32</v>
      </c>
      <c r="H1860" s="5">
        <v>55.5</v>
      </c>
      <c r="I1860" s="5">
        <v>7.5</v>
      </c>
      <c r="J1860" s="8">
        <v>0.36542999999999998</v>
      </c>
      <c r="K1860" t="str">
        <f>IF(Table1[[#This Row],[Charging]]&gt;0,"1","0")</f>
        <v>0</v>
      </c>
      <c r="L1860" t="str">
        <f>IF(Table1[[#This Row],[Tag]]="1",Table1[[#This Row],[Cost (kWh)]],"")</f>
        <v/>
      </c>
      <c r="M1860" s="5" t="str">
        <f>IF(Table1[[#This Row],[Tag]]="1",Table1[[#This Row],[Charging]]*Table1[[#This Row],[Cost (kWh)]],"")</f>
        <v/>
      </c>
    </row>
    <row r="1861" spans="3:13" x14ac:dyDescent="0.2">
      <c r="C1861" s="3" t="s">
        <v>28</v>
      </c>
      <c r="D1861" s="2">
        <v>16</v>
      </c>
      <c r="E1861" s="2" t="s">
        <v>9</v>
      </c>
      <c r="F1861" s="5">
        <v>0</v>
      </c>
      <c r="G1861" s="5">
        <v>5.5</v>
      </c>
      <c r="H1861" s="5" t="s">
        <v>20</v>
      </c>
      <c r="I1861" s="5">
        <v>0</v>
      </c>
      <c r="J1861" s="8">
        <v>0.41991000000000001</v>
      </c>
      <c r="K1861" t="str">
        <f>IF(Table1[[#This Row],[Charging]]&gt;0,"1","0")</f>
        <v>0</v>
      </c>
      <c r="L1861" t="str">
        <f>IF(Table1[[#This Row],[Tag]]="1",Table1[[#This Row],[Cost (kWh)]],"")</f>
        <v/>
      </c>
      <c r="M1861" s="5" t="str">
        <f>IF(Table1[[#This Row],[Tag]]="1",Table1[[#This Row],[Charging]]*Table1[[#This Row],[Cost (kWh)]],"")</f>
        <v/>
      </c>
    </row>
    <row r="1862" spans="3:13" x14ac:dyDescent="0.2">
      <c r="C1862" s="3" t="s">
        <v>28</v>
      </c>
      <c r="D1862" s="2">
        <v>16</v>
      </c>
      <c r="E1862" s="2" t="s">
        <v>10</v>
      </c>
      <c r="F1862" s="5">
        <v>0</v>
      </c>
      <c r="G1862" s="5" t="s">
        <v>32</v>
      </c>
      <c r="H1862" s="5" t="s">
        <v>20</v>
      </c>
      <c r="I1862" s="5">
        <v>0</v>
      </c>
      <c r="J1862" s="8">
        <v>0.41402</v>
      </c>
      <c r="K1862" t="str">
        <f>IF(Table1[[#This Row],[Charging]]&gt;0,"1","0")</f>
        <v>0</v>
      </c>
      <c r="L1862" t="str">
        <f>IF(Table1[[#This Row],[Tag]]="1",Table1[[#This Row],[Cost (kWh)]],"")</f>
        <v/>
      </c>
      <c r="M1862" s="5" t="str">
        <f>IF(Table1[[#This Row],[Tag]]="1",Table1[[#This Row],[Charging]]*Table1[[#This Row],[Cost (kWh)]],"")</f>
        <v/>
      </c>
    </row>
    <row r="1863" spans="3:13" x14ac:dyDescent="0.2">
      <c r="C1863" s="3" t="s">
        <v>28</v>
      </c>
      <c r="D1863" s="2">
        <v>16</v>
      </c>
      <c r="E1863" s="2">
        <v>10</v>
      </c>
      <c r="F1863" s="5">
        <v>0</v>
      </c>
      <c r="G1863" s="5" t="s">
        <v>32</v>
      </c>
      <c r="H1863" s="5" t="s">
        <v>20</v>
      </c>
      <c r="I1863" s="5">
        <v>0</v>
      </c>
      <c r="J1863" s="8">
        <v>0.40159</v>
      </c>
      <c r="K1863" t="str">
        <f>IF(Table1[[#This Row],[Charging]]&gt;0,"1","0")</f>
        <v>0</v>
      </c>
      <c r="L1863" t="str">
        <f>IF(Table1[[#This Row],[Tag]]="1",Table1[[#This Row],[Cost (kWh)]],"")</f>
        <v/>
      </c>
      <c r="M1863" s="5" t="str">
        <f>IF(Table1[[#This Row],[Tag]]="1",Table1[[#This Row],[Charging]]*Table1[[#This Row],[Cost (kWh)]],"")</f>
        <v/>
      </c>
    </row>
    <row r="1864" spans="3:13" x14ac:dyDescent="0.2">
      <c r="C1864" s="3" t="s">
        <v>28</v>
      </c>
      <c r="D1864" s="2">
        <v>16</v>
      </c>
      <c r="E1864" s="2">
        <v>11</v>
      </c>
      <c r="F1864" s="5">
        <v>0</v>
      </c>
      <c r="G1864" s="5" t="s">
        <v>32</v>
      </c>
      <c r="H1864" s="5" t="s">
        <v>20</v>
      </c>
      <c r="I1864" s="5">
        <v>0</v>
      </c>
      <c r="J1864" s="8">
        <v>0.40376000000000001</v>
      </c>
      <c r="K1864" t="str">
        <f>IF(Table1[[#This Row],[Charging]]&gt;0,"1","0")</f>
        <v>0</v>
      </c>
      <c r="L1864" t="str">
        <f>IF(Table1[[#This Row],[Tag]]="1",Table1[[#This Row],[Cost (kWh)]],"")</f>
        <v/>
      </c>
      <c r="M1864" s="5" t="str">
        <f>IF(Table1[[#This Row],[Tag]]="1",Table1[[#This Row],[Charging]]*Table1[[#This Row],[Cost (kWh)]],"")</f>
        <v/>
      </c>
    </row>
    <row r="1865" spans="3:13" x14ac:dyDescent="0.2">
      <c r="C1865" s="3" t="s">
        <v>28</v>
      </c>
      <c r="D1865" s="2">
        <v>16</v>
      </c>
      <c r="E1865" s="2">
        <v>12</v>
      </c>
      <c r="F1865" s="5">
        <v>0</v>
      </c>
      <c r="G1865" s="5" t="s">
        <v>32</v>
      </c>
      <c r="H1865" s="5" t="s">
        <v>20</v>
      </c>
      <c r="I1865" s="5">
        <v>0</v>
      </c>
      <c r="J1865" s="8">
        <v>0.40233999999999998</v>
      </c>
      <c r="K1865" t="str">
        <f>IF(Table1[[#This Row],[Charging]]&gt;0,"1","0")</f>
        <v>0</v>
      </c>
      <c r="L1865" t="str">
        <f>IF(Table1[[#This Row],[Tag]]="1",Table1[[#This Row],[Cost (kWh)]],"")</f>
        <v/>
      </c>
      <c r="M1865" s="5" t="str">
        <f>IF(Table1[[#This Row],[Tag]]="1",Table1[[#This Row],[Charging]]*Table1[[#This Row],[Cost (kWh)]],"")</f>
        <v/>
      </c>
    </row>
    <row r="1866" spans="3:13" x14ac:dyDescent="0.2">
      <c r="C1866" s="3" t="s">
        <v>28</v>
      </c>
      <c r="D1866" s="2">
        <v>16</v>
      </c>
      <c r="E1866" s="2">
        <v>13</v>
      </c>
      <c r="F1866" s="5">
        <v>0</v>
      </c>
      <c r="G1866" s="5" t="s">
        <v>32</v>
      </c>
      <c r="H1866" s="5" t="s">
        <v>20</v>
      </c>
      <c r="I1866" s="5">
        <v>0</v>
      </c>
      <c r="J1866" s="8">
        <v>0.40681</v>
      </c>
      <c r="K1866" t="str">
        <f>IF(Table1[[#This Row],[Charging]]&gt;0,"1","0")</f>
        <v>0</v>
      </c>
      <c r="L1866" t="str">
        <f>IF(Table1[[#This Row],[Tag]]="1",Table1[[#This Row],[Cost (kWh)]],"")</f>
        <v/>
      </c>
      <c r="M1866" s="5" t="str">
        <f>IF(Table1[[#This Row],[Tag]]="1",Table1[[#This Row],[Charging]]*Table1[[#This Row],[Cost (kWh)]],"")</f>
        <v/>
      </c>
    </row>
    <row r="1867" spans="3:13" x14ac:dyDescent="0.2">
      <c r="C1867" s="3" t="s">
        <v>28</v>
      </c>
      <c r="D1867" s="2">
        <v>16</v>
      </c>
      <c r="E1867" s="2">
        <v>14</v>
      </c>
      <c r="F1867" s="5">
        <v>0</v>
      </c>
      <c r="G1867" s="5" t="s">
        <v>32</v>
      </c>
      <c r="H1867" s="5" t="s">
        <v>20</v>
      </c>
      <c r="I1867" s="5">
        <v>0</v>
      </c>
      <c r="J1867" s="8">
        <v>0.40509000000000001</v>
      </c>
      <c r="K1867" t="str">
        <f>IF(Table1[[#This Row],[Charging]]&gt;0,"1","0")</f>
        <v>0</v>
      </c>
      <c r="L1867" t="str">
        <f>IF(Table1[[#This Row],[Tag]]="1",Table1[[#This Row],[Cost (kWh)]],"")</f>
        <v/>
      </c>
      <c r="M1867" s="5" t="str">
        <f>IF(Table1[[#This Row],[Tag]]="1",Table1[[#This Row],[Charging]]*Table1[[#This Row],[Cost (kWh)]],"")</f>
        <v/>
      </c>
    </row>
    <row r="1868" spans="3:13" x14ac:dyDescent="0.2">
      <c r="C1868" s="3" t="s">
        <v>28</v>
      </c>
      <c r="D1868" s="2">
        <v>16</v>
      </c>
      <c r="E1868" s="2">
        <v>15</v>
      </c>
      <c r="F1868" s="5">
        <v>0</v>
      </c>
      <c r="G1868" s="5" t="s">
        <v>32</v>
      </c>
      <c r="H1868" s="5" t="s">
        <v>20</v>
      </c>
      <c r="I1868" s="5">
        <v>0</v>
      </c>
      <c r="J1868" s="8">
        <v>0.40495999999999999</v>
      </c>
      <c r="K1868" t="str">
        <f>IF(Table1[[#This Row],[Charging]]&gt;0,"1","0")</f>
        <v>0</v>
      </c>
      <c r="L1868" t="str">
        <f>IF(Table1[[#This Row],[Tag]]="1",Table1[[#This Row],[Cost (kWh)]],"")</f>
        <v/>
      </c>
      <c r="M1868" s="5" t="str">
        <f>IF(Table1[[#This Row],[Tag]]="1",Table1[[#This Row],[Charging]]*Table1[[#This Row],[Cost (kWh)]],"")</f>
        <v/>
      </c>
    </row>
    <row r="1869" spans="3:13" x14ac:dyDescent="0.2">
      <c r="C1869" s="3" t="s">
        <v>28</v>
      </c>
      <c r="D1869" s="2">
        <v>16</v>
      </c>
      <c r="E1869" s="2">
        <v>16</v>
      </c>
      <c r="F1869" s="5">
        <v>0</v>
      </c>
      <c r="G1869" s="5" t="s">
        <v>32</v>
      </c>
      <c r="H1869" s="5" t="s">
        <v>20</v>
      </c>
      <c r="I1869" s="5">
        <v>0</v>
      </c>
      <c r="J1869" s="8">
        <v>0.40377000000000002</v>
      </c>
      <c r="K1869" t="str">
        <f>IF(Table1[[#This Row],[Charging]]&gt;0,"1","0")</f>
        <v>0</v>
      </c>
      <c r="L1869" t="str">
        <f>IF(Table1[[#This Row],[Tag]]="1",Table1[[#This Row],[Cost (kWh)]],"")</f>
        <v/>
      </c>
      <c r="M1869" s="5" t="str">
        <f>IF(Table1[[#This Row],[Tag]]="1",Table1[[#This Row],[Charging]]*Table1[[#This Row],[Cost (kWh)]],"")</f>
        <v/>
      </c>
    </row>
    <row r="1870" spans="3:13" x14ac:dyDescent="0.2">
      <c r="C1870" s="3" t="s">
        <v>28</v>
      </c>
      <c r="D1870" s="2">
        <v>16</v>
      </c>
      <c r="E1870" s="2">
        <v>17</v>
      </c>
      <c r="F1870" s="5">
        <v>0</v>
      </c>
      <c r="G1870" s="5">
        <v>5.5</v>
      </c>
      <c r="H1870" s="5">
        <v>44.5</v>
      </c>
      <c r="I1870" s="5">
        <v>0</v>
      </c>
      <c r="J1870" s="8">
        <v>0.39995999999999998</v>
      </c>
      <c r="K1870" t="str">
        <f>IF(Table1[[#This Row],[Charging]]&gt;0,"1","0")</f>
        <v>0</v>
      </c>
      <c r="L1870" t="str">
        <f>IF(Table1[[#This Row],[Tag]]="1",Table1[[#This Row],[Cost (kWh)]],"")</f>
        <v/>
      </c>
      <c r="M1870" s="5" t="str">
        <f>IF(Table1[[#This Row],[Tag]]="1",Table1[[#This Row],[Charging]]*Table1[[#This Row],[Cost (kWh)]],"")</f>
        <v/>
      </c>
    </row>
    <row r="1871" spans="3:13" x14ac:dyDescent="0.2">
      <c r="C1871" s="3" t="s">
        <v>28</v>
      </c>
      <c r="D1871" s="2">
        <v>16</v>
      </c>
      <c r="E1871" s="2">
        <v>18</v>
      </c>
      <c r="F1871" s="5">
        <v>0</v>
      </c>
      <c r="G1871" s="5" t="s">
        <v>32</v>
      </c>
      <c r="H1871" s="5">
        <v>44.5</v>
      </c>
      <c r="I1871" s="5">
        <v>7.5</v>
      </c>
      <c r="J1871" s="8">
        <v>0.26371</v>
      </c>
      <c r="K1871" t="str">
        <f>IF(Table1[[#This Row],[Charging]]&gt;0,"1","0")</f>
        <v>0</v>
      </c>
      <c r="L1871" t="str">
        <f>IF(Table1[[#This Row],[Tag]]="1",Table1[[#This Row],[Cost (kWh)]],"")</f>
        <v/>
      </c>
      <c r="M1871" s="5" t="str">
        <f>IF(Table1[[#This Row],[Tag]]="1",Table1[[#This Row],[Charging]]*Table1[[#This Row],[Cost (kWh)]],"")</f>
        <v/>
      </c>
    </row>
    <row r="1872" spans="3:13" x14ac:dyDescent="0.2">
      <c r="C1872" s="3" t="s">
        <v>28</v>
      </c>
      <c r="D1872" s="2">
        <v>16</v>
      </c>
      <c r="E1872" s="2">
        <v>19</v>
      </c>
      <c r="F1872" s="5">
        <v>0</v>
      </c>
      <c r="G1872" s="5" t="s">
        <v>32</v>
      </c>
      <c r="H1872" s="5">
        <v>44.5</v>
      </c>
      <c r="I1872" s="5">
        <v>7.5</v>
      </c>
      <c r="J1872" s="8">
        <v>0.32378000000000001</v>
      </c>
      <c r="K1872" t="str">
        <f>IF(Table1[[#This Row],[Charging]]&gt;0,"1","0")</f>
        <v>0</v>
      </c>
      <c r="L1872" t="str">
        <f>IF(Table1[[#This Row],[Tag]]="1",Table1[[#This Row],[Cost (kWh)]],"")</f>
        <v/>
      </c>
      <c r="M1872" s="5" t="str">
        <f>IF(Table1[[#This Row],[Tag]]="1",Table1[[#This Row],[Charging]]*Table1[[#This Row],[Cost (kWh)]],"")</f>
        <v/>
      </c>
    </row>
    <row r="1873" spans="3:13" x14ac:dyDescent="0.2">
      <c r="C1873" s="3" t="s">
        <v>28</v>
      </c>
      <c r="D1873" s="2">
        <v>16</v>
      </c>
      <c r="E1873" s="2">
        <v>20</v>
      </c>
      <c r="F1873" s="5">
        <v>0</v>
      </c>
      <c r="G1873" s="5" t="s">
        <v>32</v>
      </c>
      <c r="H1873" s="5">
        <v>44.5</v>
      </c>
      <c r="I1873" s="5">
        <v>7.5</v>
      </c>
      <c r="J1873" s="8">
        <v>0.37557000000000001</v>
      </c>
      <c r="K1873" t="str">
        <f>IF(Table1[[#This Row],[Charging]]&gt;0,"1","0")</f>
        <v>0</v>
      </c>
      <c r="L1873" t="str">
        <f>IF(Table1[[#This Row],[Tag]]="1",Table1[[#This Row],[Cost (kWh)]],"")</f>
        <v/>
      </c>
      <c r="M1873" s="5" t="str">
        <f>IF(Table1[[#This Row],[Tag]]="1",Table1[[#This Row],[Charging]]*Table1[[#This Row],[Cost (kWh)]],"")</f>
        <v/>
      </c>
    </row>
    <row r="1874" spans="3:13" x14ac:dyDescent="0.2">
      <c r="C1874" s="3" t="s">
        <v>28</v>
      </c>
      <c r="D1874" s="2">
        <v>16</v>
      </c>
      <c r="E1874" s="2">
        <v>21</v>
      </c>
      <c r="F1874" s="5">
        <v>0</v>
      </c>
      <c r="G1874" s="5" t="s">
        <v>32</v>
      </c>
      <c r="H1874" s="5">
        <v>44.5</v>
      </c>
      <c r="I1874" s="5">
        <v>7.5</v>
      </c>
      <c r="J1874" s="8">
        <v>0.36120000000000002</v>
      </c>
      <c r="K1874" t="str">
        <f>IF(Table1[[#This Row],[Charging]]&gt;0,"1","0")</f>
        <v>0</v>
      </c>
      <c r="L1874" t="str">
        <f>IF(Table1[[#This Row],[Tag]]="1",Table1[[#This Row],[Cost (kWh)]],"")</f>
        <v/>
      </c>
      <c r="M1874" s="5" t="str">
        <f>IF(Table1[[#This Row],[Tag]]="1",Table1[[#This Row],[Charging]]*Table1[[#This Row],[Cost (kWh)]],"")</f>
        <v/>
      </c>
    </row>
    <row r="1875" spans="3:13" x14ac:dyDescent="0.2">
      <c r="C1875" s="3" t="s">
        <v>28</v>
      </c>
      <c r="D1875" s="2">
        <v>16</v>
      </c>
      <c r="E1875" s="2">
        <v>22</v>
      </c>
      <c r="F1875" s="5">
        <v>0</v>
      </c>
      <c r="G1875" s="5" t="s">
        <v>32</v>
      </c>
      <c r="H1875" s="5">
        <v>44.5</v>
      </c>
      <c r="I1875" s="5">
        <v>7.5</v>
      </c>
      <c r="J1875" s="8">
        <v>0.23311000000000001</v>
      </c>
      <c r="K1875" t="str">
        <f>IF(Table1[[#This Row],[Charging]]&gt;0,"1","0")</f>
        <v>0</v>
      </c>
      <c r="L1875" t="str">
        <f>IF(Table1[[#This Row],[Tag]]="1",Table1[[#This Row],[Cost (kWh)]],"")</f>
        <v/>
      </c>
      <c r="M1875" s="5" t="str">
        <f>IF(Table1[[#This Row],[Tag]]="1",Table1[[#This Row],[Charging]]*Table1[[#This Row],[Cost (kWh)]],"")</f>
        <v/>
      </c>
    </row>
    <row r="1876" spans="3:13" x14ac:dyDescent="0.2">
      <c r="C1876" s="3" t="s">
        <v>28</v>
      </c>
      <c r="D1876" s="2">
        <v>16</v>
      </c>
      <c r="E1876" s="2">
        <v>23</v>
      </c>
      <c r="F1876" s="5">
        <v>0</v>
      </c>
      <c r="G1876" s="5" t="s">
        <v>32</v>
      </c>
      <c r="H1876" s="5">
        <v>44.5</v>
      </c>
      <c r="I1876" s="5">
        <v>7.5</v>
      </c>
      <c r="J1876" s="8">
        <v>0.27382000000000001</v>
      </c>
      <c r="K1876" t="str">
        <f>IF(Table1[[#This Row],[Charging]]&gt;0,"1","0")</f>
        <v>0</v>
      </c>
      <c r="L1876" t="str">
        <f>IF(Table1[[#This Row],[Tag]]="1",Table1[[#This Row],[Cost (kWh)]],"")</f>
        <v/>
      </c>
      <c r="M1876" s="5" t="str">
        <f>IF(Table1[[#This Row],[Tag]]="1",Table1[[#This Row],[Charging]]*Table1[[#This Row],[Cost (kWh)]],"")</f>
        <v/>
      </c>
    </row>
    <row r="1877" spans="3:13" x14ac:dyDescent="0.2">
      <c r="C1877" s="3" t="s">
        <v>28</v>
      </c>
      <c r="D1877" s="2">
        <v>16</v>
      </c>
      <c r="E1877" s="2">
        <v>24</v>
      </c>
      <c r="F1877" s="5">
        <v>0</v>
      </c>
      <c r="G1877" s="5" t="s">
        <v>32</v>
      </c>
      <c r="H1877" s="5">
        <v>44.5</v>
      </c>
      <c r="I1877" s="5">
        <v>7.5</v>
      </c>
      <c r="J1877" s="8">
        <v>0.23476</v>
      </c>
      <c r="K1877" t="str">
        <f>IF(Table1[[#This Row],[Charging]]&gt;0,"1","0")</f>
        <v>0</v>
      </c>
      <c r="L1877" t="str">
        <f>IF(Table1[[#This Row],[Tag]]="1",Table1[[#This Row],[Cost (kWh)]],"")</f>
        <v/>
      </c>
      <c r="M1877" s="5" t="str">
        <f>IF(Table1[[#This Row],[Tag]]="1",Table1[[#This Row],[Charging]]*Table1[[#This Row],[Cost (kWh)]],"")</f>
        <v/>
      </c>
    </row>
    <row r="1878" spans="3:13" x14ac:dyDescent="0.2">
      <c r="C1878" s="3" t="s">
        <v>28</v>
      </c>
      <c r="D1878" s="2">
        <v>17</v>
      </c>
      <c r="E1878" s="2" t="s">
        <v>2</v>
      </c>
      <c r="F1878" s="5">
        <v>0</v>
      </c>
      <c r="G1878" s="5" t="s">
        <v>32</v>
      </c>
      <c r="H1878" s="5">
        <v>44.5</v>
      </c>
      <c r="I1878" s="5">
        <v>7.5</v>
      </c>
      <c r="J1878" s="8">
        <v>0.38350000000000001</v>
      </c>
      <c r="K1878" t="str">
        <f>IF(Table1[[#This Row],[Charging]]&gt;0,"1","0")</f>
        <v>0</v>
      </c>
      <c r="L1878" t="str">
        <f>IF(Table1[[#This Row],[Tag]]="1",Table1[[#This Row],[Cost (kWh)]],"")</f>
        <v/>
      </c>
      <c r="M1878" s="5" t="str">
        <f>IF(Table1[[#This Row],[Tag]]="1",Table1[[#This Row],[Charging]]*Table1[[#This Row],[Cost (kWh)]],"")</f>
        <v/>
      </c>
    </row>
    <row r="1879" spans="3:13" x14ac:dyDescent="0.2">
      <c r="C1879" s="3" t="s">
        <v>28</v>
      </c>
      <c r="D1879" s="2">
        <v>17</v>
      </c>
      <c r="E1879" s="2" t="s">
        <v>3</v>
      </c>
      <c r="F1879" s="5">
        <v>0</v>
      </c>
      <c r="G1879" s="5" t="s">
        <v>32</v>
      </c>
      <c r="H1879" s="5">
        <v>44.5</v>
      </c>
      <c r="I1879" s="5">
        <v>7.5</v>
      </c>
      <c r="J1879" s="8">
        <v>0.35820000000000002</v>
      </c>
      <c r="K1879" t="str">
        <f>IF(Table1[[#This Row],[Charging]]&gt;0,"1","0")</f>
        <v>0</v>
      </c>
      <c r="L1879" t="str">
        <f>IF(Table1[[#This Row],[Tag]]="1",Table1[[#This Row],[Cost (kWh)]],"")</f>
        <v/>
      </c>
      <c r="M1879" s="5" t="str">
        <f>IF(Table1[[#This Row],[Tag]]="1",Table1[[#This Row],[Charging]]*Table1[[#This Row],[Cost (kWh)]],"")</f>
        <v/>
      </c>
    </row>
    <row r="1880" spans="3:13" x14ac:dyDescent="0.2">
      <c r="C1880" s="3" t="s">
        <v>28</v>
      </c>
      <c r="D1880" s="2">
        <v>17</v>
      </c>
      <c r="E1880" s="2" t="s">
        <v>4</v>
      </c>
      <c r="F1880" s="5">
        <v>0</v>
      </c>
      <c r="G1880" s="5" t="s">
        <v>32</v>
      </c>
      <c r="H1880" s="5">
        <v>44.5</v>
      </c>
      <c r="I1880" s="5">
        <v>7.5</v>
      </c>
      <c r="J1880" s="8">
        <v>0.2424</v>
      </c>
      <c r="K1880" t="str">
        <f>IF(Table1[[#This Row],[Charging]]&gt;0,"1","0")</f>
        <v>0</v>
      </c>
      <c r="L1880" t="str">
        <f>IF(Table1[[#This Row],[Tag]]="1",Table1[[#This Row],[Cost (kWh)]],"")</f>
        <v/>
      </c>
      <c r="M1880" s="5" t="str">
        <f>IF(Table1[[#This Row],[Tag]]="1",Table1[[#This Row],[Charging]]*Table1[[#This Row],[Cost (kWh)]],"")</f>
        <v/>
      </c>
    </row>
    <row r="1881" spans="3:13" x14ac:dyDescent="0.2">
      <c r="C1881" s="3" t="s">
        <v>28</v>
      </c>
      <c r="D1881" s="2">
        <v>17</v>
      </c>
      <c r="E1881" s="2" t="s">
        <v>5</v>
      </c>
      <c r="F1881" s="5">
        <v>0</v>
      </c>
      <c r="G1881" s="5" t="s">
        <v>32</v>
      </c>
      <c r="H1881" s="5">
        <v>44.5</v>
      </c>
      <c r="I1881" s="5">
        <v>7.5</v>
      </c>
      <c r="J1881" s="8">
        <v>0.24082000000000001</v>
      </c>
      <c r="K1881" t="str">
        <f>IF(Table1[[#This Row],[Charging]]&gt;0,"1","0")</f>
        <v>0</v>
      </c>
      <c r="L1881" t="str">
        <f>IF(Table1[[#This Row],[Tag]]="1",Table1[[#This Row],[Cost (kWh)]],"")</f>
        <v/>
      </c>
      <c r="M1881" s="5" t="str">
        <f>IF(Table1[[#This Row],[Tag]]="1",Table1[[#This Row],[Charging]]*Table1[[#This Row],[Cost (kWh)]],"")</f>
        <v/>
      </c>
    </row>
    <row r="1882" spans="3:13" x14ac:dyDescent="0.2">
      <c r="C1882" s="3" t="s">
        <v>28</v>
      </c>
      <c r="D1882" s="2">
        <v>17</v>
      </c>
      <c r="E1882" s="2" t="s">
        <v>6</v>
      </c>
      <c r="F1882" s="5">
        <v>0</v>
      </c>
      <c r="G1882" s="5" t="s">
        <v>32</v>
      </c>
      <c r="H1882" s="5">
        <v>44.5</v>
      </c>
      <c r="I1882" s="5">
        <v>7.5</v>
      </c>
      <c r="J1882" s="8">
        <v>0.24002000000000001</v>
      </c>
      <c r="K1882" t="str">
        <f>IF(Table1[[#This Row],[Charging]]&gt;0,"1","0")</f>
        <v>0</v>
      </c>
      <c r="L1882" t="str">
        <f>IF(Table1[[#This Row],[Tag]]="1",Table1[[#This Row],[Cost (kWh)]],"")</f>
        <v/>
      </c>
      <c r="M1882" s="5" t="str">
        <f>IF(Table1[[#This Row],[Tag]]="1",Table1[[#This Row],[Charging]]*Table1[[#This Row],[Cost (kWh)]],"")</f>
        <v/>
      </c>
    </row>
    <row r="1883" spans="3:13" x14ac:dyDescent="0.2">
      <c r="C1883" s="3" t="s">
        <v>28</v>
      </c>
      <c r="D1883" s="2">
        <v>17</v>
      </c>
      <c r="E1883" s="2" t="s">
        <v>7</v>
      </c>
      <c r="F1883" s="5">
        <v>0</v>
      </c>
      <c r="G1883" s="5" t="s">
        <v>32</v>
      </c>
      <c r="H1883" s="5">
        <v>44.5</v>
      </c>
      <c r="I1883" s="5">
        <v>7.5</v>
      </c>
      <c r="J1883" s="8">
        <v>0.19503999999999999</v>
      </c>
      <c r="K1883" t="str">
        <f>IF(Table1[[#This Row],[Charging]]&gt;0,"1","0")</f>
        <v>0</v>
      </c>
      <c r="L1883" t="str">
        <f>IF(Table1[[#This Row],[Tag]]="1",Table1[[#This Row],[Cost (kWh)]],"")</f>
        <v/>
      </c>
      <c r="M1883" s="5" t="str">
        <f>IF(Table1[[#This Row],[Tag]]="1",Table1[[#This Row],[Charging]]*Table1[[#This Row],[Cost (kWh)]],"")</f>
        <v/>
      </c>
    </row>
    <row r="1884" spans="3:13" x14ac:dyDescent="0.2">
      <c r="C1884" s="3" t="s">
        <v>28</v>
      </c>
      <c r="D1884" s="2">
        <v>17</v>
      </c>
      <c r="E1884" s="2" t="s">
        <v>8</v>
      </c>
      <c r="F1884" s="5">
        <v>0</v>
      </c>
      <c r="G1884" s="5" t="s">
        <v>32</v>
      </c>
      <c r="H1884" s="5">
        <v>44.5</v>
      </c>
      <c r="I1884" s="5">
        <v>7.5</v>
      </c>
      <c r="J1884" s="8">
        <v>8.4870000000000001E-2</v>
      </c>
      <c r="K1884" t="str">
        <f>IF(Table1[[#This Row],[Charging]]&gt;0,"1","0")</f>
        <v>0</v>
      </c>
      <c r="L1884" t="str">
        <f>IF(Table1[[#This Row],[Tag]]="1",Table1[[#This Row],[Cost (kWh)]],"")</f>
        <v/>
      </c>
      <c r="M1884" s="5" t="str">
        <f>IF(Table1[[#This Row],[Tag]]="1",Table1[[#This Row],[Charging]]*Table1[[#This Row],[Cost (kWh)]],"")</f>
        <v/>
      </c>
    </row>
    <row r="1885" spans="3:13" x14ac:dyDescent="0.2">
      <c r="C1885" s="3" t="s">
        <v>28</v>
      </c>
      <c r="D1885" s="2">
        <v>17</v>
      </c>
      <c r="E1885" s="2" t="s">
        <v>9</v>
      </c>
      <c r="F1885" s="5">
        <v>0</v>
      </c>
      <c r="G1885" s="5" t="s">
        <v>32</v>
      </c>
      <c r="H1885" s="5">
        <v>44.5</v>
      </c>
      <c r="I1885" s="5">
        <v>7.5</v>
      </c>
      <c r="J1885" s="8">
        <v>0.24549000000000001</v>
      </c>
      <c r="K1885" t="str">
        <f>IF(Table1[[#This Row],[Charging]]&gt;0,"1","0")</f>
        <v>0</v>
      </c>
      <c r="L1885" t="str">
        <f>IF(Table1[[#This Row],[Tag]]="1",Table1[[#This Row],[Cost (kWh)]],"")</f>
        <v/>
      </c>
      <c r="M1885" s="5" t="str">
        <f>IF(Table1[[#This Row],[Tag]]="1",Table1[[#This Row],[Charging]]*Table1[[#This Row],[Cost (kWh)]],"")</f>
        <v/>
      </c>
    </row>
    <row r="1886" spans="3:13" x14ac:dyDescent="0.2">
      <c r="C1886" s="3" t="s">
        <v>28</v>
      </c>
      <c r="D1886" s="2">
        <v>17</v>
      </c>
      <c r="E1886" s="2" t="s">
        <v>10</v>
      </c>
      <c r="F1886" s="5">
        <v>0</v>
      </c>
      <c r="G1886" s="5" t="s">
        <v>32</v>
      </c>
      <c r="H1886" s="5">
        <v>44.5</v>
      </c>
      <c r="I1886" s="5">
        <v>7.5</v>
      </c>
      <c r="J1886" s="8">
        <v>0.23061000000000001</v>
      </c>
      <c r="K1886" t="str">
        <f>IF(Table1[[#This Row],[Charging]]&gt;0,"1","0")</f>
        <v>0</v>
      </c>
      <c r="L1886" t="str">
        <f>IF(Table1[[#This Row],[Tag]]="1",Table1[[#This Row],[Cost (kWh)]],"")</f>
        <v/>
      </c>
      <c r="M1886" s="5" t="str">
        <f>IF(Table1[[#This Row],[Tag]]="1",Table1[[#This Row],[Charging]]*Table1[[#This Row],[Cost (kWh)]],"")</f>
        <v/>
      </c>
    </row>
    <row r="1887" spans="3:13" x14ac:dyDescent="0.2">
      <c r="C1887" s="3" t="s">
        <v>28</v>
      </c>
      <c r="D1887" s="2">
        <v>17</v>
      </c>
      <c r="E1887" s="2">
        <v>10</v>
      </c>
      <c r="F1887" s="5">
        <v>0</v>
      </c>
      <c r="G1887" s="5" t="s">
        <v>32</v>
      </c>
      <c r="H1887" s="5">
        <v>44.5</v>
      </c>
      <c r="I1887" s="5">
        <v>7.5</v>
      </c>
      <c r="J1887" s="8">
        <v>0.38281999999999999</v>
      </c>
      <c r="K1887" t="str">
        <f>IF(Table1[[#This Row],[Charging]]&gt;0,"1","0")</f>
        <v>0</v>
      </c>
      <c r="L1887" t="str">
        <f>IF(Table1[[#This Row],[Tag]]="1",Table1[[#This Row],[Cost (kWh)]],"")</f>
        <v/>
      </c>
      <c r="M1887" s="5" t="str">
        <f>IF(Table1[[#This Row],[Tag]]="1",Table1[[#This Row],[Charging]]*Table1[[#This Row],[Cost (kWh)]],"")</f>
        <v/>
      </c>
    </row>
    <row r="1888" spans="3:13" x14ac:dyDescent="0.2">
      <c r="C1888" s="3" t="s">
        <v>28</v>
      </c>
      <c r="D1888" s="2">
        <v>17</v>
      </c>
      <c r="E1888" s="2">
        <v>11</v>
      </c>
      <c r="F1888" s="5">
        <v>0</v>
      </c>
      <c r="G1888" s="5" t="s">
        <v>32</v>
      </c>
      <c r="H1888" s="5">
        <v>44.5</v>
      </c>
      <c r="I1888" s="5">
        <v>7.5</v>
      </c>
      <c r="J1888" s="8">
        <v>0.38822000000000001</v>
      </c>
      <c r="K1888" t="str">
        <f>IF(Table1[[#This Row],[Charging]]&gt;0,"1","0")</f>
        <v>0</v>
      </c>
      <c r="L1888" t="str">
        <f>IF(Table1[[#This Row],[Tag]]="1",Table1[[#This Row],[Cost (kWh)]],"")</f>
        <v/>
      </c>
      <c r="M1888" s="5" t="str">
        <f>IF(Table1[[#This Row],[Tag]]="1",Table1[[#This Row],[Charging]]*Table1[[#This Row],[Cost (kWh)]],"")</f>
        <v/>
      </c>
    </row>
    <row r="1889" spans="3:13" x14ac:dyDescent="0.2">
      <c r="C1889" s="3" t="s">
        <v>28</v>
      </c>
      <c r="D1889" s="2">
        <v>17</v>
      </c>
      <c r="E1889" s="2">
        <v>12</v>
      </c>
      <c r="F1889" s="5">
        <v>0</v>
      </c>
      <c r="G1889" s="5" t="s">
        <v>32</v>
      </c>
      <c r="H1889" s="5">
        <v>44.5</v>
      </c>
      <c r="I1889" s="5">
        <v>7.5</v>
      </c>
      <c r="J1889" s="8">
        <v>0.38152000000000003</v>
      </c>
      <c r="K1889" t="str">
        <f>IF(Table1[[#This Row],[Charging]]&gt;0,"1","0")</f>
        <v>0</v>
      </c>
      <c r="L1889" t="str">
        <f>IF(Table1[[#This Row],[Tag]]="1",Table1[[#This Row],[Cost (kWh)]],"")</f>
        <v/>
      </c>
      <c r="M1889" s="5" t="str">
        <f>IF(Table1[[#This Row],[Tag]]="1",Table1[[#This Row],[Charging]]*Table1[[#This Row],[Cost (kWh)]],"")</f>
        <v/>
      </c>
    </row>
    <row r="1890" spans="3:13" x14ac:dyDescent="0.2">
      <c r="C1890" s="3" t="s">
        <v>28</v>
      </c>
      <c r="D1890" s="2">
        <v>17</v>
      </c>
      <c r="E1890" s="2">
        <v>13</v>
      </c>
      <c r="F1890" s="5">
        <v>0</v>
      </c>
      <c r="G1890" s="5" t="s">
        <v>32</v>
      </c>
      <c r="H1890" s="5">
        <v>44.5</v>
      </c>
      <c r="I1890" s="5">
        <v>7.5</v>
      </c>
      <c r="J1890" s="8">
        <v>0.38238</v>
      </c>
      <c r="K1890" t="str">
        <f>IF(Table1[[#This Row],[Charging]]&gt;0,"1","0")</f>
        <v>0</v>
      </c>
      <c r="L1890" t="str">
        <f>IF(Table1[[#This Row],[Tag]]="1",Table1[[#This Row],[Cost (kWh)]],"")</f>
        <v/>
      </c>
      <c r="M1890" s="5" t="str">
        <f>IF(Table1[[#This Row],[Tag]]="1",Table1[[#This Row],[Charging]]*Table1[[#This Row],[Cost (kWh)]],"")</f>
        <v/>
      </c>
    </row>
    <row r="1891" spans="3:13" x14ac:dyDescent="0.2">
      <c r="C1891" s="3" t="s">
        <v>28</v>
      </c>
      <c r="D1891" s="2">
        <v>17</v>
      </c>
      <c r="E1891" s="2">
        <v>14</v>
      </c>
      <c r="F1891" s="5">
        <v>0</v>
      </c>
      <c r="G1891" s="5" t="s">
        <v>32</v>
      </c>
      <c r="H1891" s="5">
        <v>44.5</v>
      </c>
      <c r="I1891" s="5">
        <v>7.5</v>
      </c>
      <c r="J1891" s="8">
        <v>0.22983999999999999</v>
      </c>
      <c r="K1891" t="str">
        <f>IF(Table1[[#This Row],[Charging]]&gt;0,"1","0")</f>
        <v>0</v>
      </c>
      <c r="L1891" t="str">
        <f>IF(Table1[[#This Row],[Tag]]="1",Table1[[#This Row],[Cost (kWh)]],"")</f>
        <v/>
      </c>
      <c r="M1891" s="5" t="str">
        <f>IF(Table1[[#This Row],[Tag]]="1",Table1[[#This Row],[Charging]]*Table1[[#This Row],[Cost (kWh)]],"")</f>
        <v/>
      </c>
    </row>
    <row r="1892" spans="3:13" x14ac:dyDescent="0.2">
      <c r="C1892" s="3" t="s">
        <v>28</v>
      </c>
      <c r="D1892" s="2">
        <v>17</v>
      </c>
      <c r="E1892" s="2">
        <v>15</v>
      </c>
      <c r="F1892" s="5">
        <v>0</v>
      </c>
      <c r="G1892" s="5" t="s">
        <v>32</v>
      </c>
      <c r="H1892" s="5">
        <v>44.5</v>
      </c>
      <c r="I1892" s="5">
        <v>7.5</v>
      </c>
      <c r="J1892" s="8">
        <v>0.18354000000000001</v>
      </c>
      <c r="K1892" t="str">
        <f>IF(Table1[[#This Row],[Charging]]&gt;0,"1","0")</f>
        <v>0</v>
      </c>
      <c r="L1892" t="str">
        <f>IF(Table1[[#This Row],[Tag]]="1",Table1[[#This Row],[Cost (kWh)]],"")</f>
        <v/>
      </c>
      <c r="M1892" s="5" t="str">
        <f>IF(Table1[[#This Row],[Tag]]="1",Table1[[#This Row],[Charging]]*Table1[[#This Row],[Cost (kWh)]],"")</f>
        <v/>
      </c>
    </row>
    <row r="1893" spans="3:13" x14ac:dyDescent="0.2">
      <c r="C1893" s="3" t="s">
        <v>28</v>
      </c>
      <c r="D1893" s="2">
        <v>17</v>
      </c>
      <c r="E1893" s="2">
        <v>16</v>
      </c>
      <c r="F1893" s="5">
        <v>0</v>
      </c>
      <c r="G1893" s="5" t="s">
        <v>32</v>
      </c>
      <c r="H1893" s="5">
        <v>44.5</v>
      </c>
      <c r="I1893" s="5">
        <v>7.5</v>
      </c>
      <c r="J1893" s="8">
        <v>0.18873000000000001</v>
      </c>
      <c r="K1893" t="str">
        <f>IF(Table1[[#This Row],[Charging]]&gt;0,"1","0")</f>
        <v>0</v>
      </c>
      <c r="L1893" t="str">
        <f>IF(Table1[[#This Row],[Tag]]="1",Table1[[#This Row],[Cost (kWh)]],"")</f>
        <v/>
      </c>
      <c r="M1893" s="5" t="str">
        <f>IF(Table1[[#This Row],[Tag]]="1",Table1[[#This Row],[Charging]]*Table1[[#This Row],[Cost (kWh)]],"")</f>
        <v/>
      </c>
    </row>
    <row r="1894" spans="3:13" x14ac:dyDescent="0.2">
      <c r="C1894" s="3" t="s">
        <v>28</v>
      </c>
      <c r="D1894" s="2">
        <v>17</v>
      </c>
      <c r="E1894" s="2">
        <v>17</v>
      </c>
      <c r="F1894" s="5">
        <v>0</v>
      </c>
      <c r="G1894" s="5" t="s">
        <v>32</v>
      </c>
      <c r="H1894" s="5">
        <v>44.5</v>
      </c>
      <c r="I1894" s="5">
        <v>7.5</v>
      </c>
      <c r="J1894" s="8">
        <v>3.6310000000000002E-2</v>
      </c>
      <c r="K1894" t="str">
        <f>IF(Table1[[#This Row],[Charging]]&gt;0,"1","0")</f>
        <v>0</v>
      </c>
      <c r="L1894" t="str">
        <f>IF(Table1[[#This Row],[Tag]]="1",Table1[[#This Row],[Cost (kWh)]],"")</f>
        <v/>
      </c>
      <c r="M1894" s="5" t="str">
        <f>IF(Table1[[#This Row],[Tag]]="1",Table1[[#This Row],[Charging]]*Table1[[#This Row],[Cost (kWh)]],"")</f>
        <v/>
      </c>
    </row>
    <row r="1895" spans="3:13" x14ac:dyDescent="0.2">
      <c r="C1895" s="3" t="s">
        <v>28</v>
      </c>
      <c r="D1895" s="2">
        <v>17</v>
      </c>
      <c r="E1895" s="2">
        <v>18</v>
      </c>
      <c r="F1895" s="5">
        <v>0</v>
      </c>
      <c r="G1895" s="5" t="s">
        <v>32</v>
      </c>
      <c r="H1895" s="5">
        <v>44.5</v>
      </c>
      <c r="I1895" s="5">
        <v>7.5</v>
      </c>
      <c r="J1895" s="8">
        <v>6.8849999999999995E-2</v>
      </c>
      <c r="K1895" t="str">
        <f>IF(Table1[[#This Row],[Charging]]&gt;0,"1","0")</f>
        <v>0</v>
      </c>
      <c r="L1895" t="str">
        <f>IF(Table1[[#This Row],[Tag]]="1",Table1[[#This Row],[Cost (kWh)]],"")</f>
        <v/>
      </c>
      <c r="M1895" s="5" t="str">
        <f>IF(Table1[[#This Row],[Tag]]="1",Table1[[#This Row],[Charging]]*Table1[[#This Row],[Cost (kWh)]],"")</f>
        <v/>
      </c>
    </row>
    <row r="1896" spans="3:13" x14ac:dyDescent="0.2">
      <c r="C1896" s="3" t="s">
        <v>28</v>
      </c>
      <c r="D1896" s="2">
        <v>17</v>
      </c>
      <c r="E1896" s="2">
        <v>19</v>
      </c>
      <c r="F1896" s="5">
        <v>0</v>
      </c>
      <c r="G1896" s="5" t="s">
        <v>32</v>
      </c>
      <c r="H1896" s="5">
        <v>44.5</v>
      </c>
      <c r="I1896" s="5">
        <v>7.5</v>
      </c>
      <c r="J1896" s="8">
        <v>0.23502000000000001</v>
      </c>
      <c r="K1896" t="str">
        <f>IF(Table1[[#This Row],[Charging]]&gt;0,"1","0")</f>
        <v>0</v>
      </c>
      <c r="L1896" t="str">
        <f>IF(Table1[[#This Row],[Tag]]="1",Table1[[#This Row],[Cost (kWh)]],"")</f>
        <v/>
      </c>
      <c r="M1896" s="5" t="str">
        <f>IF(Table1[[#This Row],[Tag]]="1",Table1[[#This Row],[Charging]]*Table1[[#This Row],[Cost (kWh)]],"")</f>
        <v/>
      </c>
    </row>
    <row r="1897" spans="3:13" x14ac:dyDescent="0.2">
      <c r="C1897" s="3" t="s">
        <v>28</v>
      </c>
      <c r="D1897" s="2">
        <v>17</v>
      </c>
      <c r="E1897" s="2">
        <v>20</v>
      </c>
      <c r="F1897" s="5">
        <v>0</v>
      </c>
      <c r="G1897" s="5" t="s">
        <v>32</v>
      </c>
      <c r="H1897" s="5">
        <v>44.5</v>
      </c>
      <c r="I1897" s="5">
        <v>7.5</v>
      </c>
      <c r="J1897" s="8">
        <v>0.22495999999999999</v>
      </c>
      <c r="K1897" t="str">
        <f>IF(Table1[[#This Row],[Charging]]&gt;0,"1","0")</f>
        <v>0</v>
      </c>
      <c r="L1897" t="str">
        <f>IF(Table1[[#This Row],[Tag]]="1",Table1[[#This Row],[Cost (kWh)]],"")</f>
        <v/>
      </c>
      <c r="M1897" s="5" t="str">
        <f>IF(Table1[[#This Row],[Tag]]="1",Table1[[#This Row],[Charging]]*Table1[[#This Row],[Cost (kWh)]],"")</f>
        <v/>
      </c>
    </row>
    <row r="1898" spans="3:13" x14ac:dyDescent="0.2">
      <c r="C1898" s="3" t="s">
        <v>28</v>
      </c>
      <c r="D1898" s="2">
        <v>17</v>
      </c>
      <c r="E1898" s="2">
        <v>21</v>
      </c>
      <c r="F1898" s="5">
        <v>0</v>
      </c>
      <c r="G1898" s="5" t="s">
        <v>32</v>
      </c>
      <c r="H1898" s="5">
        <v>44.5</v>
      </c>
      <c r="I1898" s="5">
        <v>7.5</v>
      </c>
      <c r="J1898" s="8">
        <v>0.33650999999999998</v>
      </c>
      <c r="K1898" t="str">
        <f>IF(Table1[[#This Row],[Charging]]&gt;0,"1","0")</f>
        <v>0</v>
      </c>
      <c r="L1898" t="str">
        <f>IF(Table1[[#This Row],[Tag]]="1",Table1[[#This Row],[Cost (kWh)]],"")</f>
        <v/>
      </c>
      <c r="M1898" s="5" t="str">
        <f>IF(Table1[[#This Row],[Tag]]="1",Table1[[#This Row],[Charging]]*Table1[[#This Row],[Cost (kWh)]],"")</f>
        <v/>
      </c>
    </row>
    <row r="1899" spans="3:13" x14ac:dyDescent="0.2">
      <c r="C1899" s="3" t="s">
        <v>28</v>
      </c>
      <c r="D1899" s="2">
        <v>17</v>
      </c>
      <c r="E1899" s="2">
        <v>22</v>
      </c>
      <c r="F1899" s="5">
        <v>0</v>
      </c>
      <c r="G1899" s="5" t="s">
        <v>32</v>
      </c>
      <c r="H1899" s="5">
        <v>44.5</v>
      </c>
      <c r="I1899" s="5">
        <v>7.5</v>
      </c>
      <c r="J1899" s="8">
        <v>0.39017000000000002</v>
      </c>
      <c r="K1899" t="str">
        <f>IF(Table1[[#This Row],[Charging]]&gt;0,"1","0")</f>
        <v>0</v>
      </c>
      <c r="L1899" t="str">
        <f>IF(Table1[[#This Row],[Tag]]="1",Table1[[#This Row],[Cost (kWh)]],"")</f>
        <v/>
      </c>
      <c r="M1899" s="5" t="str">
        <f>IF(Table1[[#This Row],[Tag]]="1",Table1[[#This Row],[Charging]]*Table1[[#This Row],[Cost (kWh)]],"")</f>
        <v/>
      </c>
    </row>
    <row r="1900" spans="3:13" x14ac:dyDescent="0.2">
      <c r="C1900" s="3" t="s">
        <v>28</v>
      </c>
      <c r="D1900" s="2">
        <v>17</v>
      </c>
      <c r="E1900" s="2">
        <v>23</v>
      </c>
      <c r="F1900" s="5">
        <v>0</v>
      </c>
      <c r="G1900" s="5" t="s">
        <v>32</v>
      </c>
      <c r="H1900" s="5">
        <v>44.5</v>
      </c>
      <c r="I1900" s="5">
        <v>7.5</v>
      </c>
      <c r="J1900" s="8">
        <v>0.24562999999999999</v>
      </c>
      <c r="K1900" t="str">
        <f>IF(Table1[[#This Row],[Charging]]&gt;0,"1","0")</f>
        <v>0</v>
      </c>
      <c r="L1900" t="str">
        <f>IF(Table1[[#This Row],[Tag]]="1",Table1[[#This Row],[Cost (kWh)]],"")</f>
        <v/>
      </c>
      <c r="M1900" s="5" t="str">
        <f>IF(Table1[[#This Row],[Tag]]="1",Table1[[#This Row],[Charging]]*Table1[[#This Row],[Cost (kWh)]],"")</f>
        <v/>
      </c>
    </row>
    <row r="1901" spans="3:13" x14ac:dyDescent="0.2">
      <c r="C1901" s="3" t="s">
        <v>28</v>
      </c>
      <c r="D1901" s="2">
        <v>17</v>
      </c>
      <c r="E1901" s="2">
        <v>24</v>
      </c>
      <c r="F1901" s="5">
        <v>0</v>
      </c>
      <c r="G1901" s="5" t="s">
        <v>32</v>
      </c>
      <c r="H1901" s="5">
        <v>44.5</v>
      </c>
      <c r="I1901" s="5">
        <v>7.5</v>
      </c>
      <c r="J1901" s="8">
        <v>0.26411000000000001</v>
      </c>
      <c r="K1901" t="str">
        <f>IF(Table1[[#This Row],[Charging]]&gt;0,"1","0")</f>
        <v>0</v>
      </c>
      <c r="L1901" t="str">
        <f>IF(Table1[[#This Row],[Tag]]="1",Table1[[#This Row],[Cost (kWh)]],"")</f>
        <v/>
      </c>
      <c r="M1901" s="5" t="str">
        <f>IF(Table1[[#This Row],[Tag]]="1",Table1[[#This Row],[Charging]]*Table1[[#This Row],[Cost (kWh)]],"")</f>
        <v/>
      </c>
    </row>
    <row r="1902" spans="3:13" x14ac:dyDescent="0.2">
      <c r="C1902" s="3" t="s">
        <v>28</v>
      </c>
      <c r="D1902" s="2">
        <v>18</v>
      </c>
      <c r="E1902" s="2" t="s">
        <v>2</v>
      </c>
      <c r="F1902" s="5">
        <v>0</v>
      </c>
      <c r="G1902" s="5" t="s">
        <v>32</v>
      </c>
      <c r="H1902" s="5">
        <v>44.5</v>
      </c>
      <c r="I1902" s="5">
        <v>7.5</v>
      </c>
      <c r="J1902" s="8">
        <v>2.7470000000000001E-2</v>
      </c>
      <c r="K1902" t="str">
        <f>IF(Table1[[#This Row],[Charging]]&gt;0,"1","0")</f>
        <v>0</v>
      </c>
      <c r="L1902" t="str">
        <f>IF(Table1[[#This Row],[Tag]]="1",Table1[[#This Row],[Cost (kWh)]],"")</f>
        <v/>
      </c>
      <c r="M1902" s="5" t="str">
        <f>IF(Table1[[#This Row],[Tag]]="1",Table1[[#This Row],[Charging]]*Table1[[#This Row],[Cost (kWh)]],"")</f>
        <v/>
      </c>
    </row>
    <row r="1903" spans="3:13" x14ac:dyDescent="0.2">
      <c r="C1903" s="3" t="s">
        <v>28</v>
      </c>
      <c r="D1903" s="2">
        <v>18</v>
      </c>
      <c r="E1903" s="2" t="s">
        <v>3</v>
      </c>
      <c r="F1903" s="5">
        <v>0</v>
      </c>
      <c r="G1903" s="5" t="s">
        <v>32</v>
      </c>
      <c r="H1903" s="5">
        <v>44.5</v>
      </c>
      <c r="I1903" s="5">
        <v>7.5</v>
      </c>
      <c r="J1903" s="8">
        <v>2.7869999999999999E-2</v>
      </c>
      <c r="K1903" t="str">
        <f>IF(Table1[[#This Row],[Charging]]&gt;0,"1","0")</f>
        <v>0</v>
      </c>
      <c r="L1903" t="str">
        <f>IF(Table1[[#This Row],[Tag]]="1",Table1[[#This Row],[Cost (kWh)]],"")</f>
        <v/>
      </c>
      <c r="M1903" s="5" t="str">
        <f>IF(Table1[[#This Row],[Tag]]="1",Table1[[#This Row],[Charging]]*Table1[[#This Row],[Cost (kWh)]],"")</f>
        <v/>
      </c>
    </row>
    <row r="1904" spans="3:13" x14ac:dyDescent="0.2">
      <c r="C1904" s="3" t="s">
        <v>28</v>
      </c>
      <c r="D1904" s="2">
        <v>18</v>
      </c>
      <c r="E1904" s="2" t="s">
        <v>4</v>
      </c>
      <c r="F1904" s="5">
        <v>0</v>
      </c>
      <c r="G1904" s="5" t="s">
        <v>32</v>
      </c>
      <c r="H1904" s="5">
        <v>44.5</v>
      </c>
      <c r="I1904" s="5">
        <v>7.5</v>
      </c>
      <c r="J1904" s="8">
        <v>2.2849999999999999E-2</v>
      </c>
      <c r="K1904" t="str">
        <f>IF(Table1[[#This Row],[Charging]]&gt;0,"1","0")</f>
        <v>0</v>
      </c>
      <c r="L1904" t="str">
        <f>IF(Table1[[#This Row],[Tag]]="1",Table1[[#This Row],[Cost (kWh)]],"")</f>
        <v/>
      </c>
      <c r="M1904" s="5" t="str">
        <f>IF(Table1[[#This Row],[Tag]]="1",Table1[[#This Row],[Charging]]*Table1[[#This Row],[Cost (kWh)]],"")</f>
        <v/>
      </c>
    </row>
    <row r="1905" spans="3:13" x14ac:dyDescent="0.2">
      <c r="C1905" s="3" t="s">
        <v>28</v>
      </c>
      <c r="D1905" s="2">
        <v>18</v>
      </c>
      <c r="E1905" s="2" t="s">
        <v>5</v>
      </c>
      <c r="F1905" s="5">
        <v>0</v>
      </c>
      <c r="G1905" s="5" t="s">
        <v>32</v>
      </c>
      <c r="H1905" s="5">
        <v>44.5</v>
      </c>
      <c r="I1905" s="5">
        <v>7.5</v>
      </c>
      <c r="J1905" s="8">
        <v>2.7980000000000001E-2</v>
      </c>
      <c r="K1905" t="str">
        <f>IF(Table1[[#This Row],[Charging]]&gt;0,"1","0")</f>
        <v>0</v>
      </c>
      <c r="L1905" t="str">
        <f>IF(Table1[[#This Row],[Tag]]="1",Table1[[#This Row],[Cost (kWh)]],"")</f>
        <v/>
      </c>
      <c r="M1905" s="5" t="str">
        <f>IF(Table1[[#This Row],[Tag]]="1",Table1[[#This Row],[Charging]]*Table1[[#This Row],[Cost (kWh)]],"")</f>
        <v/>
      </c>
    </row>
    <row r="1906" spans="3:13" x14ac:dyDescent="0.2">
      <c r="C1906" s="3" t="s">
        <v>28</v>
      </c>
      <c r="D1906" s="2">
        <v>18</v>
      </c>
      <c r="E1906" s="2" t="s">
        <v>6</v>
      </c>
      <c r="F1906" s="5">
        <v>0</v>
      </c>
      <c r="G1906" s="5" t="s">
        <v>32</v>
      </c>
      <c r="H1906" s="5">
        <v>44.5</v>
      </c>
      <c r="I1906" s="5">
        <v>7.5</v>
      </c>
      <c r="J1906" s="8">
        <v>3.5040000000000002E-2</v>
      </c>
      <c r="K1906" t="str">
        <f>IF(Table1[[#This Row],[Charging]]&gt;0,"1","0")</f>
        <v>0</v>
      </c>
      <c r="L1906" t="str">
        <f>IF(Table1[[#This Row],[Tag]]="1",Table1[[#This Row],[Cost (kWh)]],"")</f>
        <v/>
      </c>
      <c r="M1906" s="5" t="str">
        <f>IF(Table1[[#This Row],[Tag]]="1",Table1[[#This Row],[Charging]]*Table1[[#This Row],[Cost (kWh)]],"")</f>
        <v/>
      </c>
    </row>
    <row r="1907" spans="3:13" x14ac:dyDescent="0.2">
      <c r="C1907" s="3" t="s">
        <v>28</v>
      </c>
      <c r="D1907" s="2">
        <v>18</v>
      </c>
      <c r="E1907" s="2" t="s">
        <v>7</v>
      </c>
      <c r="F1907" s="5">
        <v>0</v>
      </c>
      <c r="G1907" s="5" t="s">
        <v>32</v>
      </c>
      <c r="H1907" s="5">
        <v>44.5</v>
      </c>
      <c r="I1907" s="5">
        <v>7.5</v>
      </c>
      <c r="J1907" s="8">
        <v>3.159E-2</v>
      </c>
      <c r="K1907" t="str">
        <f>IF(Table1[[#This Row],[Charging]]&gt;0,"1","0")</f>
        <v>0</v>
      </c>
      <c r="L1907" t="str">
        <f>IF(Table1[[#This Row],[Tag]]="1",Table1[[#This Row],[Cost (kWh)]],"")</f>
        <v/>
      </c>
      <c r="M1907" s="5" t="str">
        <f>IF(Table1[[#This Row],[Tag]]="1",Table1[[#This Row],[Charging]]*Table1[[#This Row],[Cost (kWh)]],"")</f>
        <v/>
      </c>
    </row>
    <row r="1908" spans="3:13" x14ac:dyDescent="0.2">
      <c r="C1908" s="3" t="s">
        <v>28</v>
      </c>
      <c r="D1908" s="2">
        <v>18</v>
      </c>
      <c r="E1908" s="2" t="s">
        <v>8</v>
      </c>
      <c r="F1908" s="5">
        <v>0</v>
      </c>
      <c r="G1908" s="5" t="s">
        <v>32</v>
      </c>
      <c r="H1908" s="5">
        <v>44.5</v>
      </c>
      <c r="I1908" s="5">
        <v>7.5</v>
      </c>
      <c r="J1908" s="8">
        <v>2.4639999999999999E-2</v>
      </c>
      <c r="K1908" t="str">
        <f>IF(Table1[[#This Row],[Charging]]&gt;0,"1","0")</f>
        <v>0</v>
      </c>
      <c r="L1908" t="str">
        <f>IF(Table1[[#This Row],[Tag]]="1",Table1[[#This Row],[Cost (kWh)]],"")</f>
        <v/>
      </c>
      <c r="M1908" s="5" t="str">
        <f>IF(Table1[[#This Row],[Tag]]="1",Table1[[#This Row],[Charging]]*Table1[[#This Row],[Cost (kWh)]],"")</f>
        <v/>
      </c>
    </row>
    <row r="1909" spans="3:13" x14ac:dyDescent="0.2">
      <c r="C1909" s="3" t="s">
        <v>28</v>
      </c>
      <c r="D1909" s="2">
        <v>18</v>
      </c>
      <c r="E1909" s="2" t="s">
        <v>9</v>
      </c>
      <c r="F1909" s="5">
        <v>0</v>
      </c>
      <c r="G1909" s="5" t="s">
        <v>32</v>
      </c>
      <c r="H1909" s="5">
        <v>44.5</v>
      </c>
      <c r="I1909" s="5">
        <v>7.5</v>
      </c>
      <c r="J1909" s="8">
        <v>6.1969999999999997E-2</v>
      </c>
      <c r="K1909" t="str">
        <f>IF(Table1[[#This Row],[Charging]]&gt;0,"1","0")</f>
        <v>0</v>
      </c>
      <c r="L1909" t="str">
        <f>IF(Table1[[#This Row],[Tag]]="1",Table1[[#This Row],[Cost (kWh)]],"")</f>
        <v/>
      </c>
      <c r="M1909" s="5" t="str">
        <f>IF(Table1[[#This Row],[Tag]]="1",Table1[[#This Row],[Charging]]*Table1[[#This Row],[Cost (kWh)]],"")</f>
        <v/>
      </c>
    </row>
    <row r="1910" spans="3:13" x14ac:dyDescent="0.2">
      <c r="C1910" s="3" t="s">
        <v>28</v>
      </c>
      <c r="D1910" s="2">
        <v>18</v>
      </c>
      <c r="E1910" s="2" t="s">
        <v>10</v>
      </c>
      <c r="F1910" s="5">
        <v>0</v>
      </c>
      <c r="G1910" s="5" t="s">
        <v>32</v>
      </c>
      <c r="H1910" s="5">
        <v>44.5</v>
      </c>
      <c r="I1910" s="5">
        <v>7.5</v>
      </c>
      <c r="J1910" s="8">
        <v>7.6960000000000001E-2</v>
      </c>
      <c r="K1910" t="str">
        <f>IF(Table1[[#This Row],[Charging]]&gt;0,"1","0")</f>
        <v>0</v>
      </c>
      <c r="L1910" t="str">
        <f>IF(Table1[[#This Row],[Tag]]="1",Table1[[#This Row],[Cost (kWh)]],"")</f>
        <v/>
      </c>
      <c r="M1910" s="5" t="str">
        <f>IF(Table1[[#This Row],[Tag]]="1",Table1[[#This Row],[Charging]]*Table1[[#This Row],[Cost (kWh)]],"")</f>
        <v/>
      </c>
    </row>
    <row r="1911" spans="3:13" x14ac:dyDescent="0.2">
      <c r="C1911" s="3" t="s">
        <v>28</v>
      </c>
      <c r="D1911" s="2">
        <v>18</v>
      </c>
      <c r="E1911" s="2">
        <v>10</v>
      </c>
      <c r="F1911" s="5">
        <v>0</v>
      </c>
      <c r="G1911" s="5" t="s">
        <v>32</v>
      </c>
      <c r="H1911" s="5">
        <v>44.5</v>
      </c>
      <c r="I1911" s="5">
        <v>7.5</v>
      </c>
      <c r="J1911" s="8">
        <v>7.0120000000000002E-2</v>
      </c>
      <c r="K1911" t="str">
        <f>IF(Table1[[#This Row],[Charging]]&gt;0,"1","0")</f>
        <v>0</v>
      </c>
      <c r="L1911" t="str">
        <f>IF(Table1[[#This Row],[Tag]]="1",Table1[[#This Row],[Cost (kWh)]],"")</f>
        <v/>
      </c>
      <c r="M1911" s="5" t="str">
        <f>IF(Table1[[#This Row],[Tag]]="1",Table1[[#This Row],[Charging]]*Table1[[#This Row],[Cost (kWh)]],"")</f>
        <v/>
      </c>
    </row>
    <row r="1912" spans="3:13" x14ac:dyDescent="0.2">
      <c r="C1912" s="3" t="s">
        <v>28</v>
      </c>
      <c r="D1912" s="2">
        <v>18</v>
      </c>
      <c r="E1912" s="2">
        <v>11</v>
      </c>
      <c r="F1912" s="5">
        <v>0</v>
      </c>
      <c r="G1912" s="5" t="s">
        <v>32</v>
      </c>
      <c r="H1912" s="5">
        <v>44.5</v>
      </c>
      <c r="I1912" s="5">
        <v>7.5</v>
      </c>
      <c r="J1912" s="8">
        <v>0.22363</v>
      </c>
      <c r="K1912" t="str">
        <f>IF(Table1[[#This Row],[Charging]]&gt;0,"1","0")</f>
        <v>0</v>
      </c>
      <c r="L1912" t="str">
        <f>IF(Table1[[#This Row],[Tag]]="1",Table1[[#This Row],[Cost (kWh)]],"")</f>
        <v/>
      </c>
      <c r="M1912" s="5" t="str">
        <f>IF(Table1[[#This Row],[Tag]]="1",Table1[[#This Row],[Charging]]*Table1[[#This Row],[Cost (kWh)]],"")</f>
        <v/>
      </c>
    </row>
    <row r="1913" spans="3:13" x14ac:dyDescent="0.2">
      <c r="C1913" s="3" t="s">
        <v>28</v>
      </c>
      <c r="D1913" s="2">
        <v>18</v>
      </c>
      <c r="E1913" s="2">
        <v>12</v>
      </c>
      <c r="F1913" s="5">
        <v>0</v>
      </c>
      <c r="G1913" s="5" t="s">
        <v>32</v>
      </c>
      <c r="H1913" s="5">
        <v>44.5</v>
      </c>
      <c r="I1913" s="5">
        <v>7.5</v>
      </c>
      <c r="J1913" s="8">
        <v>0.35487000000000002</v>
      </c>
      <c r="K1913" t="str">
        <f>IF(Table1[[#This Row],[Charging]]&gt;0,"1","0")</f>
        <v>0</v>
      </c>
      <c r="L1913" t="str">
        <f>IF(Table1[[#This Row],[Tag]]="1",Table1[[#This Row],[Cost (kWh)]],"")</f>
        <v/>
      </c>
      <c r="M1913" s="5" t="str">
        <f>IF(Table1[[#This Row],[Tag]]="1",Table1[[#This Row],[Charging]]*Table1[[#This Row],[Cost (kWh)]],"")</f>
        <v/>
      </c>
    </row>
    <row r="1914" spans="3:13" x14ac:dyDescent="0.2">
      <c r="C1914" s="3" t="s">
        <v>28</v>
      </c>
      <c r="D1914" s="2">
        <v>18</v>
      </c>
      <c r="E1914" s="2">
        <v>13</v>
      </c>
      <c r="F1914" s="5">
        <v>0</v>
      </c>
      <c r="G1914" s="5" t="s">
        <v>32</v>
      </c>
      <c r="H1914" s="5">
        <v>44.5</v>
      </c>
      <c r="I1914" s="5">
        <v>7.5</v>
      </c>
      <c r="J1914" s="8">
        <v>8.3320000000000005E-2</v>
      </c>
      <c r="K1914" t="str">
        <f>IF(Table1[[#This Row],[Charging]]&gt;0,"1","0")</f>
        <v>0</v>
      </c>
      <c r="L1914" t="str">
        <f>IF(Table1[[#This Row],[Tag]]="1",Table1[[#This Row],[Cost (kWh)]],"")</f>
        <v/>
      </c>
      <c r="M1914" s="5" t="str">
        <f>IF(Table1[[#This Row],[Tag]]="1",Table1[[#This Row],[Charging]]*Table1[[#This Row],[Cost (kWh)]],"")</f>
        <v/>
      </c>
    </row>
    <row r="1915" spans="3:13" x14ac:dyDescent="0.2">
      <c r="C1915" s="3" t="s">
        <v>28</v>
      </c>
      <c r="D1915" s="2">
        <v>18</v>
      </c>
      <c r="E1915" s="2">
        <v>14</v>
      </c>
      <c r="F1915" s="5">
        <v>0</v>
      </c>
      <c r="G1915" s="5" t="s">
        <v>32</v>
      </c>
      <c r="H1915" s="5">
        <v>44.5</v>
      </c>
      <c r="I1915" s="5">
        <v>7.5</v>
      </c>
      <c r="J1915" s="8">
        <v>0.23837</v>
      </c>
      <c r="K1915" t="str">
        <f>IF(Table1[[#This Row],[Charging]]&gt;0,"1","0")</f>
        <v>0</v>
      </c>
      <c r="L1915" t="str">
        <f>IF(Table1[[#This Row],[Tag]]="1",Table1[[#This Row],[Cost (kWh)]],"")</f>
        <v/>
      </c>
      <c r="M1915" s="5" t="str">
        <f>IF(Table1[[#This Row],[Tag]]="1",Table1[[#This Row],[Charging]]*Table1[[#This Row],[Cost (kWh)]],"")</f>
        <v/>
      </c>
    </row>
    <row r="1916" spans="3:13" x14ac:dyDescent="0.2">
      <c r="C1916" s="3" t="s">
        <v>28</v>
      </c>
      <c r="D1916" s="2">
        <v>18</v>
      </c>
      <c r="E1916" s="2">
        <v>15</v>
      </c>
      <c r="F1916" s="5">
        <v>0</v>
      </c>
      <c r="G1916" s="5" t="s">
        <v>32</v>
      </c>
      <c r="H1916" s="5">
        <v>44.5</v>
      </c>
      <c r="I1916" s="5">
        <v>7.5</v>
      </c>
      <c r="J1916" s="8">
        <v>3.32E-2</v>
      </c>
      <c r="K1916" t="str">
        <f>IF(Table1[[#This Row],[Charging]]&gt;0,"1","0")</f>
        <v>0</v>
      </c>
      <c r="L1916" t="str">
        <f>IF(Table1[[#This Row],[Tag]]="1",Table1[[#This Row],[Cost (kWh)]],"")</f>
        <v/>
      </c>
      <c r="M1916" s="5" t="str">
        <f>IF(Table1[[#This Row],[Tag]]="1",Table1[[#This Row],[Charging]]*Table1[[#This Row],[Cost (kWh)]],"")</f>
        <v/>
      </c>
    </row>
    <row r="1917" spans="3:13" x14ac:dyDescent="0.2">
      <c r="C1917" s="3" t="s">
        <v>28</v>
      </c>
      <c r="D1917" s="2">
        <v>18</v>
      </c>
      <c r="E1917" s="2">
        <v>16</v>
      </c>
      <c r="F1917" s="5">
        <v>0</v>
      </c>
      <c r="G1917" s="5" t="s">
        <v>32</v>
      </c>
      <c r="H1917" s="5">
        <v>44.5</v>
      </c>
      <c r="I1917" s="5">
        <v>7.5</v>
      </c>
      <c r="J1917" s="8">
        <v>3.5049999999999998E-2</v>
      </c>
      <c r="K1917" t="str">
        <f>IF(Table1[[#This Row],[Charging]]&gt;0,"1","0")</f>
        <v>0</v>
      </c>
      <c r="L1917" t="str">
        <f>IF(Table1[[#This Row],[Tag]]="1",Table1[[#This Row],[Cost (kWh)]],"")</f>
        <v/>
      </c>
      <c r="M1917" s="5" t="str">
        <f>IF(Table1[[#This Row],[Tag]]="1",Table1[[#This Row],[Charging]]*Table1[[#This Row],[Cost (kWh)]],"")</f>
        <v/>
      </c>
    </row>
    <row r="1918" spans="3:13" x14ac:dyDescent="0.2">
      <c r="C1918" s="3" t="s">
        <v>28</v>
      </c>
      <c r="D1918" s="2">
        <v>18</v>
      </c>
      <c r="E1918" s="2">
        <v>17</v>
      </c>
      <c r="F1918" s="5">
        <v>0</v>
      </c>
      <c r="G1918" s="5" t="s">
        <v>32</v>
      </c>
      <c r="H1918" s="5">
        <v>44.5</v>
      </c>
      <c r="I1918" s="5">
        <v>7.5</v>
      </c>
      <c r="J1918" s="8">
        <v>0.15945999999999999</v>
      </c>
      <c r="K1918" t="str">
        <f>IF(Table1[[#This Row],[Charging]]&gt;0,"1","0")</f>
        <v>0</v>
      </c>
      <c r="L1918" t="str">
        <f>IF(Table1[[#This Row],[Tag]]="1",Table1[[#This Row],[Cost (kWh)]],"")</f>
        <v/>
      </c>
      <c r="M1918" s="5" t="str">
        <f>IF(Table1[[#This Row],[Tag]]="1",Table1[[#This Row],[Charging]]*Table1[[#This Row],[Cost (kWh)]],"")</f>
        <v/>
      </c>
    </row>
    <row r="1919" spans="3:13" x14ac:dyDescent="0.2">
      <c r="C1919" s="3" t="s">
        <v>28</v>
      </c>
      <c r="D1919" s="2">
        <v>18</v>
      </c>
      <c r="E1919" s="2">
        <v>18</v>
      </c>
      <c r="F1919" s="5">
        <v>0</v>
      </c>
      <c r="G1919" s="5" t="s">
        <v>32</v>
      </c>
      <c r="H1919" s="5">
        <v>44.5</v>
      </c>
      <c r="I1919" s="5">
        <v>7.5</v>
      </c>
      <c r="J1919" s="8">
        <v>8.4349999999999994E-2</v>
      </c>
      <c r="K1919" t="str">
        <f>IF(Table1[[#This Row],[Charging]]&gt;0,"1","0")</f>
        <v>0</v>
      </c>
      <c r="L1919" t="str">
        <f>IF(Table1[[#This Row],[Tag]]="1",Table1[[#This Row],[Cost (kWh)]],"")</f>
        <v/>
      </c>
      <c r="M1919" s="5" t="str">
        <f>IF(Table1[[#This Row],[Tag]]="1",Table1[[#This Row],[Charging]]*Table1[[#This Row],[Cost (kWh)]],"")</f>
        <v/>
      </c>
    </row>
    <row r="1920" spans="3:13" x14ac:dyDescent="0.2">
      <c r="C1920" s="3" t="s">
        <v>28</v>
      </c>
      <c r="D1920" s="2">
        <v>18</v>
      </c>
      <c r="E1920" s="2">
        <v>19</v>
      </c>
      <c r="F1920" s="5">
        <v>0</v>
      </c>
      <c r="G1920" s="5" t="s">
        <v>32</v>
      </c>
      <c r="H1920" s="5">
        <v>44.5</v>
      </c>
      <c r="I1920" s="5">
        <v>7.5</v>
      </c>
      <c r="J1920" s="8">
        <v>0.18834000000000001</v>
      </c>
      <c r="K1920" t="str">
        <f>IF(Table1[[#This Row],[Charging]]&gt;0,"1","0")</f>
        <v>0</v>
      </c>
      <c r="L1920" t="str">
        <f>IF(Table1[[#This Row],[Tag]]="1",Table1[[#This Row],[Cost (kWh)]],"")</f>
        <v/>
      </c>
      <c r="M1920" s="5" t="str">
        <f>IF(Table1[[#This Row],[Tag]]="1",Table1[[#This Row],[Charging]]*Table1[[#This Row],[Cost (kWh)]],"")</f>
        <v/>
      </c>
    </row>
    <row r="1921" spans="3:13" x14ac:dyDescent="0.2">
      <c r="C1921" s="3" t="s">
        <v>28</v>
      </c>
      <c r="D1921" s="2">
        <v>18</v>
      </c>
      <c r="E1921" s="2">
        <v>20</v>
      </c>
      <c r="F1921" s="5">
        <v>0</v>
      </c>
      <c r="G1921" s="5" t="s">
        <v>32</v>
      </c>
      <c r="H1921" s="5">
        <v>44.5</v>
      </c>
      <c r="I1921" s="5">
        <v>7.5</v>
      </c>
      <c r="J1921" s="8">
        <v>0.20838000000000001</v>
      </c>
      <c r="K1921" t="str">
        <f>IF(Table1[[#This Row],[Charging]]&gt;0,"1","0")</f>
        <v>0</v>
      </c>
      <c r="L1921" t="str">
        <f>IF(Table1[[#This Row],[Tag]]="1",Table1[[#This Row],[Cost (kWh)]],"")</f>
        <v/>
      </c>
      <c r="M1921" s="5" t="str">
        <f>IF(Table1[[#This Row],[Tag]]="1",Table1[[#This Row],[Charging]]*Table1[[#This Row],[Cost (kWh)]],"")</f>
        <v/>
      </c>
    </row>
    <row r="1922" spans="3:13" x14ac:dyDescent="0.2">
      <c r="C1922" s="3" t="s">
        <v>28</v>
      </c>
      <c r="D1922" s="2">
        <v>18</v>
      </c>
      <c r="E1922" s="2">
        <v>21</v>
      </c>
      <c r="F1922" s="5">
        <v>0</v>
      </c>
      <c r="G1922" s="5" t="s">
        <v>32</v>
      </c>
      <c r="H1922" s="5">
        <v>44.5</v>
      </c>
      <c r="I1922" s="5">
        <v>7.5</v>
      </c>
      <c r="J1922" s="8">
        <v>0.22155</v>
      </c>
      <c r="K1922" t="str">
        <f>IF(Table1[[#This Row],[Charging]]&gt;0,"1","0")</f>
        <v>0</v>
      </c>
      <c r="L1922" t="str">
        <f>IF(Table1[[#This Row],[Tag]]="1",Table1[[#This Row],[Cost (kWh)]],"")</f>
        <v/>
      </c>
      <c r="M1922" s="5" t="str">
        <f>IF(Table1[[#This Row],[Tag]]="1",Table1[[#This Row],[Charging]]*Table1[[#This Row],[Cost (kWh)]],"")</f>
        <v/>
      </c>
    </row>
    <row r="1923" spans="3:13" x14ac:dyDescent="0.2">
      <c r="C1923" s="3" t="s">
        <v>28</v>
      </c>
      <c r="D1923" s="2">
        <v>18</v>
      </c>
      <c r="E1923" s="2">
        <v>22</v>
      </c>
      <c r="F1923" s="5">
        <v>0</v>
      </c>
      <c r="G1923" s="5" t="s">
        <v>32</v>
      </c>
      <c r="H1923" s="5">
        <v>44.5</v>
      </c>
      <c r="I1923" s="5">
        <v>7.5</v>
      </c>
      <c r="J1923" s="8">
        <v>0.18859999999999999</v>
      </c>
      <c r="K1923" t="str">
        <f>IF(Table1[[#This Row],[Charging]]&gt;0,"1","0")</f>
        <v>0</v>
      </c>
      <c r="L1923" t="str">
        <f>IF(Table1[[#This Row],[Tag]]="1",Table1[[#This Row],[Cost (kWh)]],"")</f>
        <v/>
      </c>
      <c r="M1923" s="5" t="str">
        <f>IF(Table1[[#This Row],[Tag]]="1",Table1[[#This Row],[Charging]]*Table1[[#This Row],[Cost (kWh)]],"")</f>
        <v/>
      </c>
    </row>
    <row r="1924" spans="3:13" x14ac:dyDescent="0.2">
      <c r="C1924" s="3" t="s">
        <v>28</v>
      </c>
      <c r="D1924" s="2">
        <v>18</v>
      </c>
      <c r="E1924" s="2">
        <v>23</v>
      </c>
      <c r="F1924" s="5">
        <v>0</v>
      </c>
      <c r="G1924" s="5" t="s">
        <v>32</v>
      </c>
      <c r="H1924" s="5">
        <v>44.5</v>
      </c>
      <c r="I1924" s="5">
        <v>7.5</v>
      </c>
      <c r="J1924" s="8">
        <v>0.15428</v>
      </c>
      <c r="K1924" t="str">
        <f>IF(Table1[[#This Row],[Charging]]&gt;0,"1","0")</f>
        <v>0</v>
      </c>
      <c r="L1924" t="str">
        <f>IF(Table1[[#This Row],[Tag]]="1",Table1[[#This Row],[Cost (kWh)]],"")</f>
        <v/>
      </c>
      <c r="M1924" s="5" t="str">
        <f>IF(Table1[[#This Row],[Tag]]="1",Table1[[#This Row],[Charging]]*Table1[[#This Row],[Cost (kWh)]],"")</f>
        <v/>
      </c>
    </row>
    <row r="1925" spans="3:13" x14ac:dyDescent="0.2">
      <c r="C1925" s="3" t="s">
        <v>28</v>
      </c>
      <c r="D1925" s="2">
        <v>18</v>
      </c>
      <c r="E1925" s="2">
        <v>24</v>
      </c>
      <c r="F1925" s="5">
        <v>0</v>
      </c>
      <c r="G1925" s="5" t="s">
        <v>32</v>
      </c>
      <c r="H1925" s="5">
        <v>44.5</v>
      </c>
      <c r="I1925" s="5">
        <v>7.5</v>
      </c>
      <c r="J1925" s="8">
        <v>0.1169</v>
      </c>
      <c r="K1925" t="str">
        <f>IF(Table1[[#This Row],[Charging]]&gt;0,"1","0")</f>
        <v>0</v>
      </c>
      <c r="L1925" t="str">
        <f>IF(Table1[[#This Row],[Tag]]="1",Table1[[#This Row],[Cost (kWh)]],"")</f>
        <v/>
      </c>
      <c r="M1925" s="5" t="str">
        <f>IF(Table1[[#This Row],[Tag]]="1",Table1[[#This Row],[Charging]]*Table1[[#This Row],[Cost (kWh)]],"")</f>
        <v/>
      </c>
    </row>
    <row r="1926" spans="3:13" x14ac:dyDescent="0.2">
      <c r="C1926" s="3" t="s">
        <v>28</v>
      </c>
      <c r="D1926" s="2">
        <v>19</v>
      </c>
      <c r="E1926" s="2" t="s">
        <v>2</v>
      </c>
      <c r="F1926" s="5">
        <v>0</v>
      </c>
      <c r="G1926" s="5" t="s">
        <v>32</v>
      </c>
      <c r="H1926" s="5">
        <v>44.5</v>
      </c>
      <c r="I1926" s="5">
        <v>7.5</v>
      </c>
      <c r="J1926" s="8">
        <v>8.6510000000000004E-2</v>
      </c>
      <c r="K1926" t="str">
        <f>IF(Table1[[#This Row],[Charging]]&gt;0,"1","0")</f>
        <v>0</v>
      </c>
      <c r="L1926" t="str">
        <f>IF(Table1[[#This Row],[Tag]]="1",Table1[[#This Row],[Cost (kWh)]],"")</f>
        <v/>
      </c>
      <c r="M1926" s="5" t="str">
        <f>IF(Table1[[#This Row],[Tag]]="1",Table1[[#This Row],[Charging]]*Table1[[#This Row],[Cost (kWh)]],"")</f>
        <v/>
      </c>
    </row>
    <row r="1927" spans="3:13" x14ac:dyDescent="0.2">
      <c r="C1927" s="3" t="s">
        <v>28</v>
      </c>
      <c r="D1927" s="2">
        <v>19</v>
      </c>
      <c r="E1927" s="2" t="s">
        <v>3</v>
      </c>
      <c r="F1927" s="5">
        <v>0</v>
      </c>
      <c r="G1927" s="5" t="s">
        <v>32</v>
      </c>
      <c r="H1927" s="5">
        <v>44.5</v>
      </c>
      <c r="I1927" s="5">
        <v>7.5</v>
      </c>
      <c r="J1927" s="8">
        <v>0.10013</v>
      </c>
      <c r="K1927" t="str">
        <f>IF(Table1[[#This Row],[Charging]]&gt;0,"1","0")</f>
        <v>0</v>
      </c>
      <c r="L1927" t="str">
        <f>IF(Table1[[#This Row],[Tag]]="1",Table1[[#This Row],[Cost (kWh)]],"")</f>
        <v/>
      </c>
      <c r="M1927" s="5" t="str">
        <f>IF(Table1[[#This Row],[Tag]]="1",Table1[[#This Row],[Charging]]*Table1[[#This Row],[Cost (kWh)]],"")</f>
        <v/>
      </c>
    </row>
    <row r="1928" spans="3:13" x14ac:dyDescent="0.2">
      <c r="C1928" s="3" t="s">
        <v>28</v>
      </c>
      <c r="D1928" s="2">
        <v>19</v>
      </c>
      <c r="E1928" s="2" t="s">
        <v>4</v>
      </c>
      <c r="F1928" s="5">
        <v>0</v>
      </c>
      <c r="G1928" s="5" t="s">
        <v>32</v>
      </c>
      <c r="H1928" s="5">
        <v>44.5</v>
      </c>
      <c r="I1928" s="5">
        <v>7.5</v>
      </c>
      <c r="J1928" s="8">
        <v>9.5079999999999998E-2</v>
      </c>
      <c r="K1928" t="str">
        <f>IF(Table1[[#This Row],[Charging]]&gt;0,"1","0")</f>
        <v>0</v>
      </c>
      <c r="L1928" t="str">
        <f>IF(Table1[[#This Row],[Tag]]="1",Table1[[#This Row],[Cost (kWh)]],"")</f>
        <v/>
      </c>
      <c r="M1928" s="5" t="str">
        <f>IF(Table1[[#This Row],[Tag]]="1",Table1[[#This Row],[Charging]]*Table1[[#This Row],[Cost (kWh)]],"")</f>
        <v/>
      </c>
    </row>
    <row r="1929" spans="3:13" x14ac:dyDescent="0.2">
      <c r="C1929" s="3" t="s">
        <v>28</v>
      </c>
      <c r="D1929" s="2">
        <v>19</v>
      </c>
      <c r="E1929" s="2" t="s">
        <v>5</v>
      </c>
      <c r="F1929" s="5">
        <v>0</v>
      </c>
      <c r="G1929" s="5" t="s">
        <v>32</v>
      </c>
      <c r="H1929" s="5">
        <v>44.5</v>
      </c>
      <c r="I1929" s="5">
        <v>7.5</v>
      </c>
      <c r="J1929" s="8">
        <v>8.9620000000000005E-2</v>
      </c>
      <c r="K1929" t="str">
        <f>IF(Table1[[#This Row],[Charging]]&gt;0,"1","0")</f>
        <v>0</v>
      </c>
      <c r="L1929" t="str">
        <f>IF(Table1[[#This Row],[Tag]]="1",Table1[[#This Row],[Cost (kWh)]],"")</f>
        <v/>
      </c>
      <c r="M1929" s="5" t="str">
        <f>IF(Table1[[#This Row],[Tag]]="1",Table1[[#This Row],[Charging]]*Table1[[#This Row],[Cost (kWh)]],"")</f>
        <v/>
      </c>
    </row>
    <row r="1930" spans="3:13" x14ac:dyDescent="0.2">
      <c r="C1930" s="3" t="s">
        <v>28</v>
      </c>
      <c r="D1930" s="2">
        <v>19</v>
      </c>
      <c r="E1930" s="2" t="s">
        <v>6</v>
      </c>
      <c r="F1930" s="5">
        <v>0</v>
      </c>
      <c r="G1930" s="5" t="s">
        <v>32</v>
      </c>
      <c r="H1930" s="5">
        <v>44.5</v>
      </c>
      <c r="I1930" s="5">
        <v>7.5</v>
      </c>
      <c r="J1930" s="8">
        <v>0.10148</v>
      </c>
      <c r="K1930" t="str">
        <f>IF(Table1[[#This Row],[Charging]]&gt;0,"1","0")</f>
        <v>0</v>
      </c>
      <c r="L1930" t="str">
        <f>IF(Table1[[#This Row],[Tag]]="1",Table1[[#This Row],[Cost (kWh)]],"")</f>
        <v/>
      </c>
      <c r="M1930" s="5" t="str">
        <f>IF(Table1[[#This Row],[Tag]]="1",Table1[[#This Row],[Charging]]*Table1[[#This Row],[Cost (kWh)]],"")</f>
        <v/>
      </c>
    </row>
    <row r="1931" spans="3:13" x14ac:dyDescent="0.2">
      <c r="C1931" s="3" t="s">
        <v>28</v>
      </c>
      <c r="D1931" s="2">
        <v>19</v>
      </c>
      <c r="E1931" s="2" t="s">
        <v>7</v>
      </c>
      <c r="F1931" s="5">
        <v>0</v>
      </c>
      <c r="G1931" s="5" t="s">
        <v>32</v>
      </c>
      <c r="H1931" s="5">
        <v>44.5</v>
      </c>
      <c r="I1931" s="5">
        <v>7.5</v>
      </c>
      <c r="J1931" s="8">
        <v>0.17996000000000001</v>
      </c>
      <c r="K1931" t="str">
        <f>IF(Table1[[#This Row],[Charging]]&gt;0,"1","0")</f>
        <v>0</v>
      </c>
      <c r="L1931" t="str">
        <f>IF(Table1[[#This Row],[Tag]]="1",Table1[[#This Row],[Cost (kWh)]],"")</f>
        <v/>
      </c>
      <c r="M1931" s="5" t="str">
        <f>IF(Table1[[#This Row],[Tag]]="1",Table1[[#This Row],[Charging]]*Table1[[#This Row],[Cost (kWh)]],"")</f>
        <v/>
      </c>
    </row>
    <row r="1932" spans="3:13" x14ac:dyDescent="0.2">
      <c r="C1932" s="3" t="s">
        <v>28</v>
      </c>
      <c r="D1932" s="2">
        <v>19</v>
      </c>
      <c r="E1932" s="2" t="s">
        <v>8</v>
      </c>
      <c r="F1932" s="5">
        <v>0</v>
      </c>
      <c r="G1932" s="5" t="s">
        <v>32</v>
      </c>
      <c r="H1932" s="5">
        <v>44.5</v>
      </c>
      <c r="I1932" s="5">
        <v>7.5</v>
      </c>
      <c r="J1932" s="8">
        <v>0.35077000000000003</v>
      </c>
      <c r="K1932" t="str">
        <f>IF(Table1[[#This Row],[Charging]]&gt;0,"1","0")</f>
        <v>0</v>
      </c>
      <c r="L1932" t="str">
        <f>IF(Table1[[#This Row],[Tag]]="1",Table1[[#This Row],[Cost (kWh)]],"")</f>
        <v/>
      </c>
      <c r="M1932" s="5" t="str">
        <f>IF(Table1[[#This Row],[Tag]]="1",Table1[[#This Row],[Charging]]*Table1[[#This Row],[Cost (kWh)]],"")</f>
        <v/>
      </c>
    </row>
    <row r="1933" spans="3:13" x14ac:dyDescent="0.2">
      <c r="C1933" s="3" t="s">
        <v>28</v>
      </c>
      <c r="D1933" s="2">
        <v>19</v>
      </c>
      <c r="E1933" s="2" t="s">
        <v>9</v>
      </c>
      <c r="F1933" s="5">
        <v>0</v>
      </c>
      <c r="G1933" s="5">
        <v>5.5</v>
      </c>
      <c r="H1933" s="5" t="s">
        <v>21</v>
      </c>
      <c r="I1933" s="5">
        <v>0</v>
      </c>
      <c r="J1933" s="8">
        <v>0.39877000000000001</v>
      </c>
      <c r="K1933" t="str">
        <f>IF(Table1[[#This Row],[Charging]]&gt;0,"1","0")</f>
        <v>0</v>
      </c>
      <c r="L1933" t="str">
        <f>IF(Table1[[#This Row],[Tag]]="1",Table1[[#This Row],[Cost (kWh)]],"")</f>
        <v/>
      </c>
      <c r="M1933" s="5" t="str">
        <f>IF(Table1[[#This Row],[Tag]]="1",Table1[[#This Row],[Charging]]*Table1[[#This Row],[Cost (kWh)]],"")</f>
        <v/>
      </c>
    </row>
    <row r="1934" spans="3:13" x14ac:dyDescent="0.2">
      <c r="C1934" s="3" t="s">
        <v>28</v>
      </c>
      <c r="D1934" s="2">
        <v>19</v>
      </c>
      <c r="E1934" s="2" t="s">
        <v>10</v>
      </c>
      <c r="F1934" s="5">
        <v>0</v>
      </c>
      <c r="G1934" s="5" t="s">
        <v>32</v>
      </c>
      <c r="H1934" s="5" t="s">
        <v>21</v>
      </c>
      <c r="I1934" s="5">
        <v>0</v>
      </c>
      <c r="J1934" s="8">
        <v>0.40540999999999999</v>
      </c>
      <c r="K1934" t="str">
        <f>IF(Table1[[#This Row],[Charging]]&gt;0,"1","0")</f>
        <v>0</v>
      </c>
      <c r="L1934" t="str">
        <f>IF(Table1[[#This Row],[Tag]]="1",Table1[[#This Row],[Cost (kWh)]],"")</f>
        <v/>
      </c>
      <c r="M1934" s="5" t="str">
        <f>IF(Table1[[#This Row],[Tag]]="1",Table1[[#This Row],[Charging]]*Table1[[#This Row],[Cost (kWh)]],"")</f>
        <v/>
      </c>
    </row>
    <row r="1935" spans="3:13" x14ac:dyDescent="0.2">
      <c r="C1935" s="3" t="s">
        <v>28</v>
      </c>
      <c r="D1935" s="2">
        <v>19</v>
      </c>
      <c r="E1935" s="2">
        <v>10</v>
      </c>
      <c r="F1935" s="5">
        <v>0</v>
      </c>
      <c r="G1935" s="5" t="s">
        <v>32</v>
      </c>
      <c r="H1935" s="5" t="s">
        <v>21</v>
      </c>
      <c r="I1935" s="5">
        <v>0</v>
      </c>
      <c r="J1935" s="8">
        <v>0.36636000000000002</v>
      </c>
      <c r="K1935" t="str">
        <f>IF(Table1[[#This Row],[Charging]]&gt;0,"1","0")</f>
        <v>0</v>
      </c>
      <c r="L1935" t="str">
        <f>IF(Table1[[#This Row],[Tag]]="1",Table1[[#This Row],[Cost (kWh)]],"")</f>
        <v/>
      </c>
      <c r="M1935" s="5" t="str">
        <f>IF(Table1[[#This Row],[Tag]]="1",Table1[[#This Row],[Charging]]*Table1[[#This Row],[Cost (kWh)]],"")</f>
        <v/>
      </c>
    </row>
    <row r="1936" spans="3:13" x14ac:dyDescent="0.2">
      <c r="C1936" s="3" t="s">
        <v>28</v>
      </c>
      <c r="D1936" s="2">
        <v>19</v>
      </c>
      <c r="E1936" s="2">
        <v>11</v>
      </c>
      <c r="F1936" s="5">
        <v>0</v>
      </c>
      <c r="G1936" s="5" t="s">
        <v>32</v>
      </c>
      <c r="H1936" s="5" t="s">
        <v>21</v>
      </c>
      <c r="I1936" s="5">
        <v>0</v>
      </c>
      <c r="J1936" s="8">
        <v>0.33967999999999998</v>
      </c>
      <c r="K1936" t="str">
        <f>IF(Table1[[#This Row],[Charging]]&gt;0,"1","0")</f>
        <v>0</v>
      </c>
      <c r="L1936" t="str">
        <f>IF(Table1[[#This Row],[Tag]]="1",Table1[[#This Row],[Cost (kWh)]],"")</f>
        <v/>
      </c>
      <c r="M1936" s="5" t="str">
        <f>IF(Table1[[#This Row],[Tag]]="1",Table1[[#This Row],[Charging]]*Table1[[#This Row],[Cost (kWh)]],"")</f>
        <v/>
      </c>
    </row>
    <row r="1937" spans="3:13" x14ac:dyDescent="0.2">
      <c r="C1937" s="3" t="s">
        <v>28</v>
      </c>
      <c r="D1937" s="2">
        <v>19</v>
      </c>
      <c r="E1937" s="2">
        <v>12</v>
      </c>
      <c r="F1937" s="5">
        <v>0</v>
      </c>
      <c r="G1937" s="5" t="s">
        <v>32</v>
      </c>
      <c r="H1937" s="5" t="s">
        <v>21</v>
      </c>
      <c r="I1937" s="5">
        <v>0</v>
      </c>
      <c r="J1937" s="8">
        <v>0.24312</v>
      </c>
      <c r="K1937" t="str">
        <f>IF(Table1[[#This Row],[Charging]]&gt;0,"1","0")</f>
        <v>0</v>
      </c>
      <c r="L1937" t="str">
        <f>IF(Table1[[#This Row],[Tag]]="1",Table1[[#This Row],[Cost (kWh)]],"")</f>
        <v/>
      </c>
      <c r="M1937" s="5" t="str">
        <f>IF(Table1[[#This Row],[Tag]]="1",Table1[[#This Row],[Charging]]*Table1[[#This Row],[Cost (kWh)]],"")</f>
        <v/>
      </c>
    </row>
    <row r="1938" spans="3:13" x14ac:dyDescent="0.2">
      <c r="C1938" s="3" t="s">
        <v>28</v>
      </c>
      <c r="D1938" s="2">
        <v>19</v>
      </c>
      <c r="E1938" s="2">
        <v>13</v>
      </c>
      <c r="F1938" s="5">
        <v>0</v>
      </c>
      <c r="G1938" s="5" t="s">
        <v>32</v>
      </c>
      <c r="H1938" s="5" t="s">
        <v>21</v>
      </c>
      <c r="I1938" s="5">
        <v>0</v>
      </c>
      <c r="J1938" s="8">
        <v>0.22486</v>
      </c>
      <c r="K1938" t="str">
        <f>IF(Table1[[#This Row],[Charging]]&gt;0,"1","0")</f>
        <v>0</v>
      </c>
      <c r="L1938" t="str">
        <f>IF(Table1[[#This Row],[Tag]]="1",Table1[[#This Row],[Cost (kWh)]],"")</f>
        <v/>
      </c>
      <c r="M1938" s="5" t="str">
        <f>IF(Table1[[#This Row],[Tag]]="1",Table1[[#This Row],[Charging]]*Table1[[#This Row],[Cost (kWh)]],"")</f>
        <v/>
      </c>
    </row>
    <row r="1939" spans="3:13" x14ac:dyDescent="0.2">
      <c r="C1939" s="3" t="s">
        <v>28</v>
      </c>
      <c r="D1939" s="2">
        <v>19</v>
      </c>
      <c r="E1939" s="2">
        <v>14</v>
      </c>
      <c r="F1939" s="5">
        <v>0</v>
      </c>
      <c r="G1939" s="5" t="s">
        <v>32</v>
      </c>
      <c r="H1939" s="5" t="s">
        <v>21</v>
      </c>
      <c r="I1939" s="5">
        <v>0</v>
      </c>
      <c r="J1939" s="8">
        <v>0.23685</v>
      </c>
      <c r="K1939" t="str">
        <f>IF(Table1[[#This Row],[Charging]]&gt;0,"1","0")</f>
        <v>0</v>
      </c>
      <c r="L1939" t="str">
        <f>IF(Table1[[#This Row],[Tag]]="1",Table1[[#This Row],[Cost (kWh)]],"")</f>
        <v/>
      </c>
      <c r="M1939" s="5" t="str">
        <f>IF(Table1[[#This Row],[Tag]]="1",Table1[[#This Row],[Charging]]*Table1[[#This Row],[Cost (kWh)]],"")</f>
        <v/>
      </c>
    </row>
    <row r="1940" spans="3:13" x14ac:dyDescent="0.2">
      <c r="C1940" s="3" t="s">
        <v>28</v>
      </c>
      <c r="D1940" s="2">
        <v>19</v>
      </c>
      <c r="E1940" s="2">
        <v>15</v>
      </c>
      <c r="F1940" s="5">
        <v>0</v>
      </c>
      <c r="G1940" s="5" t="s">
        <v>32</v>
      </c>
      <c r="H1940" s="5" t="s">
        <v>21</v>
      </c>
      <c r="I1940" s="5">
        <v>0</v>
      </c>
      <c r="J1940" s="8">
        <v>0.2374</v>
      </c>
      <c r="K1940" t="str">
        <f>IF(Table1[[#This Row],[Charging]]&gt;0,"1","0")</f>
        <v>0</v>
      </c>
      <c r="L1940" t="str">
        <f>IF(Table1[[#This Row],[Tag]]="1",Table1[[#This Row],[Cost (kWh)]],"")</f>
        <v/>
      </c>
      <c r="M1940" s="5" t="str">
        <f>IF(Table1[[#This Row],[Tag]]="1",Table1[[#This Row],[Charging]]*Table1[[#This Row],[Cost (kWh)]],"")</f>
        <v/>
      </c>
    </row>
    <row r="1941" spans="3:13" x14ac:dyDescent="0.2">
      <c r="C1941" s="3" t="s">
        <v>28</v>
      </c>
      <c r="D1941" s="2">
        <v>19</v>
      </c>
      <c r="E1941" s="2">
        <v>16</v>
      </c>
      <c r="F1941" s="5">
        <v>0</v>
      </c>
      <c r="G1941" s="5" t="s">
        <v>32</v>
      </c>
      <c r="H1941" s="5" t="s">
        <v>21</v>
      </c>
      <c r="I1941" s="5">
        <v>0</v>
      </c>
      <c r="J1941" s="8">
        <v>0.2223</v>
      </c>
      <c r="K1941" t="str">
        <f>IF(Table1[[#This Row],[Charging]]&gt;0,"1","0")</f>
        <v>0</v>
      </c>
      <c r="L1941" t="str">
        <f>IF(Table1[[#This Row],[Tag]]="1",Table1[[#This Row],[Cost (kWh)]],"")</f>
        <v/>
      </c>
      <c r="M1941" s="5" t="str">
        <f>IF(Table1[[#This Row],[Tag]]="1",Table1[[#This Row],[Charging]]*Table1[[#This Row],[Cost (kWh)]],"")</f>
        <v/>
      </c>
    </row>
    <row r="1942" spans="3:13" x14ac:dyDescent="0.2">
      <c r="C1942" s="3" t="s">
        <v>28</v>
      </c>
      <c r="D1942" s="2">
        <v>19</v>
      </c>
      <c r="E1942" s="2">
        <v>17</v>
      </c>
      <c r="F1942" s="5">
        <v>0</v>
      </c>
      <c r="G1942" s="5">
        <v>5.5</v>
      </c>
      <c r="H1942" s="5">
        <v>33.5</v>
      </c>
      <c r="I1942" s="5">
        <v>0</v>
      </c>
      <c r="J1942" s="8">
        <v>0.25722</v>
      </c>
      <c r="K1942" t="str">
        <f>IF(Table1[[#This Row],[Charging]]&gt;0,"1","0")</f>
        <v>0</v>
      </c>
      <c r="L1942" t="str">
        <f>IF(Table1[[#This Row],[Tag]]="1",Table1[[#This Row],[Cost (kWh)]],"")</f>
        <v/>
      </c>
      <c r="M1942" s="5" t="str">
        <f>IF(Table1[[#This Row],[Tag]]="1",Table1[[#This Row],[Charging]]*Table1[[#This Row],[Cost (kWh)]],"")</f>
        <v/>
      </c>
    </row>
    <row r="1943" spans="3:13" x14ac:dyDescent="0.2">
      <c r="C1943" s="3" t="s">
        <v>28</v>
      </c>
      <c r="D1943" s="2">
        <v>19</v>
      </c>
      <c r="E1943" s="2">
        <v>18</v>
      </c>
      <c r="F1943" s="5">
        <v>0</v>
      </c>
      <c r="G1943" s="5" t="s">
        <v>32</v>
      </c>
      <c r="H1943" s="5">
        <v>33.5</v>
      </c>
      <c r="I1943" s="5">
        <v>7.5</v>
      </c>
      <c r="J1943" s="8">
        <v>0.36120000000000002</v>
      </c>
      <c r="K1943" t="str">
        <f>IF(Table1[[#This Row],[Charging]]&gt;0,"1","0")</f>
        <v>0</v>
      </c>
      <c r="L1943" t="str">
        <f>IF(Table1[[#This Row],[Tag]]="1",Table1[[#This Row],[Cost (kWh)]],"")</f>
        <v/>
      </c>
      <c r="M1943" s="5" t="str">
        <f>IF(Table1[[#This Row],[Tag]]="1",Table1[[#This Row],[Charging]]*Table1[[#This Row],[Cost (kWh)]],"")</f>
        <v/>
      </c>
    </row>
    <row r="1944" spans="3:13" x14ac:dyDescent="0.2">
      <c r="C1944" s="3" t="s">
        <v>28</v>
      </c>
      <c r="D1944" s="2">
        <v>19</v>
      </c>
      <c r="E1944" s="2">
        <v>19</v>
      </c>
      <c r="F1944" s="5">
        <v>0</v>
      </c>
      <c r="G1944" s="5" t="s">
        <v>32</v>
      </c>
      <c r="H1944" s="5">
        <v>33.5</v>
      </c>
      <c r="I1944" s="5">
        <v>7.5</v>
      </c>
      <c r="J1944" s="8">
        <v>0.39750999999999997</v>
      </c>
      <c r="K1944" t="str">
        <f>IF(Table1[[#This Row],[Charging]]&gt;0,"1","0")</f>
        <v>0</v>
      </c>
      <c r="L1944" t="str">
        <f>IF(Table1[[#This Row],[Tag]]="1",Table1[[#This Row],[Cost (kWh)]],"")</f>
        <v/>
      </c>
      <c r="M1944" s="5" t="str">
        <f>IF(Table1[[#This Row],[Tag]]="1",Table1[[#This Row],[Charging]]*Table1[[#This Row],[Cost (kWh)]],"")</f>
        <v/>
      </c>
    </row>
    <row r="1945" spans="3:13" x14ac:dyDescent="0.2">
      <c r="C1945" s="3" t="s">
        <v>28</v>
      </c>
      <c r="D1945" s="2">
        <v>19</v>
      </c>
      <c r="E1945" s="2">
        <v>20</v>
      </c>
      <c r="F1945" s="5">
        <v>7.5</v>
      </c>
      <c r="G1945" s="5" t="s">
        <v>32</v>
      </c>
      <c r="H1945" s="5" t="s">
        <v>22</v>
      </c>
      <c r="I1945" s="5">
        <v>7.5</v>
      </c>
      <c r="J1945" s="8">
        <v>0.42835000000000001</v>
      </c>
      <c r="K1945" t="str">
        <f>IF(Table1[[#This Row],[Charging]]&gt;0,"1","0")</f>
        <v>1</v>
      </c>
      <c r="L1945">
        <f>IF(Table1[[#This Row],[Tag]]="1",Table1[[#This Row],[Cost (kWh)]],"")</f>
        <v>0.42835000000000001</v>
      </c>
      <c r="M1945" s="5">
        <f>IF(Table1[[#This Row],[Tag]]="1",Table1[[#This Row],[Charging]]*Table1[[#This Row],[Cost (kWh)]],"")</f>
        <v>3.2126250000000001</v>
      </c>
    </row>
    <row r="1946" spans="3:13" x14ac:dyDescent="0.2">
      <c r="C1946" s="3" t="s">
        <v>28</v>
      </c>
      <c r="D1946" s="2">
        <v>19</v>
      </c>
      <c r="E1946" s="2">
        <v>21</v>
      </c>
      <c r="F1946" s="5">
        <v>0</v>
      </c>
      <c r="G1946" s="5" t="s">
        <v>32</v>
      </c>
      <c r="H1946" s="5" t="s">
        <v>22</v>
      </c>
      <c r="I1946" s="5">
        <v>7.5</v>
      </c>
      <c r="J1946" s="8">
        <v>0.40977999999999998</v>
      </c>
      <c r="K1946" t="str">
        <f>IF(Table1[[#This Row],[Charging]]&gt;0,"1","0")</f>
        <v>0</v>
      </c>
      <c r="L1946" t="str">
        <f>IF(Table1[[#This Row],[Tag]]="1",Table1[[#This Row],[Cost (kWh)]],"")</f>
        <v/>
      </c>
      <c r="M1946" s="5" t="str">
        <f>IF(Table1[[#This Row],[Tag]]="1",Table1[[#This Row],[Charging]]*Table1[[#This Row],[Cost (kWh)]],"")</f>
        <v/>
      </c>
    </row>
    <row r="1947" spans="3:13" x14ac:dyDescent="0.2">
      <c r="C1947" s="3" t="s">
        <v>28</v>
      </c>
      <c r="D1947" s="2">
        <v>19</v>
      </c>
      <c r="E1947" s="2">
        <v>22</v>
      </c>
      <c r="F1947" s="5">
        <v>0</v>
      </c>
      <c r="G1947" s="5" t="s">
        <v>32</v>
      </c>
      <c r="H1947" s="5" t="s">
        <v>22</v>
      </c>
      <c r="I1947" s="5">
        <v>7.5</v>
      </c>
      <c r="J1947" s="8">
        <v>0.38141999999999998</v>
      </c>
      <c r="K1947" t="str">
        <f>IF(Table1[[#This Row],[Charging]]&gt;0,"1","0")</f>
        <v>0</v>
      </c>
      <c r="L1947" t="str">
        <f>IF(Table1[[#This Row],[Tag]]="1",Table1[[#This Row],[Cost (kWh)]],"")</f>
        <v/>
      </c>
      <c r="M1947" s="5" t="str">
        <f>IF(Table1[[#This Row],[Tag]]="1",Table1[[#This Row],[Charging]]*Table1[[#This Row],[Cost (kWh)]],"")</f>
        <v/>
      </c>
    </row>
    <row r="1948" spans="3:13" x14ac:dyDescent="0.2">
      <c r="C1948" s="3" t="s">
        <v>28</v>
      </c>
      <c r="D1948" s="2">
        <v>19</v>
      </c>
      <c r="E1948" s="2">
        <v>23</v>
      </c>
      <c r="F1948" s="5">
        <v>0</v>
      </c>
      <c r="G1948" s="5" t="s">
        <v>32</v>
      </c>
      <c r="H1948" s="5" t="s">
        <v>22</v>
      </c>
      <c r="I1948" s="5">
        <v>7.5</v>
      </c>
      <c r="J1948" s="8">
        <v>0.35364000000000001</v>
      </c>
      <c r="K1948" t="str">
        <f>IF(Table1[[#This Row],[Charging]]&gt;0,"1","0")</f>
        <v>0</v>
      </c>
      <c r="L1948" t="str">
        <f>IF(Table1[[#This Row],[Tag]]="1",Table1[[#This Row],[Cost (kWh)]],"")</f>
        <v/>
      </c>
      <c r="M1948" s="5" t="str">
        <f>IF(Table1[[#This Row],[Tag]]="1",Table1[[#This Row],[Charging]]*Table1[[#This Row],[Cost (kWh)]],"")</f>
        <v/>
      </c>
    </row>
    <row r="1949" spans="3:13" x14ac:dyDescent="0.2">
      <c r="C1949" s="3" t="s">
        <v>28</v>
      </c>
      <c r="D1949" s="2">
        <v>19</v>
      </c>
      <c r="E1949" s="2">
        <v>24</v>
      </c>
      <c r="F1949" s="5">
        <v>0</v>
      </c>
      <c r="G1949" s="5" t="s">
        <v>32</v>
      </c>
      <c r="H1949" s="5" t="s">
        <v>22</v>
      </c>
      <c r="I1949" s="5">
        <v>7.5</v>
      </c>
      <c r="J1949" s="8">
        <v>0.30556</v>
      </c>
      <c r="K1949" t="str">
        <f>IF(Table1[[#This Row],[Charging]]&gt;0,"1","0")</f>
        <v>0</v>
      </c>
      <c r="L1949" t="str">
        <f>IF(Table1[[#This Row],[Tag]]="1",Table1[[#This Row],[Cost (kWh)]],"")</f>
        <v/>
      </c>
      <c r="M1949" s="5" t="str">
        <f>IF(Table1[[#This Row],[Tag]]="1",Table1[[#This Row],[Charging]]*Table1[[#This Row],[Cost (kWh)]],"")</f>
        <v/>
      </c>
    </row>
    <row r="1950" spans="3:13" x14ac:dyDescent="0.2">
      <c r="C1950" s="3" t="s">
        <v>28</v>
      </c>
      <c r="D1950" s="2">
        <v>20</v>
      </c>
      <c r="E1950" s="2" t="s">
        <v>2</v>
      </c>
      <c r="F1950" s="5">
        <v>0</v>
      </c>
      <c r="G1950" s="5" t="s">
        <v>32</v>
      </c>
      <c r="H1950" s="5" t="s">
        <v>22</v>
      </c>
      <c r="I1950" s="5">
        <v>7.5</v>
      </c>
      <c r="J1950" s="8">
        <v>0.27013999999999999</v>
      </c>
      <c r="K1950" t="str">
        <f>IF(Table1[[#This Row],[Charging]]&gt;0,"1","0")</f>
        <v>0</v>
      </c>
      <c r="L1950" t="str">
        <f>IF(Table1[[#This Row],[Tag]]="1",Table1[[#This Row],[Cost (kWh)]],"")</f>
        <v/>
      </c>
      <c r="M1950" s="5" t="str">
        <f>IF(Table1[[#This Row],[Tag]]="1",Table1[[#This Row],[Charging]]*Table1[[#This Row],[Cost (kWh)]],"")</f>
        <v/>
      </c>
    </row>
    <row r="1951" spans="3:13" x14ac:dyDescent="0.2">
      <c r="C1951" s="3" t="s">
        <v>28</v>
      </c>
      <c r="D1951" s="2">
        <v>20</v>
      </c>
      <c r="E1951" s="2" t="s">
        <v>3</v>
      </c>
      <c r="F1951" s="5">
        <v>0</v>
      </c>
      <c r="G1951" s="5" t="s">
        <v>32</v>
      </c>
      <c r="H1951" s="5" t="s">
        <v>22</v>
      </c>
      <c r="I1951" s="5">
        <v>7.5</v>
      </c>
      <c r="J1951" s="8">
        <v>0.26787</v>
      </c>
      <c r="K1951" t="str">
        <f>IF(Table1[[#This Row],[Charging]]&gt;0,"1","0")</f>
        <v>0</v>
      </c>
      <c r="L1951" t="str">
        <f>IF(Table1[[#This Row],[Tag]]="1",Table1[[#This Row],[Cost (kWh)]],"")</f>
        <v/>
      </c>
      <c r="M1951" s="5" t="str">
        <f>IF(Table1[[#This Row],[Tag]]="1",Table1[[#This Row],[Charging]]*Table1[[#This Row],[Cost (kWh)]],"")</f>
        <v/>
      </c>
    </row>
    <row r="1952" spans="3:13" x14ac:dyDescent="0.2">
      <c r="C1952" s="3" t="s">
        <v>28</v>
      </c>
      <c r="D1952" s="2">
        <v>20</v>
      </c>
      <c r="E1952" s="2" t="s">
        <v>4</v>
      </c>
      <c r="F1952" s="5">
        <v>0</v>
      </c>
      <c r="G1952" s="5" t="s">
        <v>32</v>
      </c>
      <c r="H1952" s="5" t="s">
        <v>22</v>
      </c>
      <c r="I1952" s="5">
        <v>7.5</v>
      </c>
      <c r="J1952" s="8">
        <v>0.28361999999999998</v>
      </c>
      <c r="K1952" t="str">
        <f>IF(Table1[[#This Row],[Charging]]&gt;0,"1","0")</f>
        <v>0</v>
      </c>
      <c r="L1952" t="str">
        <f>IF(Table1[[#This Row],[Tag]]="1",Table1[[#This Row],[Cost (kWh)]],"")</f>
        <v/>
      </c>
      <c r="M1952" s="5" t="str">
        <f>IF(Table1[[#This Row],[Tag]]="1",Table1[[#This Row],[Charging]]*Table1[[#This Row],[Cost (kWh)]],"")</f>
        <v/>
      </c>
    </row>
    <row r="1953" spans="3:13" x14ac:dyDescent="0.2">
      <c r="C1953" s="3" t="s">
        <v>28</v>
      </c>
      <c r="D1953" s="2">
        <v>20</v>
      </c>
      <c r="E1953" s="2" t="s">
        <v>5</v>
      </c>
      <c r="F1953" s="5">
        <v>0</v>
      </c>
      <c r="G1953" s="5" t="s">
        <v>32</v>
      </c>
      <c r="H1953" s="5" t="s">
        <v>22</v>
      </c>
      <c r="I1953" s="5">
        <v>7.5</v>
      </c>
      <c r="J1953" s="8">
        <v>0.27087</v>
      </c>
      <c r="K1953" t="str">
        <f>IF(Table1[[#This Row],[Charging]]&gt;0,"1","0")</f>
        <v>0</v>
      </c>
      <c r="L1953" t="str">
        <f>IF(Table1[[#This Row],[Tag]]="1",Table1[[#This Row],[Cost (kWh)]],"")</f>
        <v/>
      </c>
      <c r="M1953" s="5" t="str">
        <f>IF(Table1[[#This Row],[Tag]]="1",Table1[[#This Row],[Charging]]*Table1[[#This Row],[Cost (kWh)]],"")</f>
        <v/>
      </c>
    </row>
    <row r="1954" spans="3:13" x14ac:dyDescent="0.2">
      <c r="C1954" s="3" t="s">
        <v>28</v>
      </c>
      <c r="D1954" s="2">
        <v>20</v>
      </c>
      <c r="E1954" s="2" t="s">
        <v>6</v>
      </c>
      <c r="F1954" s="5">
        <v>0</v>
      </c>
      <c r="G1954" s="5" t="s">
        <v>32</v>
      </c>
      <c r="H1954" s="5" t="s">
        <v>22</v>
      </c>
      <c r="I1954" s="5">
        <v>7.5</v>
      </c>
      <c r="J1954" s="8">
        <v>0.26841999999999999</v>
      </c>
      <c r="K1954" t="str">
        <f>IF(Table1[[#This Row],[Charging]]&gt;0,"1","0")</f>
        <v>0</v>
      </c>
      <c r="L1954" t="str">
        <f>IF(Table1[[#This Row],[Tag]]="1",Table1[[#This Row],[Cost (kWh)]],"")</f>
        <v/>
      </c>
      <c r="M1954" s="5" t="str">
        <f>IF(Table1[[#This Row],[Tag]]="1",Table1[[#This Row],[Charging]]*Table1[[#This Row],[Cost (kWh)]],"")</f>
        <v/>
      </c>
    </row>
    <row r="1955" spans="3:13" x14ac:dyDescent="0.2">
      <c r="C1955" s="3" t="s">
        <v>28</v>
      </c>
      <c r="D1955" s="2">
        <v>20</v>
      </c>
      <c r="E1955" s="2" t="s">
        <v>7</v>
      </c>
      <c r="F1955" s="5">
        <v>0</v>
      </c>
      <c r="G1955" s="5" t="s">
        <v>32</v>
      </c>
      <c r="H1955" s="5" t="s">
        <v>22</v>
      </c>
      <c r="I1955" s="5">
        <v>7.5</v>
      </c>
      <c r="J1955" s="8">
        <v>0.30204999999999999</v>
      </c>
      <c r="K1955" t="str">
        <f>IF(Table1[[#This Row],[Charging]]&gt;0,"1","0")</f>
        <v>0</v>
      </c>
      <c r="L1955" t="str">
        <f>IF(Table1[[#This Row],[Tag]]="1",Table1[[#This Row],[Cost (kWh)]],"")</f>
        <v/>
      </c>
      <c r="M1955" s="5" t="str">
        <f>IF(Table1[[#This Row],[Tag]]="1",Table1[[#This Row],[Charging]]*Table1[[#This Row],[Cost (kWh)]],"")</f>
        <v/>
      </c>
    </row>
    <row r="1956" spans="3:13" x14ac:dyDescent="0.2">
      <c r="C1956" s="3" t="s">
        <v>28</v>
      </c>
      <c r="D1956" s="2">
        <v>20</v>
      </c>
      <c r="E1956" s="2" t="s">
        <v>8</v>
      </c>
      <c r="F1956" s="5">
        <v>0</v>
      </c>
      <c r="G1956" s="5" t="s">
        <v>32</v>
      </c>
      <c r="H1956" s="5" t="s">
        <v>22</v>
      </c>
      <c r="I1956" s="5">
        <v>7.5</v>
      </c>
      <c r="J1956" s="8">
        <v>0.35893000000000003</v>
      </c>
      <c r="K1956" t="str">
        <f>IF(Table1[[#This Row],[Charging]]&gt;0,"1","0")</f>
        <v>0</v>
      </c>
      <c r="L1956" t="str">
        <f>IF(Table1[[#This Row],[Tag]]="1",Table1[[#This Row],[Cost (kWh)]],"")</f>
        <v/>
      </c>
      <c r="M1956" s="5" t="str">
        <f>IF(Table1[[#This Row],[Tag]]="1",Table1[[#This Row],[Charging]]*Table1[[#This Row],[Cost (kWh)]],"")</f>
        <v/>
      </c>
    </row>
    <row r="1957" spans="3:13" x14ac:dyDescent="0.2">
      <c r="C1957" s="3" t="s">
        <v>28</v>
      </c>
      <c r="D1957" s="2">
        <v>20</v>
      </c>
      <c r="E1957" s="2" t="s">
        <v>9</v>
      </c>
      <c r="F1957" s="5">
        <v>0</v>
      </c>
      <c r="G1957" s="5">
        <v>5.5</v>
      </c>
      <c r="H1957" s="5">
        <v>35.5</v>
      </c>
      <c r="I1957" s="5">
        <v>0</v>
      </c>
      <c r="J1957" s="8">
        <v>0.41031000000000001</v>
      </c>
      <c r="K1957" t="str">
        <f>IF(Table1[[#This Row],[Charging]]&gt;0,"1","0")</f>
        <v>0</v>
      </c>
      <c r="L1957" t="str">
        <f>IF(Table1[[#This Row],[Tag]]="1",Table1[[#This Row],[Cost (kWh)]],"")</f>
        <v/>
      </c>
      <c r="M1957" s="5" t="str">
        <f>IF(Table1[[#This Row],[Tag]]="1",Table1[[#This Row],[Charging]]*Table1[[#This Row],[Cost (kWh)]],"")</f>
        <v/>
      </c>
    </row>
    <row r="1958" spans="3:13" x14ac:dyDescent="0.2">
      <c r="C1958" s="3" t="s">
        <v>28</v>
      </c>
      <c r="D1958" s="2">
        <v>20</v>
      </c>
      <c r="E1958" s="2" t="s">
        <v>10</v>
      </c>
      <c r="F1958" s="5">
        <v>0</v>
      </c>
      <c r="G1958" s="5" t="s">
        <v>32</v>
      </c>
      <c r="H1958" s="5">
        <v>35.5</v>
      </c>
      <c r="I1958" s="5">
        <v>0</v>
      </c>
      <c r="J1958" s="8">
        <v>0.42709999999999998</v>
      </c>
      <c r="K1958" t="str">
        <f>IF(Table1[[#This Row],[Charging]]&gt;0,"1","0")</f>
        <v>0</v>
      </c>
      <c r="L1958" t="str">
        <f>IF(Table1[[#This Row],[Tag]]="1",Table1[[#This Row],[Cost (kWh)]],"")</f>
        <v/>
      </c>
      <c r="M1958" s="5" t="str">
        <f>IF(Table1[[#This Row],[Tag]]="1",Table1[[#This Row],[Charging]]*Table1[[#This Row],[Cost (kWh)]],"")</f>
        <v/>
      </c>
    </row>
    <row r="1959" spans="3:13" x14ac:dyDescent="0.2">
      <c r="C1959" s="3" t="s">
        <v>28</v>
      </c>
      <c r="D1959" s="2">
        <v>20</v>
      </c>
      <c r="E1959" s="2">
        <v>10</v>
      </c>
      <c r="F1959" s="5">
        <v>0</v>
      </c>
      <c r="G1959" s="5" t="s">
        <v>32</v>
      </c>
      <c r="H1959" s="5">
        <v>35.5</v>
      </c>
      <c r="I1959" s="5">
        <v>0</v>
      </c>
      <c r="J1959" s="8">
        <v>0.41193000000000002</v>
      </c>
      <c r="K1959" t="str">
        <f>IF(Table1[[#This Row],[Charging]]&gt;0,"1","0")</f>
        <v>0</v>
      </c>
      <c r="L1959" t="str">
        <f>IF(Table1[[#This Row],[Tag]]="1",Table1[[#This Row],[Cost (kWh)]],"")</f>
        <v/>
      </c>
      <c r="M1959" s="5" t="str">
        <f>IF(Table1[[#This Row],[Tag]]="1",Table1[[#This Row],[Charging]]*Table1[[#This Row],[Cost (kWh)]],"")</f>
        <v/>
      </c>
    </row>
    <row r="1960" spans="3:13" x14ac:dyDescent="0.2">
      <c r="C1960" s="3" t="s">
        <v>28</v>
      </c>
      <c r="D1960" s="2">
        <v>20</v>
      </c>
      <c r="E1960" s="2">
        <v>11</v>
      </c>
      <c r="F1960" s="5">
        <v>0</v>
      </c>
      <c r="G1960" s="5" t="s">
        <v>32</v>
      </c>
      <c r="H1960" s="5">
        <v>35.5</v>
      </c>
      <c r="I1960" s="5">
        <v>0</v>
      </c>
      <c r="J1960" s="8">
        <v>0.37938</v>
      </c>
      <c r="K1960" t="str">
        <f>IF(Table1[[#This Row],[Charging]]&gt;0,"1","0")</f>
        <v>0</v>
      </c>
      <c r="L1960" t="str">
        <f>IF(Table1[[#This Row],[Tag]]="1",Table1[[#This Row],[Cost (kWh)]],"")</f>
        <v/>
      </c>
      <c r="M1960" s="5" t="str">
        <f>IF(Table1[[#This Row],[Tag]]="1",Table1[[#This Row],[Charging]]*Table1[[#This Row],[Cost (kWh)]],"")</f>
        <v/>
      </c>
    </row>
    <row r="1961" spans="3:13" x14ac:dyDescent="0.2">
      <c r="C1961" s="3" t="s">
        <v>28</v>
      </c>
      <c r="D1961" s="2">
        <v>20</v>
      </c>
      <c r="E1961" s="2">
        <v>12</v>
      </c>
      <c r="F1961" s="5">
        <v>0</v>
      </c>
      <c r="G1961" s="5" t="s">
        <v>32</v>
      </c>
      <c r="H1961" s="5">
        <v>35.5</v>
      </c>
      <c r="I1961" s="5">
        <v>0</v>
      </c>
      <c r="J1961" s="8">
        <v>0.36448000000000003</v>
      </c>
      <c r="K1961" t="str">
        <f>IF(Table1[[#This Row],[Charging]]&gt;0,"1","0")</f>
        <v>0</v>
      </c>
      <c r="L1961" t="str">
        <f>IF(Table1[[#This Row],[Tag]]="1",Table1[[#This Row],[Cost (kWh)]],"")</f>
        <v/>
      </c>
      <c r="M1961" s="5" t="str">
        <f>IF(Table1[[#This Row],[Tag]]="1",Table1[[#This Row],[Charging]]*Table1[[#This Row],[Cost (kWh)]],"")</f>
        <v/>
      </c>
    </row>
    <row r="1962" spans="3:13" x14ac:dyDescent="0.2">
      <c r="C1962" s="3" t="s">
        <v>28</v>
      </c>
      <c r="D1962" s="2">
        <v>20</v>
      </c>
      <c r="E1962" s="2">
        <v>13</v>
      </c>
      <c r="F1962" s="5">
        <v>0</v>
      </c>
      <c r="G1962" s="5" t="s">
        <v>32</v>
      </c>
      <c r="H1962" s="5">
        <v>35.5</v>
      </c>
      <c r="I1962" s="5">
        <v>0</v>
      </c>
      <c r="J1962" s="8">
        <v>0.36549999999999999</v>
      </c>
      <c r="K1962" t="str">
        <f>IF(Table1[[#This Row],[Charging]]&gt;0,"1","0")</f>
        <v>0</v>
      </c>
      <c r="L1962" t="str">
        <f>IF(Table1[[#This Row],[Tag]]="1",Table1[[#This Row],[Cost (kWh)]],"")</f>
        <v/>
      </c>
      <c r="M1962" s="5" t="str">
        <f>IF(Table1[[#This Row],[Tag]]="1",Table1[[#This Row],[Charging]]*Table1[[#This Row],[Cost (kWh)]],"")</f>
        <v/>
      </c>
    </row>
    <row r="1963" spans="3:13" x14ac:dyDescent="0.2">
      <c r="C1963" s="3" t="s">
        <v>28</v>
      </c>
      <c r="D1963" s="2">
        <v>20</v>
      </c>
      <c r="E1963" s="2">
        <v>14</v>
      </c>
      <c r="F1963" s="5">
        <v>0</v>
      </c>
      <c r="G1963" s="5" t="s">
        <v>32</v>
      </c>
      <c r="H1963" s="5">
        <v>35.5</v>
      </c>
      <c r="I1963" s="5">
        <v>0</v>
      </c>
      <c r="J1963" s="8">
        <v>0.36547000000000002</v>
      </c>
      <c r="K1963" t="str">
        <f>IF(Table1[[#This Row],[Charging]]&gt;0,"1","0")</f>
        <v>0</v>
      </c>
      <c r="L1963" t="str">
        <f>IF(Table1[[#This Row],[Tag]]="1",Table1[[#This Row],[Cost (kWh)]],"")</f>
        <v/>
      </c>
      <c r="M1963" s="5" t="str">
        <f>IF(Table1[[#This Row],[Tag]]="1",Table1[[#This Row],[Charging]]*Table1[[#This Row],[Cost (kWh)]],"")</f>
        <v/>
      </c>
    </row>
    <row r="1964" spans="3:13" x14ac:dyDescent="0.2">
      <c r="C1964" s="3" t="s">
        <v>28</v>
      </c>
      <c r="D1964" s="2">
        <v>20</v>
      </c>
      <c r="E1964" s="2">
        <v>15</v>
      </c>
      <c r="F1964" s="5">
        <v>0</v>
      </c>
      <c r="G1964" s="5" t="s">
        <v>32</v>
      </c>
      <c r="H1964" s="5">
        <v>35.5</v>
      </c>
      <c r="I1964" s="5">
        <v>0</v>
      </c>
      <c r="J1964" s="8">
        <v>0.36345</v>
      </c>
      <c r="K1964" t="str">
        <f>IF(Table1[[#This Row],[Charging]]&gt;0,"1","0")</f>
        <v>0</v>
      </c>
      <c r="L1964" t="str">
        <f>IF(Table1[[#This Row],[Tag]]="1",Table1[[#This Row],[Cost (kWh)]],"")</f>
        <v/>
      </c>
      <c r="M1964" s="5" t="str">
        <f>IF(Table1[[#This Row],[Tag]]="1",Table1[[#This Row],[Charging]]*Table1[[#This Row],[Cost (kWh)]],"")</f>
        <v/>
      </c>
    </row>
    <row r="1965" spans="3:13" x14ac:dyDescent="0.2">
      <c r="C1965" s="3" t="s">
        <v>28</v>
      </c>
      <c r="D1965" s="2">
        <v>20</v>
      </c>
      <c r="E1965" s="2">
        <v>16</v>
      </c>
      <c r="F1965" s="5">
        <v>0</v>
      </c>
      <c r="G1965" s="5" t="s">
        <v>32</v>
      </c>
      <c r="H1965" s="5">
        <v>35.5</v>
      </c>
      <c r="I1965" s="5">
        <v>0</v>
      </c>
      <c r="J1965" s="8">
        <v>0.36443999999999999</v>
      </c>
      <c r="K1965" t="str">
        <f>IF(Table1[[#This Row],[Charging]]&gt;0,"1","0")</f>
        <v>0</v>
      </c>
      <c r="L1965" t="str">
        <f>IF(Table1[[#This Row],[Tag]]="1",Table1[[#This Row],[Cost (kWh)]],"")</f>
        <v/>
      </c>
      <c r="M1965" s="5" t="str">
        <f>IF(Table1[[#This Row],[Tag]]="1",Table1[[#This Row],[Charging]]*Table1[[#This Row],[Cost (kWh)]],"")</f>
        <v/>
      </c>
    </row>
    <row r="1966" spans="3:13" x14ac:dyDescent="0.2">
      <c r="C1966" s="3" t="s">
        <v>28</v>
      </c>
      <c r="D1966" s="2">
        <v>20</v>
      </c>
      <c r="E1966" s="2">
        <v>17</v>
      </c>
      <c r="F1966" s="5">
        <v>0</v>
      </c>
      <c r="G1966" s="5">
        <v>5.5</v>
      </c>
      <c r="H1966" s="5" t="s">
        <v>23</v>
      </c>
      <c r="I1966" s="5">
        <v>0</v>
      </c>
      <c r="J1966" s="8">
        <v>0.36990000000000001</v>
      </c>
      <c r="K1966" t="str">
        <f>IF(Table1[[#This Row],[Charging]]&gt;0,"1","0")</f>
        <v>0</v>
      </c>
      <c r="L1966" t="str">
        <f>IF(Table1[[#This Row],[Tag]]="1",Table1[[#This Row],[Cost (kWh)]],"")</f>
        <v/>
      </c>
      <c r="M1966" s="5" t="str">
        <f>IF(Table1[[#This Row],[Tag]]="1",Table1[[#This Row],[Charging]]*Table1[[#This Row],[Cost (kWh)]],"")</f>
        <v/>
      </c>
    </row>
    <row r="1967" spans="3:13" x14ac:dyDescent="0.2">
      <c r="C1967" s="3" t="s">
        <v>28</v>
      </c>
      <c r="D1967" s="2">
        <v>20</v>
      </c>
      <c r="E1967" s="2">
        <v>18</v>
      </c>
      <c r="F1967" s="5">
        <v>0</v>
      </c>
      <c r="G1967" s="5" t="s">
        <v>32</v>
      </c>
      <c r="H1967" s="5" t="s">
        <v>23</v>
      </c>
      <c r="I1967" s="5">
        <v>7.5</v>
      </c>
      <c r="J1967" s="8">
        <v>0.41169</v>
      </c>
      <c r="K1967" t="str">
        <f>IF(Table1[[#This Row],[Charging]]&gt;0,"1","0")</f>
        <v>0</v>
      </c>
      <c r="L1967" t="str">
        <f>IF(Table1[[#This Row],[Tag]]="1",Table1[[#This Row],[Cost (kWh)]],"")</f>
        <v/>
      </c>
      <c r="M1967" s="5" t="str">
        <f>IF(Table1[[#This Row],[Tag]]="1",Table1[[#This Row],[Charging]]*Table1[[#This Row],[Cost (kWh)]],"")</f>
        <v/>
      </c>
    </row>
    <row r="1968" spans="3:13" x14ac:dyDescent="0.2">
      <c r="C1968" s="3" t="s">
        <v>28</v>
      </c>
      <c r="D1968" s="2">
        <v>20</v>
      </c>
      <c r="E1968" s="2">
        <v>19</v>
      </c>
      <c r="F1968" s="5">
        <v>7.5</v>
      </c>
      <c r="G1968" s="5" t="s">
        <v>32</v>
      </c>
      <c r="H1968" s="5">
        <v>37.5</v>
      </c>
      <c r="I1968" s="5">
        <v>7.5</v>
      </c>
      <c r="J1968" s="8">
        <v>0.45451000000000003</v>
      </c>
      <c r="K1968" t="str">
        <f>IF(Table1[[#This Row],[Charging]]&gt;0,"1","0")</f>
        <v>1</v>
      </c>
      <c r="L1968">
        <f>IF(Table1[[#This Row],[Tag]]="1",Table1[[#This Row],[Cost (kWh)]],"")</f>
        <v>0.45451000000000003</v>
      </c>
      <c r="M1968" s="5">
        <f>IF(Table1[[#This Row],[Tag]]="1",Table1[[#This Row],[Charging]]*Table1[[#This Row],[Cost (kWh)]],"")</f>
        <v>3.4088250000000002</v>
      </c>
    </row>
    <row r="1969" spans="3:13" x14ac:dyDescent="0.2">
      <c r="C1969" s="3" t="s">
        <v>28</v>
      </c>
      <c r="D1969" s="2">
        <v>20</v>
      </c>
      <c r="E1969" s="2">
        <v>20</v>
      </c>
      <c r="F1969" s="5">
        <v>7.5</v>
      </c>
      <c r="G1969" s="5" t="s">
        <v>32</v>
      </c>
      <c r="H1969" s="5" t="s">
        <v>18</v>
      </c>
      <c r="I1969" s="5">
        <v>7.5</v>
      </c>
      <c r="J1969" s="8">
        <v>0.48516999999999999</v>
      </c>
      <c r="K1969" t="str">
        <f>IF(Table1[[#This Row],[Charging]]&gt;0,"1","0")</f>
        <v>1</v>
      </c>
      <c r="L1969">
        <f>IF(Table1[[#This Row],[Tag]]="1",Table1[[#This Row],[Cost (kWh)]],"")</f>
        <v>0.48516999999999999</v>
      </c>
      <c r="M1969" s="5">
        <f>IF(Table1[[#This Row],[Tag]]="1",Table1[[#This Row],[Charging]]*Table1[[#This Row],[Cost (kWh)]],"")</f>
        <v>3.6387749999999999</v>
      </c>
    </row>
    <row r="1970" spans="3:13" x14ac:dyDescent="0.2">
      <c r="C1970" s="3" t="s">
        <v>28</v>
      </c>
      <c r="D1970" s="2">
        <v>20</v>
      </c>
      <c r="E1970" s="2">
        <v>21</v>
      </c>
      <c r="F1970" s="5">
        <v>7.5</v>
      </c>
      <c r="G1970" s="5" t="s">
        <v>32</v>
      </c>
      <c r="H1970" s="5">
        <v>52.5</v>
      </c>
      <c r="I1970" s="5">
        <v>7.5</v>
      </c>
      <c r="J1970" s="8">
        <v>0.47996</v>
      </c>
      <c r="K1970" t="str">
        <f>IF(Table1[[#This Row],[Charging]]&gt;0,"1","0")</f>
        <v>1</v>
      </c>
      <c r="L1970">
        <f>IF(Table1[[#This Row],[Tag]]="1",Table1[[#This Row],[Cost (kWh)]],"")</f>
        <v>0.47996</v>
      </c>
      <c r="M1970" s="5">
        <f>IF(Table1[[#This Row],[Tag]]="1",Table1[[#This Row],[Charging]]*Table1[[#This Row],[Cost (kWh)]],"")</f>
        <v>3.5996999999999999</v>
      </c>
    </row>
    <row r="1971" spans="3:13" x14ac:dyDescent="0.2">
      <c r="C1971" s="3" t="s">
        <v>28</v>
      </c>
      <c r="D1971" s="2">
        <v>20</v>
      </c>
      <c r="E1971" s="2">
        <v>22</v>
      </c>
      <c r="F1971" s="5">
        <v>0</v>
      </c>
      <c r="G1971" s="5" t="s">
        <v>32</v>
      </c>
      <c r="H1971" s="5">
        <v>52.5</v>
      </c>
      <c r="I1971" s="5">
        <v>7.5</v>
      </c>
      <c r="J1971" s="8">
        <v>0.41959000000000002</v>
      </c>
      <c r="K1971" t="str">
        <f>IF(Table1[[#This Row],[Charging]]&gt;0,"1","0")</f>
        <v>0</v>
      </c>
      <c r="L1971" t="str">
        <f>IF(Table1[[#This Row],[Tag]]="1",Table1[[#This Row],[Cost (kWh)]],"")</f>
        <v/>
      </c>
      <c r="M1971" s="5" t="str">
        <f>IF(Table1[[#This Row],[Tag]]="1",Table1[[#This Row],[Charging]]*Table1[[#This Row],[Cost (kWh)]],"")</f>
        <v/>
      </c>
    </row>
    <row r="1972" spans="3:13" x14ac:dyDescent="0.2">
      <c r="C1972" s="3" t="s">
        <v>28</v>
      </c>
      <c r="D1972" s="2">
        <v>20</v>
      </c>
      <c r="E1972" s="2">
        <v>23</v>
      </c>
      <c r="F1972" s="5">
        <v>0</v>
      </c>
      <c r="G1972" s="5" t="s">
        <v>32</v>
      </c>
      <c r="H1972" s="5">
        <v>52.5</v>
      </c>
      <c r="I1972" s="5">
        <v>7.5</v>
      </c>
      <c r="J1972" s="8">
        <v>0.38819999999999999</v>
      </c>
      <c r="K1972" t="str">
        <f>IF(Table1[[#This Row],[Charging]]&gt;0,"1","0")</f>
        <v>0</v>
      </c>
      <c r="L1972" t="str">
        <f>IF(Table1[[#This Row],[Tag]]="1",Table1[[#This Row],[Cost (kWh)]],"")</f>
        <v/>
      </c>
      <c r="M1972" s="5" t="str">
        <f>IF(Table1[[#This Row],[Tag]]="1",Table1[[#This Row],[Charging]]*Table1[[#This Row],[Cost (kWh)]],"")</f>
        <v/>
      </c>
    </row>
    <row r="1973" spans="3:13" x14ac:dyDescent="0.2">
      <c r="C1973" s="3" t="s">
        <v>28</v>
      </c>
      <c r="D1973" s="2">
        <v>20</v>
      </c>
      <c r="E1973" s="2">
        <v>24</v>
      </c>
      <c r="F1973" s="5">
        <v>0</v>
      </c>
      <c r="G1973" s="5" t="s">
        <v>32</v>
      </c>
      <c r="H1973" s="5">
        <v>52.5</v>
      </c>
      <c r="I1973" s="5">
        <v>7.5</v>
      </c>
      <c r="J1973" s="8">
        <v>0.35377999999999998</v>
      </c>
      <c r="K1973" t="str">
        <f>IF(Table1[[#This Row],[Charging]]&gt;0,"1","0")</f>
        <v>0</v>
      </c>
      <c r="L1973" t="str">
        <f>IF(Table1[[#This Row],[Tag]]="1",Table1[[#This Row],[Cost (kWh)]],"")</f>
        <v/>
      </c>
      <c r="M1973" s="5" t="str">
        <f>IF(Table1[[#This Row],[Tag]]="1",Table1[[#This Row],[Charging]]*Table1[[#This Row],[Cost (kWh)]],"")</f>
        <v/>
      </c>
    </row>
    <row r="1974" spans="3:13" x14ac:dyDescent="0.2">
      <c r="C1974" s="3" t="s">
        <v>28</v>
      </c>
      <c r="D1974" s="2">
        <v>21</v>
      </c>
      <c r="E1974" s="2" t="s">
        <v>2</v>
      </c>
      <c r="F1974" s="5">
        <v>0</v>
      </c>
      <c r="G1974" s="5" t="s">
        <v>32</v>
      </c>
      <c r="H1974" s="5">
        <v>52.5</v>
      </c>
      <c r="I1974" s="5">
        <v>7.5</v>
      </c>
      <c r="J1974" s="8">
        <v>0.33734999999999998</v>
      </c>
      <c r="K1974" t="str">
        <f>IF(Table1[[#This Row],[Charging]]&gt;0,"1","0")</f>
        <v>0</v>
      </c>
      <c r="L1974" t="str">
        <f>IF(Table1[[#This Row],[Tag]]="1",Table1[[#This Row],[Cost (kWh)]],"")</f>
        <v/>
      </c>
      <c r="M1974" s="5" t="str">
        <f>IF(Table1[[#This Row],[Tag]]="1",Table1[[#This Row],[Charging]]*Table1[[#This Row],[Cost (kWh)]],"")</f>
        <v/>
      </c>
    </row>
    <row r="1975" spans="3:13" x14ac:dyDescent="0.2">
      <c r="C1975" s="3" t="s">
        <v>28</v>
      </c>
      <c r="D1975" s="2">
        <v>21</v>
      </c>
      <c r="E1975" s="2" t="s">
        <v>3</v>
      </c>
      <c r="F1975" s="5">
        <v>0</v>
      </c>
      <c r="G1975" s="5" t="s">
        <v>32</v>
      </c>
      <c r="H1975" s="5">
        <v>52.5</v>
      </c>
      <c r="I1975" s="5">
        <v>7.5</v>
      </c>
      <c r="J1975" s="8">
        <v>0.30917</v>
      </c>
      <c r="K1975" t="str">
        <f>IF(Table1[[#This Row],[Charging]]&gt;0,"1","0")</f>
        <v>0</v>
      </c>
      <c r="L1975" t="str">
        <f>IF(Table1[[#This Row],[Tag]]="1",Table1[[#This Row],[Cost (kWh)]],"")</f>
        <v/>
      </c>
      <c r="M1975" s="5" t="str">
        <f>IF(Table1[[#This Row],[Tag]]="1",Table1[[#This Row],[Charging]]*Table1[[#This Row],[Cost (kWh)]],"")</f>
        <v/>
      </c>
    </row>
    <row r="1976" spans="3:13" x14ac:dyDescent="0.2">
      <c r="C1976" s="3" t="s">
        <v>28</v>
      </c>
      <c r="D1976" s="2">
        <v>21</v>
      </c>
      <c r="E1976" s="2" t="s">
        <v>4</v>
      </c>
      <c r="F1976" s="5">
        <v>0</v>
      </c>
      <c r="G1976" s="5" t="s">
        <v>32</v>
      </c>
      <c r="H1976" s="5">
        <v>52.5</v>
      </c>
      <c r="I1976" s="5">
        <v>7.5</v>
      </c>
      <c r="J1976" s="8">
        <v>0.30848999999999999</v>
      </c>
      <c r="K1976" t="str">
        <f>IF(Table1[[#This Row],[Charging]]&gt;0,"1","0")</f>
        <v>0</v>
      </c>
      <c r="L1976" t="str">
        <f>IF(Table1[[#This Row],[Tag]]="1",Table1[[#This Row],[Cost (kWh)]],"")</f>
        <v/>
      </c>
      <c r="M1976" s="5" t="str">
        <f>IF(Table1[[#This Row],[Tag]]="1",Table1[[#This Row],[Charging]]*Table1[[#This Row],[Cost (kWh)]],"")</f>
        <v/>
      </c>
    </row>
    <row r="1977" spans="3:13" x14ac:dyDescent="0.2">
      <c r="C1977" s="3" t="s">
        <v>28</v>
      </c>
      <c r="D1977" s="2">
        <v>21</v>
      </c>
      <c r="E1977" s="2" t="s">
        <v>5</v>
      </c>
      <c r="F1977" s="5">
        <v>0</v>
      </c>
      <c r="G1977" s="5" t="s">
        <v>32</v>
      </c>
      <c r="H1977" s="5">
        <v>52.5</v>
      </c>
      <c r="I1977" s="5">
        <v>7.5</v>
      </c>
      <c r="J1977" s="8">
        <v>0.30852000000000002</v>
      </c>
      <c r="K1977" t="str">
        <f>IF(Table1[[#This Row],[Charging]]&gt;0,"1","0")</f>
        <v>0</v>
      </c>
      <c r="L1977" t="str">
        <f>IF(Table1[[#This Row],[Tag]]="1",Table1[[#This Row],[Cost (kWh)]],"")</f>
        <v/>
      </c>
      <c r="M1977" s="5" t="str">
        <f>IF(Table1[[#This Row],[Tag]]="1",Table1[[#This Row],[Charging]]*Table1[[#This Row],[Cost (kWh)]],"")</f>
        <v/>
      </c>
    </row>
    <row r="1978" spans="3:13" x14ac:dyDescent="0.2">
      <c r="C1978" s="3" t="s">
        <v>28</v>
      </c>
      <c r="D1978" s="2">
        <v>21</v>
      </c>
      <c r="E1978" s="2" t="s">
        <v>6</v>
      </c>
      <c r="F1978" s="5">
        <v>0</v>
      </c>
      <c r="G1978" s="5" t="s">
        <v>32</v>
      </c>
      <c r="H1978" s="5">
        <v>52.5</v>
      </c>
      <c r="I1978" s="5">
        <v>7.5</v>
      </c>
      <c r="J1978" s="8">
        <v>0.30679000000000001</v>
      </c>
      <c r="K1978" t="str">
        <f>IF(Table1[[#This Row],[Charging]]&gt;0,"1","0")</f>
        <v>0</v>
      </c>
      <c r="L1978" t="str">
        <f>IF(Table1[[#This Row],[Tag]]="1",Table1[[#This Row],[Cost (kWh)]],"")</f>
        <v/>
      </c>
      <c r="M1978" s="5" t="str">
        <f>IF(Table1[[#This Row],[Tag]]="1",Table1[[#This Row],[Charging]]*Table1[[#This Row],[Cost (kWh)]],"")</f>
        <v/>
      </c>
    </row>
    <row r="1979" spans="3:13" x14ac:dyDescent="0.2">
      <c r="C1979" s="3" t="s">
        <v>28</v>
      </c>
      <c r="D1979" s="2">
        <v>21</v>
      </c>
      <c r="E1979" s="2" t="s">
        <v>7</v>
      </c>
      <c r="F1979" s="5">
        <v>0</v>
      </c>
      <c r="G1979" s="5" t="s">
        <v>32</v>
      </c>
      <c r="H1979" s="5">
        <v>52.5</v>
      </c>
      <c r="I1979" s="5">
        <v>7.5</v>
      </c>
      <c r="J1979" s="8">
        <v>0.35883999999999999</v>
      </c>
      <c r="K1979" t="str">
        <f>IF(Table1[[#This Row],[Charging]]&gt;0,"1","0")</f>
        <v>0</v>
      </c>
      <c r="L1979" t="str">
        <f>IF(Table1[[#This Row],[Tag]]="1",Table1[[#This Row],[Cost (kWh)]],"")</f>
        <v/>
      </c>
      <c r="M1979" s="5" t="str">
        <f>IF(Table1[[#This Row],[Tag]]="1",Table1[[#This Row],[Charging]]*Table1[[#This Row],[Cost (kWh)]],"")</f>
        <v/>
      </c>
    </row>
    <row r="1980" spans="3:13" x14ac:dyDescent="0.2">
      <c r="C1980" s="3" t="s">
        <v>28</v>
      </c>
      <c r="D1980" s="2">
        <v>21</v>
      </c>
      <c r="E1980" s="2" t="s">
        <v>8</v>
      </c>
      <c r="F1980" s="5">
        <v>0</v>
      </c>
      <c r="G1980" s="5" t="s">
        <v>32</v>
      </c>
      <c r="H1980" s="5">
        <v>52.5</v>
      </c>
      <c r="I1980" s="5">
        <v>7.5</v>
      </c>
      <c r="J1980" s="8">
        <v>0.41676000000000002</v>
      </c>
      <c r="K1980" t="str">
        <f>IF(Table1[[#This Row],[Charging]]&gt;0,"1","0")</f>
        <v>0</v>
      </c>
      <c r="L1980" t="str">
        <f>IF(Table1[[#This Row],[Tag]]="1",Table1[[#This Row],[Cost (kWh)]],"")</f>
        <v/>
      </c>
      <c r="M1980" s="5" t="str">
        <f>IF(Table1[[#This Row],[Tag]]="1",Table1[[#This Row],[Charging]]*Table1[[#This Row],[Cost (kWh)]],"")</f>
        <v/>
      </c>
    </row>
    <row r="1981" spans="3:13" x14ac:dyDescent="0.2">
      <c r="C1981" s="3" t="s">
        <v>28</v>
      </c>
      <c r="D1981" s="2">
        <v>21</v>
      </c>
      <c r="E1981" s="2" t="s">
        <v>9</v>
      </c>
      <c r="F1981" s="5">
        <v>0</v>
      </c>
      <c r="G1981" s="5">
        <v>5.5</v>
      </c>
      <c r="H1981" s="5" t="s">
        <v>24</v>
      </c>
      <c r="I1981" s="5">
        <v>0</v>
      </c>
      <c r="J1981" s="8">
        <v>0.48870999999999998</v>
      </c>
      <c r="K1981" t="str">
        <f>IF(Table1[[#This Row],[Charging]]&gt;0,"1","0")</f>
        <v>0</v>
      </c>
      <c r="L1981" t="str">
        <f>IF(Table1[[#This Row],[Tag]]="1",Table1[[#This Row],[Cost (kWh)]],"")</f>
        <v/>
      </c>
      <c r="M1981" s="5" t="str">
        <f>IF(Table1[[#This Row],[Tag]]="1",Table1[[#This Row],[Charging]]*Table1[[#This Row],[Cost (kWh)]],"")</f>
        <v/>
      </c>
    </row>
    <row r="1982" spans="3:13" x14ac:dyDescent="0.2">
      <c r="C1982" s="3" t="s">
        <v>28</v>
      </c>
      <c r="D1982" s="2">
        <v>21</v>
      </c>
      <c r="E1982" s="2" t="s">
        <v>10</v>
      </c>
      <c r="F1982" s="5">
        <v>0</v>
      </c>
      <c r="G1982" s="5" t="s">
        <v>32</v>
      </c>
      <c r="H1982" s="5" t="s">
        <v>24</v>
      </c>
      <c r="I1982" s="5">
        <v>0</v>
      </c>
      <c r="J1982" s="8">
        <v>0.49991000000000002</v>
      </c>
      <c r="K1982" t="str">
        <f>IF(Table1[[#This Row],[Charging]]&gt;0,"1","0")</f>
        <v>0</v>
      </c>
      <c r="L1982" t="str">
        <f>IF(Table1[[#This Row],[Tag]]="1",Table1[[#This Row],[Cost (kWh)]],"")</f>
        <v/>
      </c>
      <c r="M1982" s="5" t="str">
        <f>IF(Table1[[#This Row],[Tag]]="1",Table1[[#This Row],[Charging]]*Table1[[#This Row],[Cost (kWh)]],"")</f>
        <v/>
      </c>
    </row>
    <row r="1983" spans="3:13" x14ac:dyDescent="0.2">
      <c r="C1983" s="3" t="s">
        <v>28</v>
      </c>
      <c r="D1983" s="2">
        <v>21</v>
      </c>
      <c r="E1983" s="2">
        <v>10</v>
      </c>
      <c r="F1983" s="5">
        <v>0</v>
      </c>
      <c r="G1983" s="5" t="s">
        <v>32</v>
      </c>
      <c r="H1983" s="5" t="s">
        <v>24</v>
      </c>
      <c r="I1983" s="5">
        <v>0</v>
      </c>
      <c r="J1983" s="8">
        <v>0.42709999999999998</v>
      </c>
      <c r="K1983" t="str">
        <f>IF(Table1[[#This Row],[Charging]]&gt;0,"1","0")</f>
        <v>0</v>
      </c>
      <c r="L1983" t="str">
        <f>IF(Table1[[#This Row],[Tag]]="1",Table1[[#This Row],[Cost (kWh)]],"")</f>
        <v/>
      </c>
      <c r="M1983" s="5" t="str">
        <f>IF(Table1[[#This Row],[Tag]]="1",Table1[[#This Row],[Charging]]*Table1[[#This Row],[Cost (kWh)]],"")</f>
        <v/>
      </c>
    </row>
    <row r="1984" spans="3:13" x14ac:dyDescent="0.2">
      <c r="C1984" s="3" t="s">
        <v>28</v>
      </c>
      <c r="D1984" s="2">
        <v>21</v>
      </c>
      <c r="E1984" s="2">
        <v>11</v>
      </c>
      <c r="F1984" s="5">
        <v>0</v>
      </c>
      <c r="G1984" s="5" t="s">
        <v>32</v>
      </c>
      <c r="H1984" s="5" t="s">
        <v>24</v>
      </c>
      <c r="I1984" s="5">
        <v>0</v>
      </c>
      <c r="J1984" s="8">
        <v>0.36960999999999999</v>
      </c>
      <c r="K1984" t="str">
        <f>IF(Table1[[#This Row],[Charging]]&gt;0,"1","0")</f>
        <v>0</v>
      </c>
      <c r="L1984" t="str">
        <f>IF(Table1[[#This Row],[Tag]]="1",Table1[[#This Row],[Cost (kWh)]],"")</f>
        <v/>
      </c>
      <c r="M1984" s="5" t="str">
        <f>IF(Table1[[#This Row],[Tag]]="1",Table1[[#This Row],[Charging]]*Table1[[#This Row],[Cost (kWh)]],"")</f>
        <v/>
      </c>
    </row>
    <row r="1985" spans="3:13" x14ac:dyDescent="0.2">
      <c r="C1985" s="3" t="s">
        <v>28</v>
      </c>
      <c r="D1985" s="2">
        <v>21</v>
      </c>
      <c r="E1985" s="2">
        <v>12</v>
      </c>
      <c r="F1985" s="5">
        <v>0</v>
      </c>
      <c r="G1985" s="5" t="s">
        <v>32</v>
      </c>
      <c r="H1985" s="5" t="s">
        <v>24</v>
      </c>
      <c r="I1985" s="5">
        <v>0</v>
      </c>
      <c r="J1985" s="8">
        <v>0.33190999999999998</v>
      </c>
      <c r="K1985" t="str">
        <f>IF(Table1[[#This Row],[Charging]]&gt;0,"1","0")</f>
        <v>0</v>
      </c>
      <c r="L1985" t="str">
        <f>IF(Table1[[#This Row],[Tag]]="1",Table1[[#This Row],[Cost (kWh)]],"")</f>
        <v/>
      </c>
      <c r="M1985" s="5" t="str">
        <f>IF(Table1[[#This Row],[Tag]]="1",Table1[[#This Row],[Charging]]*Table1[[#This Row],[Cost (kWh)]],"")</f>
        <v/>
      </c>
    </row>
    <row r="1986" spans="3:13" x14ac:dyDescent="0.2">
      <c r="C1986" s="3" t="s">
        <v>28</v>
      </c>
      <c r="D1986" s="2">
        <v>21</v>
      </c>
      <c r="E1986" s="2">
        <v>13</v>
      </c>
      <c r="F1986" s="5">
        <v>0</v>
      </c>
      <c r="G1986" s="5" t="s">
        <v>32</v>
      </c>
      <c r="H1986" s="5" t="s">
        <v>24</v>
      </c>
      <c r="I1986" s="5">
        <v>0</v>
      </c>
      <c r="J1986" s="8">
        <v>0.30792000000000003</v>
      </c>
      <c r="K1986" t="str">
        <f>IF(Table1[[#This Row],[Charging]]&gt;0,"1","0")</f>
        <v>0</v>
      </c>
      <c r="L1986" t="str">
        <f>IF(Table1[[#This Row],[Tag]]="1",Table1[[#This Row],[Cost (kWh)]],"")</f>
        <v/>
      </c>
      <c r="M1986" s="5" t="str">
        <f>IF(Table1[[#This Row],[Tag]]="1",Table1[[#This Row],[Charging]]*Table1[[#This Row],[Cost (kWh)]],"")</f>
        <v/>
      </c>
    </row>
    <row r="1987" spans="3:13" x14ac:dyDescent="0.2">
      <c r="C1987" s="3" t="s">
        <v>28</v>
      </c>
      <c r="D1987" s="2">
        <v>21</v>
      </c>
      <c r="E1987" s="2">
        <v>14</v>
      </c>
      <c r="F1987" s="5">
        <v>0</v>
      </c>
      <c r="G1987" s="5" t="s">
        <v>32</v>
      </c>
      <c r="H1987" s="5" t="s">
        <v>24</v>
      </c>
      <c r="I1987" s="5">
        <v>0</v>
      </c>
      <c r="J1987" s="8">
        <v>0.31192999999999999</v>
      </c>
      <c r="K1987" t="str">
        <f>IF(Table1[[#This Row],[Charging]]&gt;0,"1","0")</f>
        <v>0</v>
      </c>
      <c r="L1987" t="str">
        <f>IF(Table1[[#This Row],[Tag]]="1",Table1[[#This Row],[Cost (kWh)]],"")</f>
        <v/>
      </c>
      <c r="M1987" s="5" t="str">
        <f>IF(Table1[[#This Row],[Tag]]="1",Table1[[#This Row],[Charging]]*Table1[[#This Row],[Cost (kWh)]],"")</f>
        <v/>
      </c>
    </row>
    <row r="1988" spans="3:13" x14ac:dyDescent="0.2">
      <c r="C1988" s="3" t="s">
        <v>28</v>
      </c>
      <c r="D1988" s="2">
        <v>21</v>
      </c>
      <c r="E1988" s="2">
        <v>15</v>
      </c>
      <c r="F1988" s="5">
        <v>0</v>
      </c>
      <c r="G1988" s="5" t="s">
        <v>32</v>
      </c>
      <c r="H1988" s="5" t="s">
        <v>24</v>
      </c>
      <c r="I1988" s="5">
        <v>0</v>
      </c>
      <c r="J1988" s="8">
        <v>0.32135000000000002</v>
      </c>
      <c r="K1988" t="str">
        <f>IF(Table1[[#This Row],[Charging]]&gt;0,"1","0")</f>
        <v>0</v>
      </c>
      <c r="L1988" t="str">
        <f>IF(Table1[[#This Row],[Tag]]="1",Table1[[#This Row],[Cost (kWh)]],"")</f>
        <v/>
      </c>
      <c r="M1988" s="5" t="str">
        <f>IF(Table1[[#This Row],[Tag]]="1",Table1[[#This Row],[Charging]]*Table1[[#This Row],[Cost (kWh)]],"")</f>
        <v/>
      </c>
    </row>
    <row r="1989" spans="3:13" x14ac:dyDescent="0.2">
      <c r="C1989" s="3" t="s">
        <v>28</v>
      </c>
      <c r="D1989" s="2">
        <v>21</v>
      </c>
      <c r="E1989" s="2">
        <v>16</v>
      </c>
      <c r="F1989" s="5">
        <v>0</v>
      </c>
      <c r="G1989" s="5" t="s">
        <v>32</v>
      </c>
      <c r="H1989" s="5" t="s">
        <v>24</v>
      </c>
      <c r="I1989" s="5">
        <v>0</v>
      </c>
      <c r="J1989" s="8">
        <v>0.35004000000000002</v>
      </c>
      <c r="K1989" t="str">
        <f>IF(Table1[[#This Row],[Charging]]&gt;0,"1","0")</f>
        <v>0</v>
      </c>
      <c r="L1989" t="str">
        <f>IF(Table1[[#This Row],[Tag]]="1",Table1[[#This Row],[Cost (kWh)]],"")</f>
        <v/>
      </c>
      <c r="M1989" s="5" t="str">
        <f>IF(Table1[[#This Row],[Tag]]="1",Table1[[#This Row],[Charging]]*Table1[[#This Row],[Cost (kWh)]],"")</f>
        <v/>
      </c>
    </row>
    <row r="1990" spans="3:13" x14ac:dyDescent="0.2">
      <c r="C1990" s="3" t="s">
        <v>28</v>
      </c>
      <c r="D1990" s="2">
        <v>21</v>
      </c>
      <c r="E1990" s="2">
        <v>17</v>
      </c>
      <c r="F1990" s="5">
        <v>0</v>
      </c>
      <c r="G1990" s="5">
        <v>5.5</v>
      </c>
      <c r="H1990" s="5">
        <v>41.5</v>
      </c>
      <c r="I1990" s="5">
        <v>0</v>
      </c>
      <c r="J1990" s="8">
        <v>0.38342999999999999</v>
      </c>
      <c r="K1990" t="str">
        <f>IF(Table1[[#This Row],[Charging]]&gt;0,"1","0")</f>
        <v>0</v>
      </c>
      <c r="L1990" t="str">
        <f>IF(Table1[[#This Row],[Tag]]="1",Table1[[#This Row],[Cost (kWh)]],"")</f>
        <v/>
      </c>
      <c r="M1990" s="5" t="str">
        <f>IF(Table1[[#This Row],[Tag]]="1",Table1[[#This Row],[Charging]]*Table1[[#This Row],[Cost (kWh)]],"")</f>
        <v/>
      </c>
    </row>
    <row r="1991" spans="3:13" x14ac:dyDescent="0.2">
      <c r="C1991" s="3" t="s">
        <v>28</v>
      </c>
      <c r="D1991" s="2">
        <v>21</v>
      </c>
      <c r="E1991" s="2">
        <v>18</v>
      </c>
      <c r="F1991" s="5">
        <v>0</v>
      </c>
      <c r="G1991" s="5" t="s">
        <v>32</v>
      </c>
      <c r="H1991" s="5">
        <v>41.5</v>
      </c>
      <c r="I1991" s="5">
        <v>7.5</v>
      </c>
      <c r="J1991" s="8">
        <v>0.40673999999999999</v>
      </c>
      <c r="K1991" t="str">
        <f>IF(Table1[[#This Row],[Charging]]&gt;0,"1","0")</f>
        <v>0</v>
      </c>
      <c r="L1991" t="str">
        <f>IF(Table1[[#This Row],[Tag]]="1",Table1[[#This Row],[Cost (kWh)]],"")</f>
        <v/>
      </c>
      <c r="M1991" s="5" t="str">
        <f>IF(Table1[[#This Row],[Tag]]="1",Table1[[#This Row],[Charging]]*Table1[[#This Row],[Cost (kWh)]],"")</f>
        <v/>
      </c>
    </row>
    <row r="1992" spans="3:13" x14ac:dyDescent="0.2">
      <c r="C1992" s="3" t="s">
        <v>28</v>
      </c>
      <c r="D1992" s="2">
        <v>21</v>
      </c>
      <c r="E1992" s="2">
        <v>19</v>
      </c>
      <c r="F1992" s="5">
        <v>7.5</v>
      </c>
      <c r="G1992" s="5" t="s">
        <v>32</v>
      </c>
      <c r="H1992" s="5" t="s">
        <v>11</v>
      </c>
      <c r="I1992" s="5">
        <v>7.5</v>
      </c>
      <c r="J1992" s="8">
        <v>0.45543</v>
      </c>
      <c r="K1992" t="str">
        <f>IF(Table1[[#This Row],[Charging]]&gt;0,"1","0")</f>
        <v>1</v>
      </c>
      <c r="L1992">
        <f>IF(Table1[[#This Row],[Tag]]="1",Table1[[#This Row],[Cost (kWh)]],"")</f>
        <v>0.45543</v>
      </c>
      <c r="M1992" s="5">
        <f>IF(Table1[[#This Row],[Tag]]="1",Table1[[#This Row],[Charging]]*Table1[[#This Row],[Cost (kWh)]],"")</f>
        <v>3.4157250000000001</v>
      </c>
    </row>
    <row r="1993" spans="3:13" x14ac:dyDescent="0.2">
      <c r="C1993" s="3" t="s">
        <v>28</v>
      </c>
      <c r="D1993" s="2">
        <v>21</v>
      </c>
      <c r="E1993" s="2">
        <v>20</v>
      </c>
      <c r="F1993" s="5">
        <v>7.5</v>
      </c>
      <c r="G1993" s="5" t="s">
        <v>32</v>
      </c>
      <c r="H1993" s="5">
        <v>56.5</v>
      </c>
      <c r="I1993" s="5">
        <v>7.5</v>
      </c>
      <c r="J1993" s="8">
        <v>0.47217999999999999</v>
      </c>
      <c r="K1993" t="str">
        <f>IF(Table1[[#This Row],[Charging]]&gt;0,"1","0")</f>
        <v>1</v>
      </c>
      <c r="L1993">
        <f>IF(Table1[[#This Row],[Tag]]="1",Table1[[#This Row],[Cost (kWh)]],"")</f>
        <v>0.47217999999999999</v>
      </c>
      <c r="M1993" s="5">
        <f>IF(Table1[[#This Row],[Tag]]="1",Table1[[#This Row],[Charging]]*Table1[[#This Row],[Cost (kWh)]],"")</f>
        <v>3.54135</v>
      </c>
    </row>
    <row r="1994" spans="3:13" x14ac:dyDescent="0.2">
      <c r="C1994" s="3" t="s">
        <v>28</v>
      </c>
      <c r="D1994" s="2">
        <v>21</v>
      </c>
      <c r="E1994" s="2">
        <v>21</v>
      </c>
      <c r="F1994" s="5">
        <v>7.5</v>
      </c>
      <c r="G1994" s="5" t="s">
        <v>32</v>
      </c>
      <c r="H1994" s="5" t="s">
        <v>12</v>
      </c>
      <c r="I1994" s="5">
        <v>7.5</v>
      </c>
      <c r="J1994" s="8">
        <v>0.44531999999999999</v>
      </c>
      <c r="K1994" t="str">
        <f>IF(Table1[[#This Row],[Charging]]&gt;0,"1","0")</f>
        <v>1</v>
      </c>
      <c r="L1994">
        <f>IF(Table1[[#This Row],[Tag]]="1",Table1[[#This Row],[Cost (kWh)]],"")</f>
        <v>0.44531999999999999</v>
      </c>
      <c r="M1994" s="5">
        <f>IF(Table1[[#This Row],[Tag]]="1",Table1[[#This Row],[Charging]]*Table1[[#This Row],[Cost (kWh)]],"")</f>
        <v>3.3399000000000001</v>
      </c>
    </row>
    <row r="1995" spans="3:13" x14ac:dyDescent="0.2">
      <c r="C1995" s="3" t="s">
        <v>28</v>
      </c>
      <c r="D1995" s="2">
        <v>21</v>
      </c>
      <c r="E1995" s="2">
        <v>22</v>
      </c>
      <c r="F1995" s="5">
        <v>0</v>
      </c>
      <c r="G1995" s="5" t="s">
        <v>32</v>
      </c>
      <c r="H1995" s="5" t="s">
        <v>12</v>
      </c>
      <c r="I1995" s="5">
        <v>7.5</v>
      </c>
      <c r="J1995" s="8">
        <v>0.40294000000000002</v>
      </c>
      <c r="K1995" t="str">
        <f>IF(Table1[[#This Row],[Charging]]&gt;0,"1","0")</f>
        <v>0</v>
      </c>
      <c r="L1995" t="str">
        <f>IF(Table1[[#This Row],[Tag]]="1",Table1[[#This Row],[Cost (kWh)]],"")</f>
        <v/>
      </c>
      <c r="M1995" s="5" t="str">
        <f>IF(Table1[[#This Row],[Tag]]="1",Table1[[#This Row],[Charging]]*Table1[[#This Row],[Cost (kWh)]],"")</f>
        <v/>
      </c>
    </row>
    <row r="1996" spans="3:13" x14ac:dyDescent="0.2">
      <c r="C1996" s="3" t="s">
        <v>28</v>
      </c>
      <c r="D1996" s="2">
        <v>21</v>
      </c>
      <c r="E1996" s="2">
        <v>23</v>
      </c>
      <c r="F1996" s="5">
        <v>0</v>
      </c>
      <c r="G1996" s="5" t="s">
        <v>32</v>
      </c>
      <c r="H1996" s="5" t="s">
        <v>12</v>
      </c>
      <c r="I1996" s="5">
        <v>7.5</v>
      </c>
      <c r="J1996" s="8">
        <v>0.36892000000000003</v>
      </c>
      <c r="K1996" t="str">
        <f>IF(Table1[[#This Row],[Charging]]&gt;0,"1","0")</f>
        <v>0</v>
      </c>
      <c r="L1996" t="str">
        <f>IF(Table1[[#This Row],[Tag]]="1",Table1[[#This Row],[Cost (kWh)]],"")</f>
        <v/>
      </c>
      <c r="M1996" s="5" t="str">
        <f>IF(Table1[[#This Row],[Tag]]="1",Table1[[#This Row],[Charging]]*Table1[[#This Row],[Cost (kWh)]],"")</f>
        <v/>
      </c>
    </row>
    <row r="1997" spans="3:13" x14ac:dyDescent="0.2">
      <c r="C1997" s="3" t="s">
        <v>28</v>
      </c>
      <c r="D1997" s="2">
        <v>21</v>
      </c>
      <c r="E1997" s="2">
        <v>24</v>
      </c>
      <c r="F1997" s="5">
        <v>0</v>
      </c>
      <c r="G1997" s="5" t="s">
        <v>32</v>
      </c>
      <c r="H1997" s="5" t="s">
        <v>12</v>
      </c>
      <c r="I1997" s="5">
        <v>7.5</v>
      </c>
      <c r="J1997" s="8">
        <v>0.35975000000000001</v>
      </c>
      <c r="K1997" t="str">
        <f>IF(Table1[[#This Row],[Charging]]&gt;0,"1","0")</f>
        <v>0</v>
      </c>
      <c r="L1997" t="str">
        <f>IF(Table1[[#This Row],[Tag]]="1",Table1[[#This Row],[Cost (kWh)]],"")</f>
        <v/>
      </c>
      <c r="M1997" s="5" t="str">
        <f>IF(Table1[[#This Row],[Tag]]="1",Table1[[#This Row],[Charging]]*Table1[[#This Row],[Cost (kWh)]],"")</f>
        <v/>
      </c>
    </row>
    <row r="1998" spans="3:13" x14ac:dyDescent="0.2">
      <c r="C1998" s="3" t="s">
        <v>28</v>
      </c>
      <c r="D1998" s="2">
        <v>22</v>
      </c>
      <c r="E1998" s="2" t="s">
        <v>2</v>
      </c>
      <c r="F1998" s="5">
        <v>0</v>
      </c>
      <c r="G1998" s="5" t="s">
        <v>32</v>
      </c>
      <c r="H1998" s="5" t="s">
        <v>12</v>
      </c>
      <c r="I1998" s="5">
        <v>7.5</v>
      </c>
      <c r="J1998" s="8">
        <v>0.37408999999999998</v>
      </c>
      <c r="K1998" t="str">
        <f>IF(Table1[[#This Row],[Charging]]&gt;0,"1","0")</f>
        <v>0</v>
      </c>
      <c r="L1998" t="str">
        <f>IF(Table1[[#This Row],[Tag]]="1",Table1[[#This Row],[Cost (kWh)]],"")</f>
        <v/>
      </c>
      <c r="M1998" s="5" t="str">
        <f>IF(Table1[[#This Row],[Tag]]="1",Table1[[#This Row],[Charging]]*Table1[[#This Row],[Cost (kWh)]],"")</f>
        <v/>
      </c>
    </row>
    <row r="1999" spans="3:13" x14ac:dyDescent="0.2">
      <c r="C1999" s="3" t="s">
        <v>28</v>
      </c>
      <c r="D1999" s="2">
        <v>22</v>
      </c>
      <c r="E1999" s="2" t="s">
        <v>3</v>
      </c>
      <c r="F1999" s="5">
        <v>0</v>
      </c>
      <c r="G1999" s="5" t="s">
        <v>32</v>
      </c>
      <c r="H1999" s="5" t="s">
        <v>12</v>
      </c>
      <c r="I1999" s="5">
        <v>7.5</v>
      </c>
      <c r="J1999" s="8">
        <v>0.34955000000000003</v>
      </c>
      <c r="K1999" t="str">
        <f>IF(Table1[[#This Row],[Charging]]&gt;0,"1","0")</f>
        <v>0</v>
      </c>
      <c r="L1999" t="str">
        <f>IF(Table1[[#This Row],[Tag]]="1",Table1[[#This Row],[Cost (kWh)]],"")</f>
        <v/>
      </c>
      <c r="M1999" s="5" t="str">
        <f>IF(Table1[[#This Row],[Tag]]="1",Table1[[#This Row],[Charging]]*Table1[[#This Row],[Cost (kWh)]],"")</f>
        <v/>
      </c>
    </row>
    <row r="2000" spans="3:13" x14ac:dyDescent="0.2">
      <c r="C2000" s="3" t="s">
        <v>28</v>
      </c>
      <c r="D2000" s="2">
        <v>22</v>
      </c>
      <c r="E2000" s="2" t="s">
        <v>4</v>
      </c>
      <c r="F2000" s="5">
        <v>0</v>
      </c>
      <c r="G2000" s="5" t="s">
        <v>32</v>
      </c>
      <c r="H2000" s="5" t="s">
        <v>12</v>
      </c>
      <c r="I2000" s="5">
        <v>7.5</v>
      </c>
      <c r="J2000" s="8">
        <v>0.33994000000000002</v>
      </c>
      <c r="K2000" t="str">
        <f>IF(Table1[[#This Row],[Charging]]&gt;0,"1","0")</f>
        <v>0</v>
      </c>
      <c r="L2000" t="str">
        <f>IF(Table1[[#This Row],[Tag]]="1",Table1[[#This Row],[Cost (kWh)]],"")</f>
        <v/>
      </c>
      <c r="M2000" s="5" t="str">
        <f>IF(Table1[[#This Row],[Tag]]="1",Table1[[#This Row],[Charging]]*Table1[[#This Row],[Cost (kWh)]],"")</f>
        <v/>
      </c>
    </row>
    <row r="2001" spans="3:13" x14ac:dyDescent="0.2">
      <c r="C2001" s="3" t="s">
        <v>28</v>
      </c>
      <c r="D2001" s="2">
        <v>22</v>
      </c>
      <c r="E2001" s="2" t="s">
        <v>5</v>
      </c>
      <c r="F2001" s="5">
        <v>0</v>
      </c>
      <c r="G2001" s="5" t="s">
        <v>32</v>
      </c>
      <c r="H2001" s="5" t="s">
        <v>12</v>
      </c>
      <c r="I2001" s="5">
        <v>7.5</v>
      </c>
      <c r="J2001" s="8">
        <v>0.32022</v>
      </c>
      <c r="K2001" t="str">
        <f>IF(Table1[[#This Row],[Charging]]&gt;0,"1","0")</f>
        <v>0</v>
      </c>
      <c r="L2001" t="str">
        <f>IF(Table1[[#This Row],[Tag]]="1",Table1[[#This Row],[Cost (kWh)]],"")</f>
        <v/>
      </c>
      <c r="M2001" s="5" t="str">
        <f>IF(Table1[[#This Row],[Tag]]="1",Table1[[#This Row],[Charging]]*Table1[[#This Row],[Cost (kWh)]],"")</f>
        <v/>
      </c>
    </row>
    <row r="2002" spans="3:13" x14ac:dyDescent="0.2">
      <c r="C2002" s="3" t="s">
        <v>28</v>
      </c>
      <c r="D2002" s="2">
        <v>22</v>
      </c>
      <c r="E2002" s="2" t="s">
        <v>6</v>
      </c>
      <c r="F2002" s="5">
        <v>0</v>
      </c>
      <c r="G2002" s="5" t="s">
        <v>32</v>
      </c>
      <c r="H2002" s="5" t="s">
        <v>12</v>
      </c>
      <c r="I2002" s="5">
        <v>7.5</v>
      </c>
      <c r="J2002" s="8">
        <v>0.32990000000000003</v>
      </c>
      <c r="K2002" t="str">
        <f>IF(Table1[[#This Row],[Charging]]&gt;0,"1","0")</f>
        <v>0</v>
      </c>
      <c r="L2002" t="str">
        <f>IF(Table1[[#This Row],[Tag]]="1",Table1[[#This Row],[Cost (kWh)]],"")</f>
        <v/>
      </c>
      <c r="M2002" s="5" t="str">
        <f>IF(Table1[[#This Row],[Tag]]="1",Table1[[#This Row],[Charging]]*Table1[[#This Row],[Cost (kWh)]],"")</f>
        <v/>
      </c>
    </row>
    <row r="2003" spans="3:13" x14ac:dyDescent="0.2">
      <c r="C2003" s="3" t="s">
        <v>28</v>
      </c>
      <c r="D2003" s="2">
        <v>22</v>
      </c>
      <c r="E2003" s="2" t="s">
        <v>7</v>
      </c>
      <c r="F2003" s="5">
        <v>0</v>
      </c>
      <c r="G2003" s="5" t="s">
        <v>32</v>
      </c>
      <c r="H2003" s="5" t="s">
        <v>12</v>
      </c>
      <c r="I2003" s="5">
        <v>7.5</v>
      </c>
      <c r="J2003" s="8">
        <v>0.37323000000000001</v>
      </c>
      <c r="K2003" t="str">
        <f>IF(Table1[[#This Row],[Charging]]&gt;0,"1","0")</f>
        <v>0</v>
      </c>
      <c r="L2003" t="str">
        <f>IF(Table1[[#This Row],[Tag]]="1",Table1[[#This Row],[Cost (kWh)]],"")</f>
        <v/>
      </c>
      <c r="M2003" s="5" t="str">
        <f>IF(Table1[[#This Row],[Tag]]="1",Table1[[#This Row],[Charging]]*Table1[[#This Row],[Cost (kWh)]],"")</f>
        <v/>
      </c>
    </row>
    <row r="2004" spans="3:13" x14ac:dyDescent="0.2">
      <c r="C2004" s="3" t="s">
        <v>28</v>
      </c>
      <c r="D2004" s="2">
        <v>22</v>
      </c>
      <c r="E2004" s="2" t="s">
        <v>8</v>
      </c>
      <c r="F2004" s="5">
        <v>0</v>
      </c>
      <c r="G2004" s="5" t="s">
        <v>32</v>
      </c>
      <c r="H2004" s="5" t="s">
        <v>12</v>
      </c>
      <c r="I2004" s="5">
        <v>7.5</v>
      </c>
      <c r="J2004" s="8">
        <v>0.40969</v>
      </c>
      <c r="K2004" t="str">
        <f>IF(Table1[[#This Row],[Charging]]&gt;0,"1","0")</f>
        <v>0</v>
      </c>
      <c r="L2004" t="str">
        <f>IF(Table1[[#This Row],[Tag]]="1",Table1[[#This Row],[Cost (kWh)]],"")</f>
        <v/>
      </c>
      <c r="M2004" s="5" t="str">
        <f>IF(Table1[[#This Row],[Tag]]="1",Table1[[#This Row],[Charging]]*Table1[[#This Row],[Cost (kWh)]],"")</f>
        <v/>
      </c>
    </row>
    <row r="2005" spans="3:13" x14ac:dyDescent="0.2">
      <c r="C2005" s="3" t="s">
        <v>28</v>
      </c>
      <c r="D2005" s="2">
        <v>22</v>
      </c>
      <c r="E2005" s="2" t="s">
        <v>9</v>
      </c>
      <c r="F2005" s="5">
        <v>0</v>
      </c>
      <c r="G2005" s="5">
        <v>5.5</v>
      </c>
      <c r="H2005" s="5">
        <v>58.5</v>
      </c>
      <c r="I2005" s="5">
        <v>0</v>
      </c>
      <c r="J2005" s="8">
        <v>0.46964</v>
      </c>
      <c r="K2005" t="str">
        <f>IF(Table1[[#This Row],[Charging]]&gt;0,"1","0")</f>
        <v>0</v>
      </c>
      <c r="L2005" t="str">
        <f>IF(Table1[[#This Row],[Tag]]="1",Table1[[#This Row],[Cost (kWh)]],"")</f>
        <v/>
      </c>
      <c r="M2005" s="5" t="str">
        <f>IF(Table1[[#This Row],[Tag]]="1",Table1[[#This Row],[Charging]]*Table1[[#This Row],[Cost (kWh)]],"")</f>
        <v/>
      </c>
    </row>
    <row r="2006" spans="3:13" x14ac:dyDescent="0.2">
      <c r="C2006" s="3" t="s">
        <v>28</v>
      </c>
      <c r="D2006" s="2">
        <v>22</v>
      </c>
      <c r="E2006" s="2" t="s">
        <v>10</v>
      </c>
      <c r="F2006" s="5">
        <v>0</v>
      </c>
      <c r="G2006" s="5" t="s">
        <v>32</v>
      </c>
      <c r="H2006" s="5">
        <v>58.5</v>
      </c>
      <c r="I2006" s="5">
        <v>0</v>
      </c>
      <c r="J2006" s="8">
        <v>0.47505999999999998</v>
      </c>
      <c r="K2006" t="str">
        <f>IF(Table1[[#This Row],[Charging]]&gt;0,"1","0")</f>
        <v>0</v>
      </c>
      <c r="L2006" t="str">
        <f>IF(Table1[[#This Row],[Tag]]="1",Table1[[#This Row],[Cost (kWh)]],"")</f>
        <v/>
      </c>
      <c r="M2006" s="5" t="str">
        <f>IF(Table1[[#This Row],[Tag]]="1",Table1[[#This Row],[Charging]]*Table1[[#This Row],[Cost (kWh)]],"")</f>
        <v/>
      </c>
    </row>
    <row r="2007" spans="3:13" x14ac:dyDescent="0.2">
      <c r="C2007" s="3" t="s">
        <v>28</v>
      </c>
      <c r="D2007" s="2">
        <v>22</v>
      </c>
      <c r="E2007" s="2">
        <v>10</v>
      </c>
      <c r="F2007" s="5">
        <v>0</v>
      </c>
      <c r="G2007" s="5" t="s">
        <v>32</v>
      </c>
      <c r="H2007" s="5">
        <v>58.5</v>
      </c>
      <c r="I2007" s="5">
        <v>0</v>
      </c>
      <c r="J2007" s="8">
        <v>0.38788</v>
      </c>
      <c r="K2007" t="str">
        <f>IF(Table1[[#This Row],[Charging]]&gt;0,"1","0")</f>
        <v>0</v>
      </c>
      <c r="L2007" t="str">
        <f>IF(Table1[[#This Row],[Tag]]="1",Table1[[#This Row],[Cost (kWh)]],"")</f>
        <v/>
      </c>
      <c r="M2007" s="5" t="str">
        <f>IF(Table1[[#This Row],[Tag]]="1",Table1[[#This Row],[Charging]]*Table1[[#This Row],[Cost (kWh)]],"")</f>
        <v/>
      </c>
    </row>
    <row r="2008" spans="3:13" x14ac:dyDescent="0.2">
      <c r="C2008" s="3" t="s">
        <v>28</v>
      </c>
      <c r="D2008" s="2">
        <v>22</v>
      </c>
      <c r="E2008" s="2">
        <v>11</v>
      </c>
      <c r="F2008" s="5">
        <v>0</v>
      </c>
      <c r="G2008" s="5" t="s">
        <v>32</v>
      </c>
      <c r="H2008" s="5">
        <v>58.5</v>
      </c>
      <c r="I2008" s="5">
        <v>0</v>
      </c>
      <c r="J2008" s="8">
        <v>0.35138000000000003</v>
      </c>
      <c r="K2008" t="str">
        <f>IF(Table1[[#This Row],[Charging]]&gt;0,"1","0")</f>
        <v>0</v>
      </c>
      <c r="L2008" t="str">
        <f>IF(Table1[[#This Row],[Tag]]="1",Table1[[#This Row],[Cost (kWh)]],"")</f>
        <v/>
      </c>
      <c r="M2008" s="5" t="str">
        <f>IF(Table1[[#This Row],[Tag]]="1",Table1[[#This Row],[Charging]]*Table1[[#This Row],[Cost (kWh)]],"")</f>
        <v/>
      </c>
    </row>
    <row r="2009" spans="3:13" x14ac:dyDescent="0.2">
      <c r="C2009" s="3" t="s">
        <v>28</v>
      </c>
      <c r="D2009" s="2">
        <v>22</v>
      </c>
      <c r="E2009" s="2">
        <v>12</v>
      </c>
      <c r="F2009" s="5">
        <v>0</v>
      </c>
      <c r="G2009" s="5" t="s">
        <v>32</v>
      </c>
      <c r="H2009" s="5">
        <v>58.5</v>
      </c>
      <c r="I2009" s="5">
        <v>0</v>
      </c>
      <c r="J2009" s="8">
        <v>0.31062000000000001</v>
      </c>
      <c r="K2009" t="str">
        <f>IF(Table1[[#This Row],[Charging]]&gt;0,"1","0")</f>
        <v>0</v>
      </c>
      <c r="L2009" t="str">
        <f>IF(Table1[[#This Row],[Tag]]="1",Table1[[#This Row],[Cost (kWh)]],"")</f>
        <v/>
      </c>
      <c r="M2009" s="5" t="str">
        <f>IF(Table1[[#This Row],[Tag]]="1",Table1[[#This Row],[Charging]]*Table1[[#This Row],[Cost (kWh)]],"")</f>
        <v/>
      </c>
    </row>
    <row r="2010" spans="3:13" x14ac:dyDescent="0.2">
      <c r="C2010" s="3" t="s">
        <v>28</v>
      </c>
      <c r="D2010" s="2">
        <v>22</v>
      </c>
      <c r="E2010" s="2">
        <v>13</v>
      </c>
      <c r="F2010" s="5">
        <v>0</v>
      </c>
      <c r="G2010" s="5" t="s">
        <v>32</v>
      </c>
      <c r="H2010" s="5">
        <v>58.5</v>
      </c>
      <c r="I2010" s="5">
        <v>0</v>
      </c>
      <c r="J2010" s="8">
        <v>0.30377999999999999</v>
      </c>
      <c r="K2010" t="str">
        <f>IF(Table1[[#This Row],[Charging]]&gt;0,"1","0")</f>
        <v>0</v>
      </c>
      <c r="L2010" t="str">
        <f>IF(Table1[[#This Row],[Tag]]="1",Table1[[#This Row],[Cost (kWh)]],"")</f>
        <v/>
      </c>
      <c r="M2010" s="5" t="str">
        <f>IF(Table1[[#This Row],[Tag]]="1",Table1[[#This Row],[Charging]]*Table1[[#This Row],[Cost (kWh)]],"")</f>
        <v/>
      </c>
    </row>
    <row r="2011" spans="3:13" x14ac:dyDescent="0.2">
      <c r="C2011" s="3" t="s">
        <v>28</v>
      </c>
      <c r="D2011" s="2">
        <v>22</v>
      </c>
      <c r="E2011" s="2">
        <v>14</v>
      </c>
      <c r="F2011" s="5">
        <v>0</v>
      </c>
      <c r="G2011" s="5" t="s">
        <v>32</v>
      </c>
      <c r="H2011" s="5">
        <v>58.5</v>
      </c>
      <c r="I2011" s="5">
        <v>0</v>
      </c>
      <c r="J2011" s="8">
        <v>0.29128999999999999</v>
      </c>
      <c r="K2011" t="str">
        <f>IF(Table1[[#This Row],[Charging]]&gt;0,"1","0")</f>
        <v>0</v>
      </c>
      <c r="L2011" t="str">
        <f>IF(Table1[[#This Row],[Tag]]="1",Table1[[#This Row],[Cost (kWh)]],"")</f>
        <v/>
      </c>
      <c r="M2011" s="5" t="str">
        <f>IF(Table1[[#This Row],[Tag]]="1",Table1[[#This Row],[Charging]]*Table1[[#This Row],[Cost (kWh)]],"")</f>
        <v/>
      </c>
    </row>
    <row r="2012" spans="3:13" x14ac:dyDescent="0.2">
      <c r="C2012" s="3" t="s">
        <v>28</v>
      </c>
      <c r="D2012" s="2">
        <v>22</v>
      </c>
      <c r="E2012" s="2">
        <v>15</v>
      </c>
      <c r="F2012" s="5">
        <v>0</v>
      </c>
      <c r="G2012" s="5" t="s">
        <v>32</v>
      </c>
      <c r="H2012" s="5">
        <v>58.5</v>
      </c>
      <c r="I2012" s="5">
        <v>0</v>
      </c>
      <c r="J2012" s="8">
        <v>0.31908999999999998</v>
      </c>
      <c r="K2012" t="str">
        <f>IF(Table1[[#This Row],[Charging]]&gt;0,"1","0")</f>
        <v>0</v>
      </c>
      <c r="L2012" t="str">
        <f>IF(Table1[[#This Row],[Tag]]="1",Table1[[#This Row],[Cost (kWh)]],"")</f>
        <v/>
      </c>
      <c r="M2012" s="5" t="str">
        <f>IF(Table1[[#This Row],[Tag]]="1",Table1[[#This Row],[Charging]]*Table1[[#This Row],[Cost (kWh)]],"")</f>
        <v/>
      </c>
    </row>
    <row r="2013" spans="3:13" x14ac:dyDescent="0.2">
      <c r="C2013" s="3" t="s">
        <v>28</v>
      </c>
      <c r="D2013" s="2">
        <v>22</v>
      </c>
      <c r="E2013" s="2">
        <v>16</v>
      </c>
      <c r="F2013" s="5">
        <v>0</v>
      </c>
      <c r="G2013" s="5" t="s">
        <v>32</v>
      </c>
      <c r="H2013" s="5">
        <v>58.5</v>
      </c>
      <c r="I2013" s="5">
        <v>0</v>
      </c>
      <c r="J2013" s="8">
        <v>0.35499999999999998</v>
      </c>
      <c r="K2013" t="str">
        <f>IF(Table1[[#This Row],[Charging]]&gt;0,"1","0")</f>
        <v>0</v>
      </c>
      <c r="L2013" t="str">
        <f>IF(Table1[[#This Row],[Tag]]="1",Table1[[#This Row],[Cost (kWh)]],"")</f>
        <v/>
      </c>
      <c r="M2013" s="5" t="str">
        <f>IF(Table1[[#This Row],[Tag]]="1",Table1[[#This Row],[Charging]]*Table1[[#This Row],[Cost (kWh)]],"")</f>
        <v/>
      </c>
    </row>
    <row r="2014" spans="3:13" x14ac:dyDescent="0.2">
      <c r="C2014" s="3" t="s">
        <v>28</v>
      </c>
      <c r="D2014" s="2">
        <v>22</v>
      </c>
      <c r="E2014" s="2">
        <v>17</v>
      </c>
      <c r="F2014" s="5">
        <v>0</v>
      </c>
      <c r="G2014" s="5">
        <v>5.5</v>
      </c>
      <c r="H2014" s="5" t="s">
        <v>13</v>
      </c>
      <c r="I2014" s="5">
        <v>0</v>
      </c>
      <c r="J2014" s="8">
        <v>0.37064999999999998</v>
      </c>
      <c r="K2014" t="str">
        <f>IF(Table1[[#This Row],[Charging]]&gt;0,"1","0")</f>
        <v>0</v>
      </c>
      <c r="L2014" t="str">
        <f>IF(Table1[[#This Row],[Tag]]="1",Table1[[#This Row],[Cost (kWh)]],"")</f>
        <v/>
      </c>
      <c r="M2014" s="5" t="str">
        <f>IF(Table1[[#This Row],[Tag]]="1",Table1[[#This Row],[Charging]]*Table1[[#This Row],[Cost (kWh)]],"")</f>
        <v/>
      </c>
    </row>
    <row r="2015" spans="3:13" x14ac:dyDescent="0.2">
      <c r="C2015" s="3" t="s">
        <v>28</v>
      </c>
      <c r="D2015" s="2">
        <v>22</v>
      </c>
      <c r="E2015" s="2">
        <v>18</v>
      </c>
      <c r="F2015" s="5">
        <v>3.5</v>
      </c>
      <c r="G2015" s="5" t="s">
        <v>32</v>
      </c>
      <c r="H2015" s="5">
        <v>56.5</v>
      </c>
      <c r="I2015" s="5">
        <v>7.5</v>
      </c>
      <c r="J2015" s="8">
        <v>0.40887000000000001</v>
      </c>
      <c r="K2015" t="str">
        <f>IF(Table1[[#This Row],[Charging]]&gt;0,"1","0")</f>
        <v>1</v>
      </c>
      <c r="L2015">
        <f>IF(Table1[[#This Row],[Tag]]="1",Table1[[#This Row],[Cost (kWh)]],"")</f>
        <v>0.40887000000000001</v>
      </c>
      <c r="M2015" s="5">
        <f>IF(Table1[[#This Row],[Tag]]="1",Table1[[#This Row],[Charging]]*Table1[[#This Row],[Cost (kWh)]],"")</f>
        <v>1.4310450000000001</v>
      </c>
    </row>
    <row r="2016" spans="3:13" x14ac:dyDescent="0.2">
      <c r="C2016" s="3" t="s">
        <v>28</v>
      </c>
      <c r="D2016" s="2">
        <v>22</v>
      </c>
      <c r="E2016" s="2">
        <v>19</v>
      </c>
      <c r="F2016" s="5">
        <v>7.5</v>
      </c>
      <c r="G2016" s="5" t="s">
        <v>32</v>
      </c>
      <c r="H2016" s="5" t="s">
        <v>12</v>
      </c>
      <c r="I2016" s="5">
        <v>7.5</v>
      </c>
      <c r="J2016" s="8">
        <v>0.40901999999999999</v>
      </c>
      <c r="K2016" t="str">
        <f>IF(Table1[[#This Row],[Charging]]&gt;0,"1","0")</f>
        <v>1</v>
      </c>
      <c r="L2016">
        <f>IF(Table1[[#This Row],[Tag]]="1",Table1[[#This Row],[Cost (kWh)]],"")</f>
        <v>0.40901999999999999</v>
      </c>
      <c r="M2016" s="5">
        <f>IF(Table1[[#This Row],[Tag]]="1",Table1[[#This Row],[Charging]]*Table1[[#This Row],[Cost (kWh)]],"")</f>
        <v>3.06765</v>
      </c>
    </row>
    <row r="2017" spans="3:13" x14ac:dyDescent="0.2">
      <c r="C2017" s="3" t="s">
        <v>28</v>
      </c>
      <c r="D2017" s="2">
        <v>22</v>
      </c>
      <c r="E2017" s="2">
        <v>20</v>
      </c>
      <c r="F2017" s="5">
        <v>0</v>
      </c>
      <c r="G2017" s="5" t="s">
        <v>32</v>
      </c>
      <c r="H2017" s="5" t="s">
        <v>12</v>
      </c>
      <c r="I2017" s="5">
        <v>7.5</v>
      </c>
      <c r="J2017" s="8">
        <v>0.40599000000000002</v>
      </c>
      <c r="K2017" t="str">
        <f>IF(Table1[[#This Row],[Charging]]&gt;0,"1","0")</f>
        <v>0</v>
      </c>
      <c r="L2017" t="str">
        <f>IF(Table1[[#This Row],[Tag]]="1",Table1[[#This Row],[Cost (kWh)]],"")</f>
        <v/>
      </c>
      <c r="M2017" s="5" t="str">
        <f>IF(Table1[[#This Row],[Tag]]="1",Table1[[#This Row],[Charging]]*Table1[[#This Row],[Cost (kWh)]],"")</f>
        <v/>
      </c>
    </row>
    <row r="2018" spans="3:13" x14ac:dyDescent="0.2">
      <c r="C2018" s="3" t="s">
        <v>28</v>
      </c>
      <c r="D2018" s="2">
        <v>22</v>
      </c>
      <c r="E2018" s="2">
        <v>21</v>
      </c>
      <c r="F2018" s="5">
        <v>0</v>
      </c>
      <c r="G2018" s="5" t="s">
        <v>32</v>
      </c>
      <c r="H2018" s="5" t="s">
        <v>12</v>
      </c>
      <c r="I2018" s="5">
        <v>7.5</v>
      </c>
      <c r="J2018" s="8">
        <v>0.40443000000000001</v>
      </c>
      <c r="K2018" t="str">
        <f>IF(Table1[[#This Row],[Charging]]&gt;0,"1","0")</f>
        <v>0</v>
      </c>
      <c r="L2018" t="str">
        <f>IF(Table1[[#This Row],[Tag]]="1",Table1[[#This Row],[Cost (kWh)]],"")</f>
        <v/>
      </c>
      <c r="M2018" s="5" t="str">
        <f>IF(Table1[[#This Row],[Tag]]="1",Table1[[#This Row],[Charging]]*Table1[[#This Row],[Cost (kWh)]],"")</f>
        <v/>
      </c>
    </row>
    <row r="2019" spans="3:13" x14ac:dyDescent="0.2">
      <c r="C2019" s="3" t="s">
        <v>28</v>
      </c>
      <c r="D2019" s="2">
        <v>22</v>
      </c>
      <c r="E2019" s="2">
        <v>22</v>
      </c>
      <c r="F2019" s="5">
        <v>0</v>
      </c>
      <c r="G2019" s="5" t="s">
        <v>32</v>
      </c>
      <c r="H2019" s="5" t="s">
        <v>12</v>
      </c>
      <c r="I2019" s="5">
        <v>7.5</v>
      </c>
      <c r="J2019" s="8">
        <v>0.38407000000000002</v>
      </c>
      <c r="K2019" t="str">
        <f>IF(Table1[[#This Row],[Charging]]&gt;0,"1","0")</f>
        <v>0</v>
      </c>
      <c r="L2019" t="str">
        <f>IF(Table1[[#This Row],[Tag]]="1",Table1[[#This Row],[Cost (kWh)]],"")</f>
        <v/>
      </c>
      <c r="M2019" s="5" t="str">
        <f>IF(Table1[[#This Row],[Tag]]="1",Table1[[#This Row],[Charging]]*Table1[[#This Row],[Cost (kWh)]],"")</f>
        <v/>
      </c>
    </row>
    <row r="2020" spans="3:13" x14ac:dyDescent="0.2">
      <c r="C2020" s="3" t="s">
        <v>28</v>
      </c>
      <c r="D2020" s="2">
        <v>22</v>
      </c>
      <c r="E2020" s="2">
        <v>23</v>
      </c>
      <c r="F2020" s="5">
        <v>0</v>
      </c>
      <c r="G2020" s="5" t="s">
        <v>32</v>
      </c>
      <c r="H2020" s="5" t="s">
        <v>12</v>
      </c>
      <c r="I2020" s="5">
        <v>7.5</v>
      </c>
      <c r="J2020" s="8">
        <v>0.37992999999999999</v>
      </c>
      <c r="K2020" t="str">
        <f>IF(Table1[[#This Row],[Charging]]&gt;0,"1","0")</f>
        <v>0</v>
      </c>
      <c r="L2020" t="str">
        <f>IF(Table1[[#This Row],[Tag]]="1",Table1[[#This Row],[Cost (kWh)]],"")</f>
        <v/>
      </c>
      <c r="M2020" s="5" t="str">
        <f>IF(Table1[[#This Row],[Tag]]="1",Table1[[#This Row],[Charging]]*Table1[[#This Row],[Cost (kWh)]],"")</f>
        <v/>
      </c>
    </row>
    <row r="2021" spans="3:13" x14ac:dyDescent="0.2">
      <c r="C2021" s="3" t="s">
        <v>28</v>
      </c>
      <c r="D2021" s="2">
        <v>22</v>
      </c>
      <c r="E2021" s="2">
        <v>24</v>
      </c>
      <c r="F2021" s="5">
        <v>0</v>
      </c>
      <c r="G2021" s="5" t="s">
        <v>32</v>
      </c>
      <c r="H2021" s="5" t="s">
        <v>12</v>
      </c>
      <c r="I2021" s="5">
        <v>7.5</v>
      </c>
      <c r="J2021" s="8">
        <v>0.36770999999999998</v>
      </c>
      <c r="K2021" t="str">
        <f>IF(Table1[[#This Row],[Charging]]&gt;0,"1","0")</f>
        <v>0</v>
      </c>
      <c r="L2021" t="str">
        <f>IF(Table1[[#This Row],[Tag]]="1",Table1[[#This Row],[Cost (kWh)]],"")</f>
        <v/>
      </c>
      <c r="M2021" s="5" t="str">
        <f>IF(Table1[[#This Row],[Tag]]="1",Table1[[#This Row],[Charging]]*Table1[[#This Row],[Cost (kWh)]],"")</f>
        <v/>
      </c>
    </row>
    <row r="2022" spans="3:13" x14ac:dyDescent="0.2">
      <c r="C2022" s="3" t="s">
        <v>28</v>
      </c>
      <c r="D2022" s="2">
        <v>23</v>
      </c>
      <c r="E2022" s="2" t="s">
        <v>2</v>
      </c>
      <c r="F2022" s="5">
        <v>0</v>
      </c>
      <c r="G2022" s="5" t="s">
        <v>32</v>
      </c>
      <c r="H2022" s="5" t="s">
        <v>12</v>
      </c>
      <c r="I2022" s="5">
        <v>7.5</v>
      </c>
      <c r="J2022" s="8">
        <v>0.34233000000000002</v>
      </c>
      <c r="K2022" t="str">
        <f>IF(Table1[[#This Row],[Charging]]&gt;0,"1","0")</f>
        <v>0</v>
      </c>
      <c r="L2022" t="str">
        <f>IF(Table1[[#This Row],[Tag]]="1",Table1[[#This Row],[Cost (kWh)]],"")</f>
        <v/>
      </c>
      <c r="M2022" s="5" t="str">
        <f>IF(Table1[[#This Row],[Tag]]="1",Table1[[#This Row],[Charging]]*Table1[[#This Row],[Cost (kWh)]],"")</f>
        <v/>
      </c>
    </row>
    <row r="2023" spans="3:13" x14ac:dyDescent="0.2">
      <c r="C2023" s="3" t="s">
        <v>28</v>
      </c>
      <c r="D2023" s="2">
        <v>23</v>
      </c>
      <c r="E2023" s="2" t="s">
        <v>3</v>
      </c>
      <c r="F2023" s="5">
        <v>0</v>
      </c>
      <c r="G2023" s="5" t="s">
        <v>32</v>
      </c>
      <c r="H2023" s="5" t="s">
        <v>12</v>
      </c>
      <c r="I2023" s="5">
        <v>7.5</v>
      </c>
      <c r="J2023" s="8">
        <v>0.31093999999999999</v>
      </c>
      <c r="K2023" t="str">
        <f>IF(Table1[[#This Row],[Charging]]&gt;0,"1","0")</f>
        <v>0</v>
      </c>
      <c r="L2023" t="str">
        <f>IF(Table1[[#This Row],[Tag]]="1",Table1[[#This Row],[Cost (kWh)]],"")</f>
        <v/>
      </c>
      <c r="M2023" s="5" t="str">
        <f>IF(Table1[[#This Row],[Tag]]="1",Table1[[#This Row],[Charging]]*Table1[[#This Row],[Cost (kWh)]],"")</f>
        <v/>
      </c>
    </row>
    <row r="2024" spans="3:13" x14ac:dyDescent="0.2">
      <c r="C2024" s="3" t="s">
        <v>28</v>
      </c>
      <c r="D2024" s="2">
        <v>23</v>
      </c>
      <c r="E2024" s="2" t="s">
        <v>4</v>
      </c>
      <c r="F2024" s="5">
        <v>0</v>
      </c>
      <c r="G2024" s="5" t="s">
        <v>32</v>
      </c>
      <c r="H2024" s="5" t="s">
        <v>12</v>
      </c>
      <c r="I2024" s="5">
        <v>7.5</v>
      </c>
      <c r="J2024" s="8">
        <v>0.30351</v>
      </c>
      <c r="K2024" t="str">
        <f>IF(Table1[[#This Row],[Charging]]&gt;0,"1","0")</f>
        <v>0</v>
      </c>
      <c r="L2024" t="str">
        <f>IF(Table1[[#This Row],[Tag]]="1",Table1[[#This Row],[Cost (kWh)]],"")</f>
        <v/>
      </c>
      <c r="M2024" s="5" t="str">
        <f>IF(Table1[[#This Row],[Tag]]="1",Table1[[#This Row],[Charging]]*Table1[[#This Row],[Cost (kWh)]],"")</f>
        <v/>
      </c>
    </row>
    <row r="2025" spans="3:13" x14ac:dyDescent="0.2">
      <c r="C2025" s="3" t="s">
        <v>28</v>
      </c>
      <c r="D2025" s="2">
        <v>23</v>
      </c>
      <c r="E2025" s="2" t="s">
        <v>5</v>
      </c>
      <c r="F2025" s="5">
        <v>0</v>
      </c>
      <c r="G2025" s="5" t="s">
        <v>32</v>
      </c>
      <c r="H2025" s="5" t="s">
        <v>12</v>
      </c>
      <c r="I2025" s="5">
        <v>7.5</v>
      </c>
      <c r="J2025" s="8">
        <v>0.29176999999999997</v>
      </c>
      <c r="K2025" t="str">
        <f>IF(Table1[[#This Row],[Charging]]&gt;0,"1","0")</f>
        <v>0</v>
      </c>
      <c r="L2025" t="str">
        <f>IF(Table1[[#This Row],[Tag]]="1",Table1[[#This Row],[Cost (kWh)]],"")</f>
        <v/>
      </c>
      <c r="M2025" s="5" t="str">
        <f>IF(Table1[[#This Row],[Tag]]="1",Table1[[#This Row],[Charging]]*Table1[[#This Row],[Cost (kWh)]],"")</f>
        <v/>
      </c>
    </row>
    <row r="2026" spans="3:13" x14ac:dyDescent="0.2">
      <c r="C2026" s="3" t="s">
        <v>28</v>
      </c>
      <c r="D2026" s="2">
        <v>23</v>
      </c>
      <c r="E2026" s="2" t="s">
        <v>6</v>
      </c>
      <c r="F2026" s="5">
        <v>0</v>
      </c>
      <c r="G2026" s="5" t="s">
        <v>32</v>
      </c>
      <c r="H2026" s="5" t="s">
        <v>12</v>
      </c>
      <c r="I2026" s="5">
        <v>7.5</v>
      </c>
      <c r="J2026" s="8">
        <v>0.30197000000000002</v>
      </c>
      <c r="K2026" t="str">
        <f>IF(Table1[[#This Row],[Charging]]&gt;0,"1","0")</f>
        <v>0</v>
      </c>
      <c r="L2026" t="str">
        <f>IF(Table1[[#This Row],[Tag]]="1",Table1[[#This Row],[Cost (kWh)]],"")</f>
        <v/>
      </c>
      <c r="M2026" s="5" t="str">
        <f>IF(Table1[[#This Row],[Tag]]="1",Table1[[#This Row],[Charging]]*Table1[[#This Row],[Cost (kWh)]],"")</f>
        <v/>
      </c>
    </row>
    <row r="2027" spans="3:13" x14ac:dyDescent="0.2">
      <c r="C2027" s="3" t="s">
        <v>28</v>
      </c>
      <c r="D2027" s="2">
        <v>23</v>
      </c>
      <c r="E2027" s="2" t="s">
        <v>7</v>
      </c>
      <c r="F2027" s="5">
        <v>0</v>
      </c>
      <c r="G2027" s="5" t="s">
        <v>32</v>
      </c>
      <c r="H2027" s="5" t="s">
        <v>12</v>
      </c>
      <c r="I2027" s="5">
        <v>7.5</v>
      </c>
      <c r="J2027" s="8">
        <v>0.34595999999999999</v>
      </c>
      <c r="K2027" t="str">
        <f>IF(Table1[[#This Row],[Charging]]&gt;0,"1","0")</f>
        <v>0</v>
      </c>
      <c r="L2027" t="str">
        <f>IF(Table1[[#This Row],[Tag]]="1",Table1[[#This Row],[Cost (kWh)]],"")</f>
        <v/>
      </c>
      <c r="M2027" s="5" t="str">
        <f>IF(Table1[[#This Row],[Tag]]="1",Table1[[#This Row],[Charging]]*Table1[[#This Row],[Cost (kWh)]],"")</f>
        <v/>
      </c>
    </row>
    <row r="2028" spans="3:13" x14ac:dyDescent="0.2">
      <c r="C2028" s="3" t="s">
        <v>28</v>
      </c>
      <c r="D2028" s="2">
        <v>23</v>
      </c>
      <c r="E2028" s="2" t="s">
        <v>8</v>
      </c>
      <c r="F2028" s="5">
        <v>0</v>
      </c>
      <c r="G2028" s="5" t="s">
        <v>32</v>
      </c>
      <c r="H2028" s="5" t="s">
        <v>12</v>
      </c>
      <c r="I2028" s="5">
        <v>7.5</v>
      </c>
      <c r="J2028" s="8">
        <v>0.36031000000000002</v>
      </c>
      <c r="K2028" t="str">
        <f>IF(Table1[[#This Row],[Charging]]&gt;0,"1","0")</f>
        <v>0</v>
      </c>
      <c r="L2028" t="str">
        <f>IF(Table1[[#This Row],[Tag]]="1",Table1[[#This Row],[Cost (kWh)]],"")</f>
        <v/>
      </c>
      <c r="M2028" s="5" t="str">
        <f>IF(Table1[[#This Row],[Tag]]="1",Table1[[#This Row],[Charging]]*Table1[[#This Row],[Cost (kWh)]],"")</f>
        <v/>
      </c>
    </row>
    <row r="2029" spans="3:13" x14ac:dyDescent="0.2">
      <c r="C2029" s="3" t="s">
        <v>28</v>
      </c>
      <c r="D2029" s="2">
        <v>23</v>
      </c>
      <c r="E2029" s="2" t="s">
        <v>9</v>
      </c>
      <c r="F2029" s="5">
        <v>0</v>
      </c>
      <c r="G2029" s="5">
        <v>5.5</v>
      </c>
      <c r="H2029" s="5">
        <v>58.5</v>
      </c>
      <c r="I2029" s="5">
        <v>0</v>
      </c>
      <c r="J2029" s="8">
        <v>0.38596000000000003</v>
      </c>
      <c r="K2029" t="str">
        <f>IF(Table1[[#This Row],[Charging]]&gt;0,"1","0")</f>
        <v>0</v>
      </c>
      <c r="L2029" t="str">
        <f>IF(Table1[[#This Row],[Tag]]="1",Table1[[#This Row],[Cost (kWh)]],"")</f>
        <v/>
      </c>
      <c r="M2029" s="5" t="str">
        <f>IF(Table1[[#This Row],[Tag]]="1",Table1[[#This Row],[Charging]]*Table1[[#This Row],[Cost (kWh)]],"")</f>
        <v/>
      </c>
    </row>
    <row r="2030" spans="3:13" x14ac:dyDescent="0.2">
      <c r="C2030" s="3" t="s">
        <v>28</v>
      </c>
      <c r="D2030" s="2">
        <v>23</v>
      </c>
      <c r="E2030" s="2" t="s">
        <v>10</v>
      </c>
      <c r="F2030" s="5">
        <v>0</v>
      </c>
      <c r="G2030" s="5" t="s">
        <v>32</v>
      </c>
      <c r="H2030" s="5">
        <v>58.5</v>
      </c>
      <c r="I2030" s="5">
        <v>0</v>
      </c>
      <c r="J2030" s="8">
        <v>0.40046999999999999</v>
      </c>
      <c r="K2030" t="str">
        <f>IF(Table1[[#This Row],[Charging]]&gt;0,"1","0")</f>
        <v>0</v>
      </c>
      <c r="L2030" t="str">
        <f>IF(Table1[[#This Row],[Tag]]="1",Table1[[#This Row],[Cost (kWh)]],"")</f>
        <v/>
      </c>
      <c r="M2030" s="5" t="str">
        <f>IF(Table1[[#This Row],[Tag]]="1",Table1[[#This Row],[Charging]]*Table1[[#This Row],[Cost (kWh)]],"")</f>
        <v/>
      </c>
    </row>
    <row r="2031" spans="3:13" x14ac:dyDescent="0.2">
      <c r="C2031" s="3" t="s">
        <v>28</v>
      </c>
      <c r="D2031" s="2">
        <v>23</v>
      </c>
      <c r="E2031" s="2">
        <v>10</v>
      </c>
      <c r="F2031" s="5">
        <v>0</v>
      </c>
      <c r="G2031" s="5" t="s">
        <v>32</v>
      </c>
      <c r="H2031" s="5">
        <v>58.5</v>
      </c>
      <c r="I2031" s="5">
        <v>0</v>
      </c>
      <c r="J2031" s="8">
        <v>0.37457000000000001</v>
      </c>
      <c r="K2031" t="str">
        <f>IF(Table1[[#This Row],[Charging]]&gt;0,"1","0")</f>
        <v>0</v>
      </c>
      <c r="L2031" t="str">
        <f>IF(Table1[[#This Row],[Tag]]="1",Table1[[#This Row],[Cost (kWh)]],"")</f>
        <v/>
      </c>
      <c r="M2031" s="5" t="str">
        <f>IF(Table1[[#This Row],[Tag]]="1",Table1[[#This Row],[Charging]]*Table1[[#This Row],[Cost (kWh)]],"")</f>
        <v/>
      </c>
    </row>
    <row r="2032" spans="3:13" x14ac:dyDescent="0.2">
      <c r="C2032" s="3" t="s">
        <v>28</v>
      </c>
      <c r="D2032" s="2">
        <v>23</v>
      </c>
      <c r="E2032" s="2">
        <v>11</v>
      </c>
      <c r="F2032" s="5">
        <v>0</v>
      </c>
      <c r="G2032" s="5" t="s">
        <v>32</v>
      </c>
      <c r="H2032" s="5">
        <v>58.5</v>
      </c>
      <c r="I2032" s="5">
        <v>0</v>
      </c>
      <c r="J2032" s="8">
        <v>0.36214000000000002</v>
      </c>
      <c r="K2032" t="str">
        <f>IF(Table1[[#This Row],[Charging]]&gt;0,"1","0")</f>
        <v>0</v>
      </c>
      <c r="L2032" t="str">
        <f>IF(Table1[[#This Row],[Tag]]="1",Table1[[#This Row],[Cost (kWh)]],"")</f>
        <v/>
      </c>
      <c r="M2032" s="5" t="str">
        <f>IF(Table1[[#This Row],[Tag]]="1",Table1[[#This Row],[Charging]]*Table1[[#This Row],[Cost (kWh)]],"")</f>
        <v/>
      </c>
    </row>
    <row r="2033" spans="3:13" x14ac:dyDescent="0.2">
      <c r="C2033" s="3" t="s">
        <v>28</v>
      </c>
      <c r="D2033" s="2">
        <v>23</v>
      </c>
      <c r="E2033" s="2">
        <v>12</v>
      </c>
      <c r="F2033" s="5">
        <v>0</v>
      </c>
      <c r="G2033" s="5" t="s">
        <v>32</v>
      </c>
      <c r="H2033" s="5">
        <v>58.5</v>
      </c>
      <c r="I2033" s="5">
        <v>0</v>
      </c>
      <c r="J2033" s="8">
        <v>0.35025000000000001</v>
      </c>
      <c r="K2033" t="str">
        <f>IF(Table1[[#This Row],[Charging]]&gt;0,"1","0")</f>
        <v>0</v>
      </c>
      <c r="L2033" t="str">
        <f>IF(Table1[[#This Row],[Tag]]="1",Table1[[#This Row],[Cost (kWh)]],"")</f>
        <v/>
      </c>
      <c r="M2033" s="5" t="str">
        <f>IF(Table1[[#This Row],[Tag]]="1",Table1[[#This Row],[Charging]]*Table1[[#This Row],[Cost (kWh)]],"")</f>
        <v/>
      </c>
    </row>
    <row r="2034" spans="3:13" x14ac:dyDescent="0.2">
      <c r="C2034" s="3" t="s">
        <v>28</v>
      </c>
      <c r="D2034" s="2">
        <v>23</v>
      </c>
      <c r="E2034" s="2">
        <v>13</v>
      </c>
      <c r="F2034" s="5">
        <v>0</v>
      </c>
      <c r="G2034" s="5" t="s">
        <v>32</v>
      </c>
      <c r="H2034" s="5">
        <v>58.5</v>
      </c>
      <c r="I2034" s="5">
        <v>0</v>
      </c>
      <c r="J2034" s="8">
        <v>0.34204000000000001</v>
      </c>
      <c r="K2034" t="str">
        <f>IF(Table1[[#This Row],[Charging]]&gt;0,"1","0")</f>
        <v>0</v>
      </c>
      <c r="L2034" t="str">
        <f>IF(Table1[[#This Row],[Tag]]="1",Table1[[#This Row],[Cost (kWh)]],"")</f>
        <v/>
      </c>
      <c r="M2034" s="5" t="str">
        <f>IF(Table1[[#This Row],[Tag]]="1",Table1[[#This Row],[Charging]]*Table1[[#This Row],[Cost (kWh)]],"")</f>
        <v/>
      </c>
    </row>
    <row r="2035" spans="3:13" x14ac:dyDescent="0.2">
      <c r="C2035" s="3" t="s">
        <v>28</v>
      </c>
      <c r="D2035" s="2">
        <v>23</v>
      </c>
      <c r="E2035" s="2">
        <v>14</v>
      </c>
      <c r="F2035" s="5">
        <v>0</v>
      </c>
      <c r="G2035" s="5" t="s">
        <v>32</v>
      </c>
      <c r="H2035" s="5">
        <v>58.5</v>
      </c>
      <c r="I2035" s="5">
        <v>0</v>
      </c>
      <c r="J2035" s="8">
        <v>0.33011000000000001</v>
      </c>
      <c r="K2035" t="str">
        <f>IF(Table1[[#This Row],[Charging]]&gt;0,"1","0")</f>
        <v>0</v>
      </c>
      <c r="L2035" t="str">
        <f>IF(Table1[[#This Row],[Tag]]="1",Table1[[#This Row],[Cost (kWh)]],"")</f>
        <v/>
      </c>
      <c r="M2035" s="5" t="str">
        <f>IF(Table1[[#This Row],[Tag]]="1",Table1[[#This Row],[Charging]]*Table1[[#This Row],[Cost (kWh)]],"")</f>
        <v/>
      </c>
    </row>
    <row r="2036" spans="3:13" x14ac:dyDescent="0.2">
      <c r="C2036" s="3" t="s">
        <v>28</v>
      </c>
      <c r="D2036" s="2">
        <v>23</v>
      </c>
      <c r="E2036" s="2">
        <v>15</v>
      </c>
      <c r="F2036" s="5">
        <v>0</v>
      </c>
      <c r="G2036" s="5" t="s">
        <v>32</v>
      </c>
      <c r="H2036" s="5">
        <v>58.5</v>
      </c>
      <c r="I2036" s="5">
        <v>0</v>
      </c>
      <c r="J2036" s="8">
        <v>0.33531</v>
      </c>
      <c r="K2036" t="str">
        <f>IF(Table1[[#This Row],[Charging]]&gt;0,"1","0")</f>
        <v>0</v>
      </c>
      <c r="L2036" t="str">
        <f>IF(Table1[[#This Row],[Tag]]="1",Table1[[#This Row],[Cost (kWh)]],"")</f>
        <v/>
      </c>
      <c r="M2036" s="5" t="str">
        <f>IF(Table1[[#This Row],[Tag]]="1",Table1[[#This Row],[Charging]]*Table1[[#This Row],[Cost (kWh)]],"")</f>
        <v/>
      </c>
    </row>
    <row r="2037" spans="3:13" x14ac:dyDescent="0.2">
      <c r="C2037" s="3" t="s">
        <v>28</v>
      </c>
      <c r="D2037" s="2">
        <v>23</v>
      </c>
      <c r="E2037" s="2">
        <v>16</v>
      </c>
      <c r="F2037" s="5">
        <v>0</v>
      </c>
      <c r="G2037" s="5" t="s">
        <v>32</v>
      </c>
      <c r="H2037" s="5">
        <v>58.5</v>
      </c>
      <c r="I2037" s="5">
        <v>0</v>
      </c>
      <c r="J2037" s="8">
        <v>0.34133999999999998</v>
      </c>
      <c r="K2037" t="str">
        <f>IF(Table1[[#This Row],[Charging]]&gt;0,"1","0")</f>
        <v>0</v>
      </c>
      <c r="L2037" t="str">
        <f>IF(Table1[[#This Row],[Tag]]="1",Table1[[#This Row],[Cost (kWh)]],"")</f>
        <v/>
      </c>
      <c r="M2037" s="5" t="str">
        <f>IF(Table1[[#This Row],[Tag]]="1",Table1[[#This Row],[Charging]]*Table1[[#This Row],[Cost (kWh)]],"")</f>
        <v/>
      </c>
    </row>
    <row r="2038" spans="3:13" x14ac:dyDescent="0.2">
      <c r="C2038" s="3" t="s">
        <v>28</v>
      </c>
      <c r="D2038" s="2">
        <v>23</v>
      </c>
      <c r="E2038" s="2">
        <v>17</v>
      </c>
      <c r="F2038" s="5">
        <v>0</v>
      </c>
      <c r="G2038" s="5">
        <v>5.5</v>
      </c>
      <c r="H2038" s="5" t="s">
        <v>13</v>
      </c>
      <c r="I2038" s="5">
        <v>0</v>
      </c>
      <c r="J2038" s="8">
        <v>0.36059999999999998</v>
      </c>
      <c r="K2038" t="str">
        <f>IF(Table1[[#This Row],[Charging]]&gt;0,"1","0")</f>
        <v>0</v>
      </c>
      <c r="L2038" t="str">
        <f>IF(Table1[[#This Row],[Tag]]="1",Table1[[#This Row],[Cost (kWh)]],"")</f>
        <v/>
      </c>
      <c r="M2038" s="5" t="str">
        <f>IF(Table1[[#This Row],[Tag]]="1",Table1[[#This Row],[Charging]]*Table1[[#This Row],[Cost (kWh)]],"")</f>
        <v/>
      </c>
    </row>
    <row r="2039" spans="3:13" x14ac:dyDescent="0.2">
      <c r="C2039" s="3" t="s">
        <v>28</v>
      </c>
      <c r="D2039" s="2">
        <v>23</v>
      </c>
      <c r="E2039" s="2">
        <v>18</v>
      </c>
      <c r="F2039" s="5">
        <v>0</v>
      </c>
      <c r="G2039" s="5" t="s">
        <v>32</v>
      </c>
      <c r="H2039" s="5" t="s">
        <v>13</v>
      </c>
      <c r="I2039" s="5">
        <v>7.5</v>
      </c>
      <c r="J2039" s="8">
        <v>0.36452000000000001</v>
      </c>
      <c r="K2039" t="str">
        <f>IF(Table1[[#This Row],[Charging]]&gt;0,"1","0")</f>
        <v>0</v>
      </c>
      <c r="L2039" t="str">
        <f>IF(Table1[[#This Row],[Tag]]="1",Table1[[#This Row],[Cost (kWh)]],"")</f>
        <v/>
      </c>
      <c r="M2039" s="5" t="str">
        <f>IF(Table1[[#This Row],[Tag]]="1",Table1[[#This Row],[Charging]]*Table1[[#This Row],[Cost (kWh)]],"")</f>
        <v/>
      </c>
    </row>
    <row r="2040" spans="3:13" x14ac:dyDescent="0.2">
      <c r="C2040" s="3" t="s">
        <v>28</v>
      </c>
      <c r="D2040" s="2">
        <v>23</v>
      </c>
      <c r="E2040" s="2">
        <v>19</v>
      </c>
      <c r="F2040" s="5">
        <v>0</v>
      </c>
      <c r="G2040" s="5" t="s">
        <v>32</v>
      </c>
      <c r="H2040" s="5" t="s">
        <v>13</v>
      </c>
      <c r="I2040" s="5">
        <v>7.5</v>
      </c>
      <c r="J2040" s="8">
        <v>0.37695000000000001</v>
      </c>
      <c r="K2040" t="str">
        <f>IF(Table1[[#This Row],[Charging]]&gt;0,"1","0")</f>
        <v>0</v>
      </c>
      <c r="L2040" t="str">
        <f>IF(Table1[[#This Row],[Tag]]="1",Table1[[#This Row],[Cost (kWh)]],"")</f>
        <v/>
      </c>
      <c r="M2040" s="5" t="str">
        <f>IF(Table1[[#This Row],[Tag]]="1",Table1[[#This Row],[Charging]]*Table1[[#This Row],[Cost (kWh)]],"")</f>
        <v/>
      </c>
    </row>
    <row r="2041" spans="3:13" x14ac:dyDescent="0.2">
      <c r="C2041" s="3" t="s">
        <v>28</v>
      </c>
      <c r="D2041" s="2">
        <v>23</v>
      </c>
      <c r="E2041" s="2">
        <v>20</v>
      </c>
      <c r="F2041" s="5">
        <v>3.5</v>
      </c>
      <c r="G2041" s="5" t="s">
        <v>32</v>
      </c>
      <c r="H2041" s="5">
        <v>56.5</v>
      </c>
      <c r="I2041" s="5">
        <v>7.5</v>
      </c>
      <c r="J2041" s="8">
        <v>0.38593</v>
      </c>
      <c r="K2041" t="str">
        <f>IF(Table1[[#This Row],[Charging]]&gt;0,"1","0")</f>
        <v>1</v>
      </c>
      <c r="L2041">
        <f>IF(Table1[[#This Row],[Tag]]="1",Table1[[#This Row],[Cost (kWh)]],"")</f>
        <v>0.38593</v>
      </c>
      <c r="M2041" s="5">
        <f>IF(Table1[[#This Row],[Tag]]="1",Table1[[#This Row],[Charging]]*Table1[[#This Row],[Cost (kWh)]],"")</f>
        <v>1.3507549999999999</v>
      </c>
    </row>
    <row r="2042" spans="3:13" x14ac:dyDescent="0.2">
      <c r="C2042" s="3" t="s">
        <v>28</v>
      </c>
      <c r="D2042" s="2">
        <v>23</v>
      </c>
      <c r="E2042" s="2">
        <v>21</v>
      </c>
      <c r="F2042" s="5">
        <v>0</v>
      </c>
      <c r="G2042" s="5" t="s">
        <v>32</v>
      </c>
      <c r="H2042" s="5">
        <v>56.5</v>
      </c>
      <c r="I2042" s="5">
        <v>7.5</v>
      </c>
      <c r="J2042" s="8">
        <v>0.38593</v>
      </c>
      <c r="K2042" t="str">
        <f>IF(Table1[[#This Row],[Charging]]&gt;0,"1","0")</f>
        <v>0</v>
      </c>
      <c r="L2042" t="str">
        <f>IF(Table1[[#This Row],[Tag]]="1",Table1[[#This Row],[Cost (kWh)]],"")</f>
        <v/>
      </c>
      <c r="M2042" s="5" t="str">
        <f>IF(Table1[[#This Row],[Tag]]="1",Table1[[#This Row],[Charging]]*Table1[[#This Row],[Cost (kWh)]],"")</f>
        <v/>
      </c>
    </row>
    <row r="2043" spans="3:13" x14ac:dyDescent="0.2">
      <c r="C2043" s="3" t="s">
        <v>28</v>
      </c>
      <c r="D2043" s="2">
        <v>23</v>
      </c>
      <c r="E2043" s="2">
        <v>22</v>
      </c>
      <c r="F2043" s="5">
        <v>0</v>
      </c>
      <c r="G2043" s="5" t="s">
        <v>32</v>
      </c>
      <c r="H2043" s="5">
        <v>56.5</v>
      </c>
      <c r="I2043" s="5">
        <v>7.5</v>
      </c>
      <c r="J2043" s="8">
        <v>0.37040000000000001</v>
      </c>
      <c r="K2043" t="str">
        <f>IF(Table1[[#This Row],[Charging]]&gt;0,"1","0")</f>
        <v>0</v>
      </c>
      <c r="L2043" t="str">
        <f>IF(Table1[[#This Row],[Tag]]="1",Table1[[#This Row],[Cost (kWh)]],"")</f>
        <v/>
      </c>
      <c r="M2043" s="5" t="str">
        <f>IF(Table1[[#This Row],[Tag]]="1",Table1[[#This Row],[Charging]]*Table1[[#This Row],[Cost (kWh)]],"")</f>
        <v/>
      </c>
    </row>
    <row r="2044" spans="3:13" x14ac:dyDescent="0.2">
      <c r="C2044" s="3" t="s">
        <v>28</v>
      </c>
      <c r="D2044" s="2">
        <v>23</v>
      </c>
      <c r="E2044" s="2">
        <v>23</v>
      </c>
      <c r="F2044" s="5">
        <v>0</v>
      </c>
      <c r="G2044" s="5" t="s">
        <v>32</v>
      </c>
      <c r="H2044" s="5">
        <v>56.5</v>
      </c>
      <c r="I2044" s="5">
        <v>7.5</v>
      </c>
      <c r="J2044" s="8">
        <v>0.36720000000000003</v>
      </c>
      <c r="K2044" t="str">
        <f>IF(Table1[[#This Row],[Charging]]&gt;0,"1","0")</f>
        <v>0</v>
      </c>
      <c r="L2044" t="str">
        <f>IF(Table1[[#This Row],[Tag]]="1",Table1[[#This Row],[Cost (kWh)]],"")</f>
        <v/>
      </c>
      <c r="M2044" s="5" t="str">
        <f>IF(Table1[[#This Row],[Tag]]="1",Table1[[#This Row],[Charging]]*Table1[[#This Row],[Cost (kWh)]],"")</f>
        <v/>
      </c>
    </row>
    <row r="2045" spans="3:13" x14ac:dyDescent="0.2">
      <c r="C2045" s="3" t="s">
        <v>28</v>
      </c>
      <c r="D2045" s="2">
        <v>23</v>
      </c>
      <c r="E2045" s="2">
        <v>24</v>
      </c>
      <c r="F2045" s="5">
        <v>0</v>
      </c>
      <c r="G2045" s="5" t="s">
        <v>32</v>
      </c>
      <c r="H2045" s="5">
        <v>56.5</v>
      </c>
      <c r="I2045" s="5">
        <v>7.5</v>
      </c>
      <c r="J2045" s="8">
        <v>0.35111999999999999</v>
      </c>
      <c r="K2045" t="str">
        <f>IF(Table1[[#This Row],[Charging]]&gt;0,"1","0")</f>
        <v>0</v>
      </c>
      <c r="L2045" t="str">
        <f>IF(Table1[[#This Row],[Tag]]="1",Table1[[#This Row],[Cost (kWh)]],"")</f>
        <v/>
      </c>
      <c r="M2045" s="5" t="str">
        <f>IF(Table1[[#This Row],[Tag]]="1",Table1[[#This Row],[Charging]]*Table1[[#This Row],[Cost (kWh)]],"")</f>
        <v/>
      </c>
    </row>
    <row r="2046" spans="3:13" x14ac:dyDescent="0.2">
      <c r="C2046" s="3" t="s">
        <v>28</v>
      </c>
      <c r="D2046" s="2">
        <v>24</v>
      </c>
      <c r="E2046" s="2" t="s">
        <v>2</v>
      </c>
      <c r="F2046" s="5">
        <v>0</v>
      </c>
      <c r="G2046" s="5" t="s">
        <v>32</v>
      </c>
      <c r="H2046" s="5">
        <v>56.5</v>
      </c>
      <c r="I2046" s="5">
        <v>7.5</v>
      </c>
      <c r="J2046" s="8">
        <v>0.35432999999999998</v>
      </c>
      <c r="K2046" t="str">
        <f>IF(Table1[[#This Row],[Charging]]&gt;0,"1","0")</f>
        <v>0</v>
      </c>
      <c r="L2046" t="str">
        <f>IF(Table1[[#This Row],[Tag]]="1",Table1[[#This Row],[Cost (kWh)]],"")</f>
        <v/>
      </c>
      <c r="M2046" s="5" t="str">
        <f>IF(Table1[[#This Row],[Tag]]="1",Table1[[#This Row],[Charging]]*Table1[[#This Row],[Cost (kWh)]],"")</f>
        <v/>
      </c>
    </row>
    <row r="2047" spans="3:13" x14ac:dyDescent="0.2">
      <c r="C2047" s="3" t="s">
        <v>28</v>
      </c>
      <c r="D2047" s="2">
        <v>24</v>
      </c>
      <c r="E2047" s="2" t="s">
        <v>3</v>
      </c>
      <c r="F2047" s="5">
        <v>0</v>
      </c>
      <c r="G2047" s="5" t="s">
        <v>32</v>
      </c>
      <c r="H2047" s="5">
        <v>56.5</v>
      </c>
      <c r="I2047" s="5">
        <v>7.5</v>
      </c>
      <c r="J2047" s="8">
        <v>0.34534999999999999</v>
      </c>
      <c r="K2047" t="str">
        <f>IF(Table1[[#This Row],[Charging]]&gt;0,"1","0")</f>
        <v>0</v>
      </c>
      <c r="L2047" t="str">
        <f>IF(Table1[[#This Row],[Tag]]="1",Table1[[#This Row],[Cost (kWh)]],"")</f>
        <v/>
      </c>
      <c r="M2047" s="5" t="str">
        <f>IF(Table1[[#This Row],[Tag]]="1",Table1[[#This Row],[Charging]]*Table1[[#This Row],[Cost (kWh)]],"")</f>
        <v/>
      </c>
    </row>
    <row r="2048" spans="3:13" x14ac:dyDescent="0.2">
      <c r="C2048" s="3" t="s">
        <v>28</v>
      </c>
      <c r="D2048" s="2">
        <v>24</v>
      </c>
      <c r="E2048" s="2" t="s">
        <v>4</v>
      </c>
      <c r="F2048" s="5">
        <v>0</v>
      </c>
      <c r="G2048" s="5" t="s">
        <v>32</v>
      </c>
      <c r="H2048" s="5">
        <v>56.5</v>
      </c>
      <c r="I2048" s="5">
        <v>7.5</v>
      </c>
      <c r="J2048" s="8">
        <v>0.30442999999999998</v>
      </c>
      <c r="K2048" t="str">
        <f>IF(Table1[[#This Row],[Charging]]&gt;0,"1","0")</f>
        <v>0</v>
      </c>
      <c r="L2048" t="str">
        <f>IF(Table1[[#This Row],[Tag]]="1",Table1[[#This Row],[Cost (kWh)]],"")</f>
        <v/>
      </c>
      <c r="M2048" s="5" t="str">
        <f>IF(Table1[[#This Row],[Tag]]="1",Table1[[#This Row],[Charging]]*Table1[[#This Row],[Cost (kWh)]],"")</f>
        <v/>
      </c>
    </row>
    <row r="2049" spans="3:13" x14ac:dyDescent="0.2">
      <c r="C2049" s="3" t="s">
        <v>28</v>
      </c>
      <c r="D2049" s="2">
        <v>24</v>
      </c>
      <c r="E2049" s="2" t="s">
        <v>5</v>
      </c>
      <c r="F2049" s="5">
        <v>0</v>
      </c>
      <c r="G2049" s="5" t="s">
        <v>32</v>
      </c>
      <c r="H2049" s="5">
        <v>56.5</v>
      </c>
      <c r="I2049" s="5">
        <v>7.5</v>
      </c>
      <c r="J2049" s="8">
        <v>0.29831999999999997</v>
      </c>
      <c r="K2049" t="str">
        <f>IF(Table1[[#This Row],[Charging]]&gt;0,"1","0")</f>
        <v>0</v>
      </c>
      <c r="L2049" t="str">
        <f>IF(Table1[[#This Row],[Tag]]="1",Table1[[#This Row],[Cost (kWh)]],"")</f>
        <v/>
      </c>
      <c r="M2049" s="5" t="str">
        <f>IF(Table1[[#This Row],[Tag]]="1",Table1[[#This Row],[Charging]]*Table1[[#This Row],[Cost (kWh)]],"")</f>
        <v/>
      </c>
    </row>
    <row r="2050" spans="3:13" x14ac:dyDescent="0.2">
      <c r="C2050" s="3" t="s">
        <v>28</v>
      </c>
      <c r="D2050" s="2">
        <v>24</v>
      </c>
      <c r="E2050" s="2" t="s">
        <v>6</v>
      </c>
      <c r="F2050" s="5">
        <v>0</v>
      </c>
      <c r="G2050" s="5" t="s">
        <v>32</v>
      </c>
      <c r="H2050" s="5">
        <v>56.5</v>
      </c>
      <c r="I2050" s="5">
        <v>7.5</v>
      </c>
      <c r="J2050" s="8">
        <v>0.29741000000000001</v>
      </c>
      <c r="K2050" t="str">
        <f>IF(Table1[[#This Row],[Charging]]&gt;0,"1","0")</f>
        <v>0</v>
      </c>
      <c r="L2050" t="str">
        <f>IF(Table1[[#This Row],[Tag]]="1",Table1[[#This Row],[Cost (kWh)]],"")</f>
        <v/>
      </c>
      <c r="M2050" s="5" t="str">
        <f>IF(Table1[[#This Row],[Tag]]="1",Table1[[#This Row],[Charging]]*Table1[[#This Row],[Cost (kWh)]],"")</f>
        <v/>
      </c>
    </row>
    <row r="2051" spans="3:13" x14ac:dyDescent="0.2">
      <c r="C2051" s="3" t="s">
        <v>28</v>
      </c>
      <c r="D2051" s="2">
        <v>24</v>
      </c>
      <c r="E2051" s="2" t="s">
        <v>7</v>
      </c>
      <c r="F2051" s="5">
        <v>0</v>
      </c>
      <c r="G2051" s="5" t="s">
        <v>32</v>
      </c>
      <c r="H2051" s="5">
        <v>56.5</v>
      </c>
      <c r="I2051" s="5">
        <v>7.5</v>
      </c>
      <c r="J2051" s="8">
        <v>0.30531000000000003</v>
      </c>
      <c r="K2051" t="str">
        <f>IF(Table1[[#This Row],[Charging]]&gt;0,"1","0")</f>
        <v>0</v>
      </c>
      <c r="L2051" t="str">
        <f>IF(Table1[[#This Row],[Tag]]="1",Table1[[#This Row],[Cost (kWh)]],"")</f>
        <v/>
      </c>
      <c r="M2051" s="5" t="str">
        <f>IF(Table1[[#This Row],[Tag]]="1",Table1[[#This Row],[Charging]]*Table1[[#This Row],[Cost (kWh)]],"")</f>
        <v/>
      </c>
    </row>
    <row r="2052" spans="3:13" x14ac:dyDescent="0.2">
      <c r="C2052" s="3" t="s">
        <v>28</v>
      </c>
      <c r="D2052" s="2">
        <v>24</v>
      </c>
      <c r="E2052" s="2" t="s">
        <v>8</v>
      </c>
      <c r="F2052" s="5">
        <v>0</v>
      </c>
      <c r="G2052" s="5" t="s">
        <v>32</v>
      </c>
      <c r="H2052" s="5">
        <v>56.5</v>
      </c>
      <c r="I2052" s="5">
        <v>7.5</v>
      </c>
      <c r="J2052" s="8">
        <v>0.34222000000000002</v>
      </c>
      <c r="K2052" t="str">
        <f>IF(Table1[[#This Row],[Charging]]&gt;0,"1","0")</f>
        <v>0</v>
      </c>
      <c r="L2052" t="str">
        <f>IF(Table1[[#This Row],[Tag]]="1",Table1[[#This Row],[Cost (kWh)]],"")</f>
        <v/>
      </c>
      <c r="M2052" s="5" t="str">
        <f>IF(Table1[[#This Row],[Tag]]="1",Table1[[#This Row],[Charging]]*Table1[[#This Row],[Cost (kWh)]],"")</f>
        <v/>
      </c>
    </row>
    <row r="2053" spans="3:13" x14ac:dyDescent="0.2">
      <c r="C2053" s="3" t="s">
        <v>28</v>
      </c>
      <c r="D2053" s="2">
        <v>24</v>
      </c>
      <c r="E2053" s="2" t="s">
        <v>9</v>
      </c>
      <c r="F2053" s="5">
        <v>0</v>
      </c>
      <c r="G2053" s="5" t="s">
        <v>32</v>
      </c>
      <c r="H2053" s="5">
        <v>56.5</v>
      </c>
      <c r="I2053" s="5">
        <v>7.5</v>
      </c>
      <c r="J2053" s="8">
        <v>0.35253000000000001</v>
      </c>
      <c r="K2053" t="str">
        <f>IF(Table1[[#This Row],[Charging]]&gt;0,"1","0")</f>
        <v>0</v>
      </c>
      <c r="L2053" t="str">
        <f>IF(Table1[[#This Row],[Tag]]="1",Table1[[#This Row],[Cost (kWh)]],"")</f>
        <v/>
      </c>
      <c r="M2053" s="5" t="str">
        <f>IF(Table1[[#This Row],[Tag]]="1",Table1[[#This Row],[Charging]]*Table1[[#This Row],[Cost (kWh)]],"")</f>
        <v/>
      </c>
    </row>
    <row r="2054" spans="3:13" x14ac:dyDescent="0.2">
      <c r="C2054" s="3" t="s">
        <v>28</v>
      </c>
      <c r="D2054" s="2">
        <v>24</v>
      </c>
      <c r="E2054" s="2" t="s">
        <v>10</v>
      </c>
      <c r="F2054" s="5">
        <v>0</v>
      </c>
      <c r="G2054" s="5" t="s">
        <v>32</v>
      </c>
      <c r="H2054" s="5">
        <v>56.5</v>
      </c>
      <c r="I2054" s="5">
        <v>7.5</v>
      </c>
      <c r="J2054" s="8">
        <v>0.35916999999999999</v>
      </c>
      <c r="K2054" t="str">
        <f>IF(Table1[[#This Row],[Charging]]&gt;0,"1","0")</f>
        <v>0</v>
      </c>
      <c r="L2054" t="str">
        <f>IF(Table1[[#This Row],[Tag]]="1",Table1[[#This Row],[Cost (kWh)]],"")</f>
        <v/>
      </c>
      <c r="M2054" s="5" t="str">
        <f>IF(Table1[[#This Row],[Tag]]="1",Table1[[#This Row],[Charging]]*Table1[[#This Row],[Cost (kWh)]],"")</f>
        <v/>
      </c>
    </row>
    <row r="2055" spans="3:13" x14ac:dyDescent="0.2">
      <c r="C2055" s="3" t="s">
        <v>28</v>
      </c>
      <c r="D2055" s="2">
        <v>24</v>
      </c>
      <c r="E2055" s="2">
        <v>10</v>
      </c>
      <c r="F2055" s="5">
        <v>0</v>
      </c>
      <c r="G2055" s="5" t="s">
        <v>32</v>
      </c>
      <c r="H2055" s="5">
        <v>56.5</v>
      </c>
      <c r="I2055" s="5">
        <v>7.5</v>
      </c>
      <c r="J2055" s="8">
        <v>0.36352000000000001</v>
      </c>
      <c r="K2055" t="str">
        <f>IF(Table1[[#This Row],[Charging]]&gt;0,"1","0")</f>
        <v>0</v>
      </c>
      <c r="L2055" t="str">
        <f>IF(Table1[[#This Row],[Tag]]="1",Table1[[#This Row],[Cost (kWh)]],"")</f>
        <v/>
      </c>
      <c r="M2055" s="5" t="str">
        <f>IF(Table1[[#This Row],[Tag]]="1",Table1[[#This Row],[Charging]]*Table1[[#This Row],[Cost (kWh)]],"")</f>
        <v/>
      </c>
    </row>
    <row r="2056" spans="3:13" x14ac:dyDescent="0.2">
      <c r="C2056" s="3" t="s">
        <v>28</v>
      </c>
      <c r="D2056" s="2">
        <v>24</v>
      </c>
      <c r="E2056" s="2">
        <v>11</v>
      </c>
      <c r="F2056" s="5">
        <v>0</v>
      </c>
      <c r="G2056" s="5" t="s">
        <v>32</v>
      </c>
      <c r="H2056" s="5">
        <v>56.5</v>
      </c>
      <c r="I2056" s="5">
        <v>7.5</v>
      </c>
      <c r="J2056" s="8">
        <v>0.35846</v>
      </c>
      <c r="K2056" t="str">
        <f>IF(Table1[[#This Row],[Charging]]&gt;0,"1","0")</f>
        <v>0</v>
      </c>
      <c r="L2056" t="str">
        <f>IF(Table1[[#This Row],[Tag]]="1",Table1[[#This Row],[Cost (kWh)]],"")</f>
        <v/>
      </c>
      <c r="M2056" s="5" t="str">
        <f>IF(Table1[[#This Row],[Tag]]="1",Table1[[#This Row],[Charging]]*Table1[[#This Row],[Cost (kWh)]],"")</f>
        <v/>
      </c>
    </row>
    <row r="2057" spans="3:13" x14ac:dyDescent="0.2">
      <c r="C2057" s="3" t="s">
        <v>28</v>
      </c>
      <c r="D2057" s="2">
        <v>24</v>
      </c>
      <c r="E2057" s="2">
        <v>12</v>
      </c>
      <c r="F2057" s="5">
        <v>0</v>
      </c>
      <c r="G2057" s="5" t="s">
        <v>32</v>
      </c>
      <c r="H2057" s="5">
        <v>56.5</v>
      </c>
      <c r="I2057" s="5">
        <v>7.5</v>
      </c>
      <c r="J2057" s="8">
        <v>0.35221999999999998</v>
      </c>
      <c r="K2057" t="str">
        <f>IF(Table1[[#This Row],[Charging]]&gt;0,"1","0")</f>
        <v>0</v>
      </c>
      <c r="L2057" t="str">
        <f>IF(Table1[[#This Row],[Tag]]="1",Table1[[#This Row],[Cost (kWh)]],"")</f>
        <v/>
      </c>
      <c r="M2057" s="5" t="str">
        <f>IF(Table1[[#This Row],[Tag]]="1",Table1[[#This Row],[Charging]]*Table1[[#This Row],[Cost (kWh)]],"")</f>
        <v/>
      </c>
    </row>
    <row r="2058" spans="3:13" x14ac:dyDescent="0.2">
      <c r="C2058" s="3" t="s">
        <v>28</v>
      </c>
      <c r="D2058" s="2">
        <v>24</v>
      </c>
      <c r="E2058" s="2">
        <v>13</v>
      </c>
      <c r="F2058" s="5">
        <v>0</v>
      </c>
      <c r="G2058" s="5" t="s">
        <v>32</v>
      </c>
      <c r="H2058" s="5">
        <v>56.5</v>
      </c>
      <c r="I2058" s="5">
        <v>7.5</v>
      </c>
      <c r="J2058" s="8">
        <v>0.34055999999999997</v>
      </c>
      <c r="K2058" t="str">
        <f>IF(Table1[[#This Row],[Charging]]&gt;0,"1","0")</f>
        <v>0</v>
      </c>
      <c r="L2058" t="str">
        <f>IF(Table1[[#This Row],[Tag]]="1",Table1[[#This Row],[Cost (kWh)]],"")</f>
        <v/>
      </c>
      <c r="M2058" s="5" t="str">
        <f>IF(Table1[[#This Row],[Tag]]="1",Table1[[#This Row],[Charging]]*Table1[[#This Row],[Cost (kWh)]],"")</f>
        <v/>
      </c>
    </row>
    <row r="2059" spans="3:13" x14ac:dyDescent="0.2">
      <c r="C2059" s="3" t="s">
        <v>28</v>
      </c>
      <c r="D2059" s="2">
        <v>24</v>
      </c>
      <c r="E2059" s="2">
        <v>14</v>
      </c>
      <c r="F2059" s="5">
        <v>0</v>
      </c>
      <c r="G2059" s="5" t="s">
        <v>32</v>
      </c>
      <c r="H2059" s="5">
        <v>56.5</v>
      </c>
      <c r="I2059" s="5">
        <v>7.5</v>
      </c>
      <c r="J2059" s="8">
        <v>0.30784</v>
      </c>
      <c r="K2059" t="str">
        <f>IF(Table1[[#This Row],[Charging]]&gt;0,"1","0")</f>
        <v>0</v>
      </c>
      <c r="L2059" t="str">
        <f>IF(Table1[[#This Row],[Tag]]="1",Table1[[#This Row],[Cost (kWh)]],"")</f>
        <v/>
      </c>
      <c r="M2059" s="5" t="str">
        <f>IF(Table1[[#This Row],[Tag]]="1",Table1[[#This Row],[Charging]]*Table1[[#This Row],[Cost (kWh)]],"")</f>
        <v/>
      </c>
    </row>
    <row r="2060" spans="3:13" x14ac:dyDescent="0.2">
      <c r="C2060" s="3" t="s">
        <v>28</v>
      </c>
      <c r="D2060" s="2">
        <v>24</v>
      </c>
      <c r="E2060" s="2">
        <v>15</v>
      </c>
      <c r="F2060" s="5">
        <v>0</v>
      </c>
      <c r="G2060" s="5" t="s">
        <v>32</v>
      </c>
      <c r="H2060" s="5">
        <v>56.5</v>
      </c>
      <c r="I2060" s="5">
        <v>7.5</v>
      </c>
      <c r="J2060" s="8">
        <v>0.30857000000000001</v>
      </c>
      <c r="K2060" t="str">
        <f>IF(Table1[[#This Row],[Charging]]&gt;0,"1","0")</f>
        <v>0</v>
      </c>
      <c r="L2060" t="str">
        <f>IF(Table1[[#This Row],[Tag]]="1",Table1[[#This Row],[Cost (kWh)]],"")</f>
        <v/>
      </c>
      <c r="M2060" s="5" t="str">
        <f>IF(Table1[[#This Row],[Tag]]="1",Table1[[#This Row],[Charging]]*Table1[[#This Row],[Cost (kWh)]],"")</f>
        <v/>
      </c>
    </row>
    <row r="2061" spans="3:13" x14ac:dyDescent="0.2">
      <c r="C2061" s="3" t="s">
        <v>28</v>
      </c>
      <c r="D2061" s="2">
        <v>24</v>
      </c>
      <c r="E2061" s="2">
        <v>16</v>
      </c>
      <c r="F2061" s="5">
        <v>0</v>
      </c>
      <c r="G2061" s="5" t="s">
        <v>32</v>
      </c>
      <c r="H2061" s="5">
        <v>56.5</v>
      </c>
      <c r="I2061" s="5">
        <v>7.5</v>
      </c>
      <c r="J2061" s="8">
        <v>0.32978000000000002</v>
      </c>
      <c r="K2061" t="str">
        <f>IF(Table1[[#This Row],[Charging]]&gt;0,"1","0")</f>
        <v>0</v>
      </c>
      <c r="L2061" t="str">
        <f>IF(Table1[[#This Row],[Tag]]="1",Table1[[#This Row],[Cost (kWh)]],"")</f>
        <v/>
      </c>
      <c r="M2061" s="5" t="str">
        <f>IF(Table1[[#This Row],[Tag]]="1",Table1[[#This Row],[Charging]]*Table1[[#This Row],[Cost (kWh)]],"")</f>
        <v/>
      </c>
    </row>
    <row r="2062" spans="3:13" x14ac:dyDescent="0.2">
      <c r="C2062" s="3" t="s">
        <v>28</v>
      </c>
      <c r="D2062" s="2">
        <v>24</v>
      </c>
      <c r="E2062" s="2">
        <v>17</v>
      </c>
      <c r="F2062" s="5">
        <v>0</v>
      </c>
      <c r="G2062" s="5" t="s">
        <v>32</v>
      </c>
      <c r="H2062" s="5">
        <v>56.5</v>
      </c>
      <c r="I2062" s="5">
        <v>7.5</v>
      </c>
      <c r="J2062" s="8">
        <v>0.34671000000000002</v>
      </c>
      <c r="K2062" t="str">
        <f>IF(Table1[[#This Row],[Charging]]&gt;0,"1","0")</f>
        <v>0</v>
      </c>
      <c r="L2062" t="str">
        <f>IF(Table1[[#This Row],[Tag]]="1",Table1[[#This Row],[Cost (kWh)]],"")</f>
        <v/>
      </c>
      <c r="M2062" s="5" t="str">
        <f>IF(Table1[[#This Row],[Tag]]="1",Table1[[#This Row],[Charging]]*Table1[[#This Row],[Cost (kWh)]],"")</f>
        <v/>
      </c>
    </row>
    <row r="2063" spans="3:13" x14ac:dyDescent="0.2">
      <c r="C2063" s="3" t="s">
        <v>28</v>
      </c>
      <c r="D2063" s="2">
        <v>24</v>
      </c>
      <c r="E2063" s="2">
        <v>18</v>
      </c>
      <c r="F2063" s="5">
        <v>0</v>
      </c>
      <c r="G2063" s="5" t="s">
        <v>32</v>
      </c>
      <c r="H2063" s="5">
        <v>56.5</v>
      </c>
      <c r="I2063" s="5">
        <v>7.5</v>
      </c>
      <c r="J2063" s="8">
        <v>0.35964000000000002</v>
      </c>
      <c r="K2063" t="str">
        <f>IF(Table1[[#This Row],[Charging]]&gt;0,"1","0")</f>
        <v>0</v>
      </c>
      <c r="L2063" t="str">
        <f>IF(Table1[[#This Row],[Tag]]="1",Table1[[#This Row],[Cost (kWh)]],"")</f>
        <v/>
      </c>
      <c r="M2063" s="5" t="str">
        <f>IF(Table1[[#This Row],[Tag]]="1",Table1[[#This Row],[Charging]]*Table1[[#This Row],[Cost (kWh)]],"")</f>
        <v/>
      </c>
    </row>
    <row r="2064" spans="3:13" x14ac:dyDescent="0.2">
      <c r="C2064" s="3" t="s">
        <v>28</v>
      </c>
      <c r="D2064" s="2">
        <v>24</v>
      </c>
      <c r="E2064" s="2">
        <v>19</v>
      </c>
      <c r="F2064" s="5">
        <v>0</v>
      </c>
      <c r="G2064" s="5" t="s">
        <v>32</v>
      </c>
      <c r="H2064" s="5">
        <v>56.5</v>
      </c>
      <c r="I2064" s="5">
        <v>7.5</v>
      </c>
      <c r="J2064" s="8">
        <v>0.37918000000000002</v>
      </c>
      <c r="K2064" t="str">
        <f>IF(Table1[[#This Row],[Charging]]&gt;0,"1","0")</f>
        <v>0</v>
      </c>
      <c r="L2064" t="str">
        <f>IF(Table1[[#This Row],[Tag]]="1",Table1[[#This Row],[Cost (kWh)]],"")</f>
        <v/>
      </c>
      <c r="M2064" s="5" t="str">
        <f>IF(Table1[[#This Row],[Tag]]="1",Table1[[#This Row],[Charging]]*Table1[[#This Row],[Cost (kWh)]],"")</f>
        <v/>
      </c>
    </row>
    <row r="2065" spans="3:13" x14ac:dyDescent="0.2">
      <c r="C2065" s="3" t="s">
        <v>28</v>
      </c>
      <c r="D2065" s="2">
        <v>24</v>
      </c>
      <c r="E2065" s="2">
        <v>20</v>
      </c>
      <c r="F2065" s="5">
        <v>7.5</v>
      </c>
      <c r="G2065" s="5" t="s">
        <v>32</v>
      </c>
      <c r="H2065" s="5" t="s">
        <v>12</v>
      </c>
      <c r="I2065" s="5">
        <v>7.5</v>
      </c>
      <c r="J2065" s="8">
        <v>0.39269999999999999</v>
      </c>
      <c r="K2065" t="str">
        <f>IF(Table1[[#This Row],[Charging]]&gt;0,"1","0")</f>
        <v>1</v>
      </c>
      <c r="L2065">
        <f>IF(Table1[[#This Row],[Tag]]="1",Table1[[#This Row],[Cost (kWh)]],"")</f>
        <v>0.39269999999999999</v>
      </c>
      <c r="M2065" s="5">
        <f>IF(Table1[[#This Row],[Tag]]="1",Table1[[#This Row],[Charging]]*Table1[[#This Row],[Cost (kWh)]],"")</f>
        <v>2.9452500000000001</v>
      </c>
    </row>
    <row r="2066" spans="3:13" x14ac:dyDescent="0.2">
      <c r="C2066" s="3" t="s">
        <v>28</v>
      </c>
      <c r="D2066" s="2">
        <v>24</v>
      </c>
      <c r="E2066" s="2">
        <v>21</v>
      </c>
      <c r="F2066" s="5">
        <v>0</v>
      </c>
      <c r="G2066" s="5" t="s">
        <v>32</v>
      </c>
      <c r="H2066" s="5" t="s">
        <v>12</v>
      </c>
      <c r="I2066" s="5">
        <v>7.5</v>
      </c>
      <c r="J2066" s="8">
        <v>0.38322000000000001</v>
      </c>
      <c r="K2066" t="str">
        <f>IF(Table1[[#This Row],[Charging]]&gt;0,"1","0")</f>
        <v>0</v>
      </c>
      <c r="L2066" t="str">
        <f>IF(Table1[[#This Row],[Tag]]="1",Table1[[#This Row],[Cost (kWh)]],"")</f>
        <v/>
      </c>
      <c r="M2066" s="5" t="str">
        <f>IF(Table1[[#This Row],[Tag]]="1",Table1[[#This Row],[Charging]]*Table1[[#This Row],[Cost (kWh)]],"")</f>
        <v/>
      </c>
    </row>
    <row r="2067" spans="3:13" x14ac:dyDescent="0.2">
      <c r="C2067" s="3" t="s">
        <v>28</v>
      </c>
      <c r="D2067" s="2">
        <v>24</v>
      </c>
      <c r="E2067" s="2">
        <v>22</v>
      </c>
      <c r="F2067" s="5">
        <v>0</v>
      </c>
      <c r="G2067" s="5" t="s">
        <v>32</v>
      </c>
      <c r="H2067" s="5" t="s">
        <v>12</v>
      </c>
      <c r="I2067" s="5">
        <v>7.5</v>
      </c>
      <c r="J2067" s="8">
        <v>0.36003000000000002</v>
      </c>
      <c r="K2067" t="str">
        <f>IF(Table1[[#This Row],[Charging]]&gt;0,"1","0")</f>
        <v>0</v>
      </c>
      <c r="L2067" t="str">
        <f>IF(Table1[[#This Row],[Tag]]="1",Table1[[#This Row],[Cost (kWh)]],"")</f>
        <v/>
      </c>
      <c r="M2067" s="5" t="str">
        <f>IF(Table1[[#This Row],[Tag]]="1",Table1[[#This Row],[Charging]]*Table1[[#This Row],[Cost (kWh)]],"")</f>
        <v/>
      </c>
    </row>
    <row r="2068" spans="3:13" x14ac:dyDescent="0.2">
      <c r="C2068" s="3" t="s">
        <v>28</v>
      </c>
      <c r="D2068" s="2">
        <v>24</v>
      </c>
      <c r="E2068" s="2">
        <v>23</v>
      </c>
      <c r="F2068" s="5">
        <v>0</v>
      </c>
      <c r="G2068" s="5" t="s">
        <v>32</v>
      </c>
      <c r="H2068" s="5" t="s">
        <v>12</v>
      </c>
      <c r="I2068" s="5">
        <v>7.5</v>
      </c>
      <c r="J2068" s="8">
        <v>0.34648000000000001</v>
      </c>
      <c r="K2068" t="str">
        <f>IF(Table1[[#This Row],[Charging]]&gt;0,"1","0")</f>
        <v>0</v>
      </c>
      <c r="L2068" t="str">
        <f>IF(Table1[[#This Row],[Tag]]="1",Table1[[#This Row],[Cost (kWh)]],"")</f>
        <v/>
      </c>
      <c r="M2068" s="5" t="str">
        <f>IF(Table1[[#This Row],[Tag]]="1",Table1[[#This Row],[Charging]]*Table1[[#This Row],[Cost (kWh)]],"")</f>
        <v/>
      </c>
    </row>
    <row r="2069" spans="3:13" x14ac:dyDescent="0.2">
      <c r="C2069" s="3" t="s">
        <v>28</v>
      </c>
      <c r="D2069" s="2">
        <v>24</v>
      </c>
      <c r="E2069" s="2">
        <v>24</v>
      </c>
      <c r="F2069" s="5">
        <v>0</v>
      </c>
      <c r="G2069" s="5" t="s">
        <v>32</v>
      </c>
      <c r="H2069" s="5" t="s">
        <v>12</v>
      </c>
      <c r="I2069" s="5">
        <v>7.5</v>
      </c>
      <c r="J2069" s="8">
        <v>0.32495000000000002</v>
      </c>
      <c r="K2069" t="str">
        <f>IF(Table1[[#This Row],[Charging]]&gt;0,"1","0")</f>
        <v>0</v>
      </c>
      <c r="L2069" t="str">
        <f>IF(Table1[[#This Row],[Tag]]="1",Table1[[#This Row],[Cost (kWh)]],"")</f>
        <v/>
      </c>
      <c r="M2069" s="5" t="str">
        <f>IF(Table1[[#This Row],[Tag]]="1",Table1[[#This Row],[Charging]]*Table1[[#This Row],[Cost (kWh)]],"")</f>
        <v/>
      </c>
    </row>
    <row r="2070" spans="3:13" x14ac:dyDescent="0.2">
      <c r="C2070" s="3" t="s">
        <v>28</v>
      </c>
      <c r="D2070" s="2">
        <v>25</v>
      </c>
      <c r="E2070" s="2" t="s">
        <v>2</v>
      </c>
      <c r="F2070" s="5">
        <v>0</v>
      </c>
      <c r="G2070" s="5" t="s">
        <v>32</v>
      </c>
      <c r="H2070" s="5" t="s">
        <v>12</v>
      </c>
      <c r="I2070" s="5">
        <v>7.5</v>
      </c>
      <c r="J2070" s="8">
        <v>0.32887</v>
      </c>
      <c r="K2070" t="str">
        <f>IF(Table1[[#This Row],[Charging]]&gt;0,"1","0")</f>
        <v>0</v>
      </c>
      <c r="L2070" t="str">
        <f>IF(Table1[[#This Row],[Tag]]="1",Table1[[#This Row],[Cost (kWh)]],"")</f>
        <v/>
      </c>
      <c r="M2070" s="5" t="str">
        <f>IF(Table1[[#This Row],[Tag]]="1",Table1[[#This Row],[Charging]]*Table1[[#This Row],[Cost (kWh)]],"")</f>
        <v/>
      </c>
    </row>
    <row r="2071" spans="3:13" x14ac:dyDescent="0.2">
      <c r="C2071" s="3" t="s">
        <v>28</v>
      </c>
      <c r="D2071" s="2">
        <v>25</v>
      </c>
      <c r="E2071" s="2" t="s">
        <v>3</v>
      </c>
      <c r="F2071" s="5">
        <v>0</v>
      </c>
      <c r="G2071" s="5" t="s">
        <v>32</v>
      </c>
      <c r="H2071" s="5" t="s">
        <v>12</v>
      </c>
      <c r="I2071" s="5">
        <v>7.5</v>
      </c>
      <c r="J2071" s="8">
        <v>0.31217</v>
      </c>
      <c r="K2071" t="str">
        <f>IF(Table1[[#This Row],[Charging]]&gt;0,"1","0")</f>
        <v>0</v>
      </c>
      <c r="L2071" t="str">
        <f>IF(Table1[[#This Row],[Tag]]="1",Table1[[#This Row],[Cost (kWh)]],"")</f>
        <v/>
      </c>
      <c r="M2071" s="5" t="str">
        <f>IF(Table1[[#This Row],[Tag]]="1",Table1[[#This Row],[Charging]]*Table1[[#This Row],[Cost (kWh)]],"")</f>
        <v/>
      </c>
    </row>
    <row r="2072" spans="3:13" x14ac:dyDescent="0.2">
      <c r="C2072" s="3" t="s">
        <v>28</v>
      </c>
      <c r="D2072" s="2">
        <v>25</v>
      </c>
      <c r="E2072" s="2" t="s">
        <v>4</v>
      </c>
      <c r="F2072" s="5">
        <v>0</v>
      </c>
      <c r="G2072" s="5" t="s">
        <v>32</v>
      </c>
      <c r="H2072" s="5" t="s">
        <v>12</v>
      </c>
      <c r="I2072" s="5">
        <v>7.5</v>
      </c>
      <c r="J2072" s="8">
        <v>0.28552</v>
      </c>
      <c r="K2072" t="str">
        <f>IF(Table1[[#This Row],[Charging]]&gt;0,"1","0")</f>
        <v>0</v>
      </c>
      <c r="L2072" t="str">
        <f>IF(Table1[[#This Row],[Tag]]="1",Table1[[#This Row],[Cost (kWh)]],"")</f>
        <v/>
      </c>
      <c r="M2072" s="5" t="str">
        <f>IF(Table1[[#This Row],[Tag]]="1",Table1[[#This Row],[Charging]]*Table1[[#This Row],[Cost (kWh)]],"")</f>
        <v/>
      </c>
    </row>
    <row r="2073" spans="3:13" x14ac:dyDescent="0.2">
      <c r="C2073" s="3" t="s">
        <v>28</v>
      </c>
      <c r="D2073" s="2">
        <v>25</v>
      </c>
      <c r="E2073" s="2" t="s">
        <v>5</v>
      </c>
      <c r="F2073" s="5">
        <v>0</v>
      </c>
      <c r="G2073" s="5" t="s">
        <v>32</v>
      </c>
      <c r="H2073" s="5" t="s">
        <v>12</v>
      </c>
      <c r="I2073" s="5">
        <v>7.5</v>
      </c>
      <c r="J2073" s="8">
        <v>0.26861000000000002</v>
      </c>
      <c r="K2073" t="str">
        <f>IF(Table1[[#This Row],[Charging]]&gt;0,"1","0")</f>
        <v>0</v>
      </c>
      <c r="L2073" t="str">
        <f>IF(Table1[[#This Row],[Tag]]="1",Table1[[#This Row],[Cost (kWh)]],"")</f>
        <v/>
      </c>
      <c r="M2073" s="5" t="str">
        <f>IF(Table1[[#This Row],[Tag]]="1",Table1[[#This Row],[Charging]]*Table1[[#This Row],[Cost (kWh)]],"")</f>
        <v/>
      </c>
    </row>
    <row r="2074" spans="3:13" x14ac:dyDescent="0.2">
      <c r="C2074" s="3" t="s">
        <v>28</v>
      </c>
      <c r="D2074" s="2">
        <v>25</v>
      </c>
      <c r="E2074" s="2" t="s">
        <v>6</v>
      </c>
      <c r="F2074" s="5">
        <v>0</v>
      </c>
      <c r="G2074" s="5" t="s">
        <v>32</v>
      </c>
      <c r="H2074" s="5" t="s">
        <v>12</v>
      </c>
      <c r="I2074" s="5">
        <v>7.5</v>
      </c>
      <c r="J2074" s="8">
        <v>0.20061999999999999</v>
      </c>
      <c r="K2074" t="str">
        <f>IF(Table1[[#This Row],[Charging]]&gt;0,"1","0")</f>
        <v>0</v>
      </c>
      <c r="L2074" t="str">
        <f>IF(Table1[[#This Row],[Tag]]="1",Table1[[#This Row],[Cost (kWh)]],"")</f>
        <v/>
      </c>
      <c r="M2074" s="5" t="str">
        <f>IF(Table1[[#This Row],[Tag]]="1",Table1[[#This Row],[Charging]]*Table1[[#This Row],[Cost (kWh)]],"")</f>
        <v/>
      </c>
    </row>
    <row r="2075" spans="3:13" x14ac:dyDescent="0.2">
      <c r="C2075" s="3" t="s">
        <v>28</v>
      </c>
      <c r="D2075" s="2">
        <v>25</v>
      </c>
      <c r="E2075" s="2" t="s">
        <v>7</v>
      </c>
      <c r="F2075" s="5">
        <v>0</v>
      </c>
      <c r="G2075" s="5" t="s">
        <v>32</v>
      </c>
      <c r="H2075" s="5" t="s">
        <v>12</v>
      </c>
      <c r="I2075" s="5">
        <v>7.5</v>
      </c>
      <c r="J2075" s="8">
        <v>0.20391999999999999</v>
      </c>
      <c r="K2075" t="str">
        <f>IF(Table1[[#This Row],[Charging]]&gt;0,"1","0")</f>
        <v>0</v>
      </c>
      <c r="L2075" t="str">
        <f>IF(Table1[[#This Row],[Tag]]="1",Table1[[#This Row],[Cost (kWh)]],"")</f>
        <v/>
      </c>
      <c r="M2075" s="5" t="str">
        <f>IF(Table1[[#This Row],[Tag]]="1",Table1[[#This Row],[Charging]]*Table1[[#This Row],[Cost (kWh)]],"")</f>
        <v/>
      </c>
    </row>
    <row r="2076" spans="3:13" x14ac:dyDescent="0.2">
      <c r="C2076" s="3" t="s">
        <v>28</v>
      </c>
      <c r="D2076" s="2">
        <v>25</v>
      </c>
      <c r="E2076" s="2" t="s">
        <v>8</v>
      </c>
      <c r="F2076" s="5">
        <v>0</v>
      </c>
      <c r="G2076" s="5" t="s">
        <v>32</v>
      </c>
      <c r="H2076" s="5" t="s">
        <v>12</v>
      </c>
      <c r="I2076" s="5">
        <v>7.5</v>
      </c>
      <c r="J2076" s="8">
        <v>0.23830000000000001</v>
      </c>
      <c r="K2076" t="str">
        <f>IF(Table1[[#This Row],[Charging]]&gt;0,"1","0")</f>
        <v>0</v>
      </c>
      <c r="L2076" t="str">
        <f>IF(Table1[[#This Row],[Tag]]="1",Table1[[#This Row],[Cost (kWh)]],"")</f>
        <v/>
      </c>
      <c r="M2076" s="5" t="str">
        <f>IF(Table1[[#This Row],[Tag]]="1",Table1[[#This Row],[Charging]]*Table1[[#This Row],[Cost (kWh)]],"")</f>
        <v/>
      </c>
    </row>
    <row r="2077" spans="3:13" x14ac:dyDescent="0.2">
      <c r="C2077" s="3" t="s">
        <v>28</v>
      </c>
      <c r="D2077" s="2">
        <v>25</v>
      </c>
      <c r="E2077" s="2" t="s">
        <v>9</v>
      </c>
      <c r="F2077" s="5">
        <v>0</v>
      </c>
      <c r="G2077" s="5" t="s">
        <v>32</v>
      </c>
      <c r="H2077" s="5" t="s">
        <v>12</v>
      </c>
      <c r="I2077" s="5">
        <v>7.5</v>
      </c>
      <c r="J2077" s="8">
        <v>0.24757000000000001</v>
      </c>
      <c r="K2077" t="str">
        <f>IF(Table1[[#This Row],[Charging]]&gt;0,"1","0")</f>
        <v>0</v>
      </c>
      <c r="L2077" t="str">
        <f>IF(Table1[[#This Row],[Tag]]="1",Table1[[#This Row],[Cost (kWh)]],"")</f>
        <v/>
      </c>
      <c r="M2077" s="5" t="str">
        <f>IF(Table1[[#This Row],[Tag]]="1",Table1[[#This Row],[Charging]]*Table1[[#This Row],[Cost (kWh)]],"")</f>
        <v/>
      </c>
    </row>
    <row r="2078" spans="3:13" x14ac:dyDescent="0.2">
      <c r="C2078" s="3" t="s">
        <v>28</v>
      </c>
      <c r="D2078" s="2">
        <v>25</v>
      </c>
      <c r="E2078" s="2" t="s">
        <v>10</v>
      </c>
      <c r="F2078" s="5">
        <v>0</v>
      </c>
      <c r="G2078" s="5" t="s">
        <v>32</v>
      </c>
      <c r="H2078" s="5" t="s">
        <v>12</v>
      </c>
      <c r="I2078" s="5">
        <v>7.5</v>
      </c>
      <c r="J2078" s="8">
        <v>0.28765000000000002</v>
      </c>
      <c r="K2078" t="str">
        <f>IF(Table1[[#This Row],[Charging]]&gt;0,"1","0")</f>
        <v>0</v>
      </c>
      <c r="L2078" t="str">
        <f>IF(Table1[[#This Row],[Tag]]="1",Table1[[#This Row],[Cost (kWh)]],"")</f>
        <v/>
      </c>
      <c r="M2078" s="5" t="str">
        <f>IF(Table1[[#This Row],[Tag]]="1",Table1[[#This Row],[Charging]]*Table1[[#This Row],[Cost (kWh)]],"")</f>
        <v/>
      </c>
    </row>
    <row r="2079" spans="3:13" x14ac:dyDescent="0.2">
      <c r="C2079" s="3" t="s">
        <v>28</v>
      </c>
      <c r="D2079" s="2">
        <v>25</v>
      </c>
      <c r="E2079" s="2">
        <v>10</v>
      </c>
      <c r="F2079" s="5">
        <v>0</v>
      </c>
      <c r="G2079" s="5" t="s">
        <v>32</v>
      </c>
      <c r="H2079" s="5" t="s">
        <v>12</v>
      </c>
      <c r="I2079" s="5">
        <v>7.5</v>
      </c>
      <c r="J2079" s="8">
        <v>0.30092000000000002</v>
      </c>
      <c r="K2079" t="str">
        <f>IF(Table1[[#This Row],[Charging]]&gt;0,"1","0")</f>
        <v>0</v>
      </c>
      <c r="L2079" t="str">
        <f>IF(Table1[[#This Row],[Tag]]="1",Table1[[#This Row],[Cost (kWh)]],"")</f>
        <v/>
      </c>
      <c r="M2079" s="5" t="str">
        <f>IF(Table1[[#This Row],[Tag]]="1",Table1[[#This Row],[Charging]]*Table1[[#This Row],[Cost (kWh)]],"")</f>
        <v/>
      </c>
    </row>
    <row r="2080" spans="3:13" x14ac:dyDescent="0.2">
      <c r="C2080" s="3" t="s">
        <v>28</v>
      </c>
      <c r="D2080" s="2">
        <v>25</v>
      </c>
      <c r="E2080" s="2">
        <v>11</v>
      </c>
      <c r="F2080" s="5">
        <v>0</v>
      </c>
      <c r="G2080" s="5" t="s">
        <v>32</v>
      </c>
      <c r="H2080" s="5" t="s">
        <v>12</v>
      </c>
      <c r="I2080" s="5">
        <v>7.5</v>
      </c>
      <c r="J2080" s="8">
        <v>0.29982999999999999</v>
      </c>
      <c r="K2080" t="str">
        <f>IF(Table1[[#This Row],[Charging]]&gt;0,"1","0")</f>
        <v>0</v>
      </c>
      <c r="L2080" t="str">
        <f>IF(Table1[[#This Row],[Tag]]="1",Table1[[#This Row],[Cost (kWh)]],"")</f>
        <v/>
      </c>
      <c r="M2080" s="5" t="str">
        <f>IF(Table1[[#This Row],[Tag]]="1",Table1[[#This Row],[Charging]]*Table1[[#This Row],[Cost (kWh)]],"")</f>
        <v/>
      </c>
    </row>
    <row r="2081" spans="3:13" x14ac:dyDescent="0.2">
      <c r="C2081" s="3" t="s">
        <v>28</v>
      </c>
      <c r="D2081" s="2">
        <v>25</v>
      </c>
      <c r="E2081" s="2">
        <v>12</v>
      </c>
      <c r="F2081" s="5">
        <v>0</v>
      </c>
      <c r="G2081" s="5" t="s">
        <v>32</v>
      </c>
      <c r="H2081" s="5" t="s">
        <v>12</v>
      </c>
      <c r="I2081" s="5">
        <v>7.5</v>
      </c>
      <c r="J2081" s="8">
        <v>0.32080999999999998</v>
      </c>
      <c r="K2081" t="str">
        <f>IF(Table1[[#This Row],[Charging]]&gt;0,"1","0")</f>
        <v>0</v>
      </c>
      <c r="L2081" t="str">
        <f>IF(Table1[[#This Row],[Tag]]="1",Table1[[#This Row],[Cost (kWh)]],"")</f>
        <v/>
      </c>
      <c r="M2081" s="5" t="str">
        <f>IF(Table1[[#This Row],[Tag]]="1",Table1[[#This Row],[Charging]]*Table1[[#This Row],[Cost (kWh)]],"")</f>
        <v/>
      </c>
    </row>
    <row r="2082" spans="3:13" x14ac:dyDescent="0.2">
      <c r="C2082" s="3" t="s">
        <v>28</v>
      </c>
      <c r="D2082" s="2">
        <v>25</v>
      </c>
      <c r="E2082" s="2">
        <v>13</v>
      </c>
      <c r="F2082" s="5">
        <v>0</v>
      </c>
      <c r="G2082" s="5" t="s">
        <v>32</v>
      </c>
      <c r="H2082" s="5" t="s">
        <v>12</v>
      </c>
      <c r="I2082" s="5">
        <v>7.5</v>
      </c>
      <c r="J2082" s="8">
        <v>0.27500999999999998</v>
      </c>
      <c r="K2082" t="str">
        <f>IF(Table1[[#This Row],[Charging]]&gt;0,"1","0")</f>
        <v>0</v>
      </c>
      <c r="L2082" t="str">
        <f>IF(Table1[[#This Row],[Tag]]="1",Table1[[#This Row],[Cost (kWh)]],"")</f>
        <v/>
      </c>
      <c r="M2082" s="5" t="str">
        <f>IF(Table1[[#This Row],[Tag]]="1",Table1[[#This Row],[Charging]]*Table1[[#This Row],[Cost (kWh)]],"")</f>
        <v/>
      </c>
    </row>
    <row r="2083" spans="3:13" x14ac:dyDescent="0.2">
      <c r="C2083" s="3" t="s">
        <v>28</v>
      </c>
      <c r="D2083" s="2">
        <v>25</v>
      </c>
      <c r="E2083" s="2">
        <v>14</v>
      </c>
      <c r="F2083" s="5">
        <v>0</v>
      </c>
      <c r="G2083" s="5" t="s">
        <v>32</v>
      </c>
      <c r="H2083" s="5" t="s">
        <v>12</v>
      </c>
      <c r="I2083" s="5">
        <v>7.5</v>
      </c>
      <c r="J2083" s="8">
        <v>0.24596000000000001</v>
      </c>
      <c r="K2083" t="str">
        <f>IF(Table1[[#This Row],[Charging]]&gt;0,"1","0")</f>
        <v>0</v>
      </c>
      <c r="L2083" t="str">
        <f>IF(Table1[[#This Row],[Tag]]="1",Table1[[#This Row],[Cost (kWh)]],"")</f>
        <v/>
      </c>
      <c r="M2083" s="5" t="str">
        <f>IF(Table1[[#This Row],[Tag]]="1",Table1[[#This Row],[Charging]]*Table1[[#This Row],[Cost (kWh)]],"")</f>
        <v/>
      </c>
    </row>
    <row r="2084" spans="3:13" x14ac:dyDescent="0.2">
      <c r="C2084" s="3" t="s">
        <v>28</v>
      </c>
      <c r="D2084" s="2">
        <v>25</v>
      </c>
      <c r="E2084" s="2">
        <v>15</v>
      </c>
      <c r="F2084" s="5">
        <v>0</v>
      </c>
      <c r="G2084" s="5" t="s">
        <v>32</v>
      </c>
      <c r="H2084" s="5" t="s">
        <v>12</v>
      </c>
      <c r="I2084" s="5">
        <v>7.5</v>
      </c>
      <c r="J2084" s="8">
        <v>0.23299</v>
      </c>
      <c r="K2084" t="str">
        <f>IF(Table1[[#This Row],[Charging]]&gt;0,"1","0")</f>
        <v>0</v>
      </c>
      <c r="L2084" t="str">
        <f>IF(Table1[[#This Row],[Tag]]="1",Table1[[#This Row],[Cost (kWh)]],"")</f>
        <v/>
      </c>
      <c r="M2084" s="5" t="str">
        <f>IF(Table1[[#This Row],[Tag]]="1",Table1[[#This Row],[Charging]]*Table1[[#This Row],[Cost (kWh)]],"")</f>
        <v/>
      </c>
    </row>
    <row r="2085" spans="3:13" x14ac:dyDescent="0.2">
      <c r="C2085" s="3" t="s">
        <v>28</v>
      </c>
      <c r="D2085" s="2">
        <v>25</v>
      </c>
      <c r="E2085" s="2">
        <v>16</v>
      </c>
      <c r="F2085" s="5">
        <v>0</v>
      </c>
      <c r="G2085" s="5" t="s">
        <v>32</v>
      </c>
      <c r="H2085" s="5" t="s">
        <v>12</v>
      </c>
      <c r="I2085" s="5">
        <v>7.5</v>
      </c>
      <c r="J2085" s="8">
        <v>0.26296000000000003</v>
      </c>
      <c r="K2085" t="str">
        <f>IF(Table1[[#This Row],[Charging]]&gt;0,"1","0")</f>
        <v>0</v>
      </c>
      <c r="L2085" t="str">
        <f>IF(Table1[[#This Row],[Tag]]="1",Table1[[#This Row],[Cost (kWh)]],"")</f>
        <v/>
      </c>
      <c r="M2085" s="5" t="str">
        <f>IF(Table1[[#This Row],[Tag]]="1",Table1[[#This Row],[Charging]]*Table1[[#This Row],[Cost (kWh)]],"")</f>
        <v/>
      </c>
    </row>
    <row r="2086" spans="3:13" x14ac:dyDescent="0.2">
      <c r="C2086" s="3" t="s">
        <v>28</v>
      </c>
      <c r="D2086" s="2">
        <v>25</v>
      </c>
      <c r="E2086" s="2">
        <v>17</v>
      </c>
      <c r="F2086" s="5">
        <v>0</v>
      </c>
      <c r="G2086" s="5" t="s">
        <v>32</v>
      </c>
      <c r="H2086" s="5" t="s">
        <v>12</v>
      </c>
      <c r="I2086" s="5">
        <v>7.5</v>
      </c>
      <c r="J2086" s="8">
        <v>0.31373000000000001</v>
      </c>
      <c r="K2086" t="str">
        <f>IF(Table1[[#This Row],[Charging]]&gt;0,"1","0")</f>
        <v>0</v>
      </c>
      <c r="L2086" t="str">
        <f>IF(Table1[[#This Row],[Tag]]="1",Table1[[#This Row],[Cost (kWh)]],"")</f>
        <v/>
      </c>
      <c r="M2086" s="5" t="str">
        <f>IF(Table1[[#This Row],[Tag]]="1",Table1[[#This Row],[Charging]]*Table1[[#This Row],[Cost (kWh)]],"")</f>
        <v/>
      </c>
    </row>
    <row r="2087" spans="3:13" x14ac:dyDescent="0.2">
      <c r="C2087" s="3" t="s">
        <v>28</v>
      </c>
      <c r="D2087" s="2">
        <v>25</v>
      </c>
      <c r="E2087" s="2">
        <v>18</v>
      </c>
      <c r="F2087" s="5">
        <v>0</v>
      </c>
      <c r="G2087" s="5" t="s">
        <v>32</v>
      </c>
      <c r="H2087" s="5" t="s">
        <v>12</v>
      </c>
      <c r="I2087" s="5">
        <v>7.5</v>
      </c>
      <c r="J2087" s="8">
        <v>0.34361999999999998</v>
      </c>
      <c r="K2087" t="str">
        <f>IF(Table1[[#This Row],[Charging]]&gt;0,"1","0")</f>
        <v>0</v>
      </c>
      <c r="L2087" t="str">
        <f>IF(Table1[[#This Row],[Tag]]="1",Table1[[#This Row],[Cost (kWh)]],"")</f>
        <v/>
      </c>
      <c r="M2087" s="5" t="str">
        <f>IF(Table1[[#This Row],[Tag]]="1",Table1[[#This Row],[Charging]]*Table1[[#This Row],[Cost (kWh)]],"")</f>
        <v/>
      </c>
    </row>
    <row r="2088" spans="3:13" x14ac:dyDescent="0.2">
      <c r="C2088" s="3" t="s">
        <v>28</v>
      </c>
      <c r="D2088" s="2">
        <v>25</v>
      </c>
      <c r="E2088" s="2">
        <v>19</v>
      </c>
      <c r="F2088" s="5">
        <v>0</v>
      </c>
      <c r="G2088" s="5" t="s">
        <v>32</v>
      </c>
      <c r="H2088" s="5" t="s">
        <v>12</v>
      </c>
      <c r="I2088" s="5">
        <v>7.5</v>
      </c>
      <c r="J2088" s="8">
        <v>0.35114000000000001</v>
      </c>
      <c r="K2088" t="str">
        <f>IF(Table1[[#This Row],[Charging]]&gt;0,"1","0")</f>
        <v>0</v>
      </c>
      <c r="L2088" t="str">
        <f>IF(Table1[[#This Row],[Tag]]="1",Table1[[#This Row],[Cost (kWh)]],"")</f>
        <v/>
      </c>
      <c r="M2088" s="5" t="str">
        <f>IF(Table1[[#This Row],[Tag]]="1",Table1[[#This Row],[Charging]]*Table1[[#This Row],[Cost (kWh)]],"")</f>
        <v/>
      </c>
    </row>
    <row r="2089" spans="3:13" x14ac:dyDescent="0.2">
      <c r="C2089" s="3" t="s">
        <v>28</v>
      </c>
      <c r="D2089" s="2">
        <v>25</v>
      </c>
      <c r="E2089" s="2">
        <v>20</v>
      </c>
      <c r="F2089" s="5">
        <v>0</v>
      </c>
      <c r="G2089" s="5" t="s">
        <v>32</v>
      </c>
      <c r="H2089" s="5" t="s">
        <v>12</v>
      </c>
      <c r="I2089" s="5">
        <v>7.5</v>
      </c>
      <c r="J2089" s="8">
        <v>0.35758000000000001</v>
      </c>
      <c r="K2089" t="str">
        <f>IF(Table1[[#This Row],[Charging]]&gt;0,"1","0")</f>
        <v>0</v>
      </c>
      <c r="L2089" t="str">
        <f>IF(Table1[[#This Row],[Tag]]="1",Table1[[#This Row],[Cost (kWh)]],"")</f>
        <v/>
      </c>
      <c r="M2089" s="5" t="str">
        <f>IF(Table1[[#This Row],[Tag]]="1",Table1[[#This Row],[Charging]]*Table1[[#This Row],[Cost (kWh)]],"")</f>
        <v/>
      </c>
    </row>
    <row r="2090" spans="3:13" x14ac:dyDescent="0.2">
      <c r="C2090" s="3" t="s">
        <v>28</v>
      </c>
      <c r="D2090" s="2">
        <v>25</v>
      </c>
      <c r="E2090" s="2">
        <v>21</v>
      </c>
      <c r="F2090" s="5">
        <v>0</v>
      </c>
      <c r="G2090" s="5" t="s">
        <v>32</v>
      </c>
      <c r="H2090" s="5" t="s">
        <v>12</v>
      </c>
      <c r="I2090" s="5">
        <v>7.5</v>
      </c>
      <c r="J2090" s="8">
        <v>0.36221999999999999</v>
      </c>
      <c r="K2090" t="str">
        <f>IF(Table1[[#This Row],[Charging]]&gt;0,"1","0")</f>
        <v>0</v>
      </c>
      <c r="L2090" t="str">
        <f>IF(Table1[[#This Row],[Tag]]="1",Table1[[#This Row],[Cost (kWh)]],"")</f>
        <v/>
      </c>
      <c r="M2090" s="5" t="str">
        <f>IF(Table1[[#This Row],[Tag]]="1",Table1[[#This Row],[Charging]]*Table1[[#This Row],[Cost (kWh)]],"")</f>
        <v/>
      </c>
    </row>
    <row r="2091" spans="3:13" x14ac:dyDescent="0.2">
      <c r="C2091" s="3" t="s">
        <v>28</v>
      </c>
      <c r="D2091" s="2">
        <v>25</v>
      </c>
      <c r="E2091" s="2">
        <v>22</v>
      </c>
      <c r="F2091" s="5">
        <v>0</v>
      </c>
      <c r="G2091" s="5" t="s">
        <v>32</v>
      </c>
      <c r="H2091" s="5" t="s">
        <v>12</v>
      </c>
      <c r="I2091" s="5">
        <v>7.5</v>
      </c>
      <c r="J2091" s="8">
        <v>0.35436000000000001</v>
      </c>
      <c r="K2091" t="str">
        <f>IF(Table1[[#This Row],[Charging]]&gt;0,"1","0")</f>
        <v>0</v>
      </c>
      <c r="L2091" t="str">
        <f>IF(Table1[[#This Row],[Tag]]="1",Table1[[#This Row],[Cost (kWh)]],"")</f>
        <v/>
      </c>
      <c r="M2091" s="5" t="str">
        <f>IF(Table1[[#This Row],[Tag]]="1",Table1[[#This Row],[Charging]]*Table1[[#This Row],[Cost (kWh)]],"")</f>
        <v/>
      </c>
    </row>
    <row r="2092" spans="3:13" x14ac:dyDescent="0.2">
      <c r="C2092" s="3" t="s">
        <v>28</v>
      </c>
      <c r="D2092" s="2">
        <v>25</v>
      </c>
      <c r="E2092" s="2">
        <v>23</v>
      </c>
      <c r="F2092" s="5">
        <v>0</v>
      </c>
      <c r="G2092" s="5" t="s">
        <v>32</v>
      </c>
      <c r="H2092" s="5" t="s">
        <v>12</v>
      </c>
      <c r="I2092" s="5">
        <v>7.5</v>
      </c>
      <c r="J2092" s="8">
        <v>0.34151999999999999</v>
      </c>
      <c r="K2092" t="str">
        <f>IF(Table1[[#This Row],[Charging]]&gt;0,"1","0")</f>
        <v>0</v>
      </c>
      <c r="L2092" t="str">
        <f>IF(Table1[[#This Row],[Tag]]="1",Table1[[#This Row],[Cost (kWh)]],"")</f>
        <v/>
      </c>
      <c r="M2092" s="5" t="str">
        <f>IF(Table1[[#This Row],[Tag]]="1",Table1[[#This Row],[Charging]]*Table1[[#This Row],[Cost (kWh)]],"")</f>
        <v/>
      </c>
    </row>
    <row r="2093" spans="3:13" x14ac:dyDescent="0.2">
      <c r="C2093" s="3" t="s">
        <v>28</v>
      </c>
      <c r="D2093" s="2">
        <v>25</v>
      </c>
      <c r="E2093" s="2">
        <v>24</v>
      </c>
      <c r="F2093" s="5">
        <v>0</v>
      </c>
      <c r="G2093" s="5" t="s">
        <v>32</v>
      </c>
      <c r="H2093" s="5" t="s">
        <v>12</v>
      </c>
      <c r="I2093" s="5">
        <v>7.5</v>
      </c>
      <c r="J2093" s="8">
        <v>0.28732999999999997</v>
      </c>
      <c r="K2093" t="str">
        <f>IF(Table1[[#This Row],[Charging]]&gt;0,"1","0")</f>
        <v>0</v>
      </c>
      <c r="L2093" t="str">
        <f>IF(Table1[[#This Row],[Tag]]="1",Table1[[#This Row],[Cost (kWh)]],"")</f>
        <v/>
      </c>
      <c r="M2093" s="5" t="str">
        <f>IF(Table1[[#This Row],[Tag]]="1",Table1[[#This Row],[Charging]]*Table1[[#This Row],[Cost (kWh)]],"")</f>
        <v/>
      </c>
    </row>
    <row r="2094" spans="3:13" x14ac:dyDescent="0.2">
      <c r="C2094" s="3" t="s">
        <v>28</v>
      </c>
      <c r="D2094" s="2">
        <v>26</v>
      </c>
      <c r="E2094" s="2" t="s">
        <v>2</v>
      </c>
      <c r="F2094" s="5">
        <v>0</v>
      </c>
      <c r="G2094" s="5" t="s">
        <v>32</v>
      </c>
      <c r="H2094" s="5" t="s">
        <v>12</v>
      </c>
      <c r="I2094" s="5">
        <v>7.5</v>
      </c>
      <c r="J2094" s="8">
        <v>0.24876999999999999</v>
      </c>
      <c r="K2094" t="str">
        <f>IF(Table1[[#This Row],[Charging]]&gt;0,"1","0")</f>
        <v>0</v>
      </c>
      <c r="L2094" t="str">
        <f>IF(Table1[[#This Row],[Tag]]="1",Table1[[#This Row],[Cost (kWh)]],"")</f>
        <v/>
      </c>
      <c r="M2094" s="5" t="str">
        <f>IF(Table1[[#This Row],[Tag]]="1",Table1[[#This Row],[Charging]]*Table1[[#This Row],[Cost (kWh)]],"")</f>
        <v/>
      </c>
    </row>
    <row r="2095" spans="3:13" x14ac:dyDescent="0.2">
      <c r="C2095" s="3" t="s">
        <v>28</v>
      </c>
      <c r="D2095" s="2">
        <v>26</v>
      </c>
      <c r="E2095" s="2" t="s">
        <v>3</v>
      </c>
      <c r="F2095" s="5">
        <v>0</v>
      </c>
      <c r="G2095" s="5" t="s">
        <v>32</v>
      </c>
      <c r="H2095" s="5" t="s">
        <v>12</v>
      </c>
      <c r="I2095" s="5">
        <v>7.5</v>
      </c>
      <c r="J2095" s="8">
        <v>0.18149000000000001</v>
      </c>
      <c r="K2095" t="str">
        <f>IF(Table1[[#This Row],[Charging]]&gt;0,"1","0")</f>
        <v>0</v>
      </c>
      <c r="L2095" t="str">
        <f>IF(Table1[[#This Row],[Tag]]="1",Table1[[#This Row],[Cost (kWh)]],"")</f>
        <v/>
      </c>
      <c r="M2095" s="5" t="str">
        <f>IF(Table1[[#This Row],[Tag]]="1",Table1[[#This Row],[Charging]]*Table1[[#This Row],[Cost (kWh)]],"")</f>
        <v/>
      </c>
    </row>
    <row r="2096" spans="3:13" x14ac:dyDescent="0.2">
      <c r="C2096" s="3" t="s">
        <v>28</v>
      </c>
      <c r="D2096" s="2">
        <v>26</v>
      </c>
      <c r="E2096" s="2" t="s">
        <v>4</v>
      </c>
      <c r="F2096" s="5">
        <v>0</v>
      </c>
      <c r="G2096" s="5" t="s">
        <v>32</v>
      </c>
      <c r="H2096" s="5" t="s">
        <v>12</v>
      </c>
      <c r="I2096" s="5">
        <v>7.5</v>
      </c>
      <c r="J2096" s="8">
        <v>0.15684000000000001</v>
      </c>
      <c r="K2096" t="str">
        <f>IF(Table1[[#This Row],[Charging]]&gt;0,"1","0")</f>
        <v>0</v>
      </c>
      <c r="L2096" t="str">
        <f>IF(Table1[[#This Row],[Tag]]="1",Table1[[#This Row],[Cost (kWh)]],"")</f>
        <v/>
      </c>
      <c r="M2096" s="5" t="str">
        <f>IF(Table1[[#This Row],[Tag]]="1",Table1[[#This Row],[Charging]]*Table1[[#This Row],[Cost (kWh)]],"")</f>
        <v/>
      </c>
    </row>
    <row r="2097" spans="3:13" x14ac:dyDescent="0.2">
      <c r="C2097" s="3" t="s">
        <v>28</v>
      </c>
      <c r="D2097" s="2">
        <v>26</v>
      </c>
      <c r="E2097" s="2" t="s">
        <v>5</v>
      </c>
      <c r="F2097" s="5">
        <v>0</v>
      </c>
      <c r="G2097" s="5" t="s">
        <v>32</v>
      </c>
      <c r="H2097" s="5" t="s">
        <v>12</v>
      </c>
      <c r="I2097" s="5">
        <v>7.5</v>
      </c>
      <c r="J2097" s="8">
        <v>0.12486</v>
      </c>
      <c r="K2097" t="str">
        <f>IF(Table1[[#This Row],[Charging]]&gt;0,"1","0")</f>
        <v>0</v>
      </c>
      <c r="L2097" t="str">
        <f>IF(Table1[[#This Row],[Tag]]="1",Table1[[#This Row],[Cost (kWh)]],"")</f>
        <v/>
      </c>
      <c r="M2097" s="5" t="str">
        <f>IF(Table1[[#This Row],[Tag]]="1",Table1[[#This Row],[Charging]]*Table1[[#This Row],[Cost (kWh)]],"")</f>
        <v/>
      </c>
    </row>
    <row r="2098" spans="3:13" x14ac:dyDescent="0.2">
      <c r="C2098" s="3" t="s">
        <v>28</v>
      </c>
      <c r="D2098" s="2">
        <v>26</v>
      </c>
      <c r="E2098" s="2" t="s">
        <v>6</v>
      </c>
      <c r="F2098" s="5">
        <v>0</v>
      </c>
      <c r="G2098" s="5" t="s">
        <v>32</v>
      </c>
      <c r="H2098" s="5" t="s">
        <v>12</v>
      </c>
      <c r="I2098" s="5">
        <v>7.5</v>
      </c>
      <c r="J2098" s="8">
        <v>0.10115</v>
      </c>
      <c r="K2098" t="str">
        <f>IF(Table1[[#This Row],[Charging]]&gt;0,"1","0")</f>
        <v>0</v>
      </c>
      <c r="L2098" t="str">
        <f>IF(Table1[[#This Row],[Tag]]="1",Table1[[#This Row],[Cost (kWh)]],"")</f>
        <v/>
      </c>
      <c r="M2098" s="5" t="str">
        <f>IF(Table1[[#This Row],[Tag]]="1",Table1[[#This Row],[Charging]]*Table1[[#This Row],[Cost (kWh)]],"")</f>
        <v/>
      </c>
    </row>
    <row r="2099" spans="3:13" x14ac:dyDescent="0.2">
      <c r="C2099" s="3" t="s">
        <v>28</v>
      </c>
      <c r="D2099" s="2">
        <v>26</v>
      </c>
      <c r="E2099" s="2" t="s">
        <v>7</v>
      </c>
      <c r="F2099" s="5">
        <v>0</v>
      </c>
      <c r="G2099" s="5" t="s">
        <v>32</v>
      </c>
      <c r="H2099" s="5" t="s">
        <v>12</v>
      </c>
      <c r="I2099" s="5">
        <v>7.5</v>
      </c>
      <c r="J2099" s="8">
        <v>0.16091</v>
      </c>
      <c r="K2099" t="str">
        <f>IF(Table1[[#This Row],[Charging]]&gt;0,"1","0")</f>
        <v>0</v>
      </c>
      <c r="L2099" t="str">
        <f>IF(Table1[[#This Row],[Tag]]="1",Table1[[#This Row],[Cost (kWh)]],"")</f>
        <v/>
      </c>
      <c r="M2099" s="5" t="str">
        <f>IF(Table1[[#This Row],[Tag]]="1",Table1[[#This Row],[Charging]]*Table1[[#This Row],[Cost (kWh)]],"")</f>
        <v/>
      </c>
    </row>
    <row r="2100" spans="3:13" x14ac:dyDescent="0.2">
      <c r="C2100" s="3" t="s">
        <v>28</v>
      </c>
      <c r="D2100" s="2">
        <v>26</v>
      </c>
      <c r="E2100" s="2" t="s">
        <v>8</v>
      </c>
      <c r="F2100" s="5">
        <v>0</v>
      </c>
      <c r="G2100" s="5" t="s">
        <v>32</v>
      </c>
      <c r="H2100" s="5" t="s">
        <v>12</v>
      </c>
      <c r="I2100" s="5">
        <v>7.5</v>
      </c>
      <c r="J2100" s="8">
        <v>0.25982</v>
      </c>
      <c r="K2100" t="str">
        <f>IF(Table1[[#This Row],[Charging]]&gt;0,"1","0")</f>
        <v>0</v>
      </c>
      <c r="L2100" t="str">
        <f>IF(Table1[[#This Row],[Tag]]="1",Table1[[#This Row],[Cost (kWh)]],"")</f>
        <v/>
      </c>
      <c r="M2100" s="5" t="str">
        <f>IF(Table1[[#This Row],[Tag]]="1",Table1[[#This Row],[Charging]]*Table1[[#This Row],[Cost (kWh)]],"")</f>
        <v/>
      </c>
    </row>
    <row r="2101" spans="3:13" x14ac:dyDescent="0.2">
      <c r="C2101" s="3" t="s">
        <v>28</v>
      </c>
      <c r="D2101" s="2">
        <v>26</v>
      </c>
      <c r="E2101" s="2" t="s">
        <v>9</v>
      </c>
      <c r="F2101" s="5">
        <v>0</v>
      </c>
      <c r="G2101" s="5">
        <v>5.5</v>
      </c>
      <c r="H2101" s="5">
        <v>58.5</v>
      </c>
      <c r="I2101" s="5">
        <v>0</v>
      </c>
      <c r="J2101" s="8">
        <v>0.32588</v>
      </c>
      <c r="K2101" t="str">
        <f>IF(Table1[[#This Row],[Charging]]&gt;0,"1","0")</f>
        <v>0</v>
      </c>
      <c r="L2101" t="str">
        <f>IF(Table1[[#This Row],[Tag]]="1",Table1[[#This Row],[Cost (kWh)]],"")</f>
        <v/>
      </c>
      <c r="M2101" s="5" t="str">
        <f>IF(Table1[[#This Row],[Tag]]="1",Table1[[#This Row],[Charging]]*Table1[[#This Row],[Cost (kWh)]],"")</f>
        <v/>
      </c>
    </row>
    <row r="2102" spans="3:13" x14ac:dyDescent="0.2">
      <c r="C2102" s="3" t="s">
        <v>28</v>
      </c>
      <c r="D2102" s="2">
        <v>26</v>
      </c>
      <c r="E2102" s="2" t="s">
        <v>10</v>
      </c>
      <c r="F2102" s="5">
        <v>0</v>
      </c>
      <c r="G2102" s="5" t="s">
        <v>32</v>
      </c>
      <c r="H2102" s="5">
        <v>58.5</v>
      </c>
      <c r="I2102" s="5">
        <v>0</v>
      </c>
      <c r="J2102" s="8">
        <v>0.32999000000000001</v>
      </c>
      <c r="K2102" t="str">
        <f>IF(Table1[[#This Row],[Charging]]&gt;0,"1","0")</f>
        <v>0</v>
      </c>
      <c r="L2102" t="str">
        <f>IF(Table1[[#This Row],[Tag]]="1",Table1[[#This Row],[Cost (kWh)]],"")</f>
        <v/>
      </c>
      <c r="M2102" s="5" t="str">
        <f>IF(Table1[[#This Row],[Tag]]="1",Table1[[#This Row],[Charging]]*Table1[[#This Row],[Cost (kWh)]],"")</f>
        <v/>
      </c>
    </row>
    <row r="2103" spans="3:13" x14ac:dyDescent="0.2">
      <c r="C2103" s="3" t="s">
        <v>28</v>
      </c>
      <c r="D2103" s="2">
        <v>26</v>
      </c>
      <c r="E2103" s="2">
        <v>10</v>
      </c>
      <c r="F2103" s="5">
        <v>0</v>
      </c>
      <c r="G2103" s="5" t="s">
        <v>32</v>
      </c>
      <c r="H2103" s="5">
        <v>58.5</v>
      </c>
      <c r="I2103" s="5">
        <v>0</v>
      </c>
      <c r="J2103" s="8">
        <v>0.30270000000000002</v>
      </c>
      <c r="K2103" t="str">
        <f>IF(Table1[[#This Row],[Charging]]&gt;0,"1","0")</f>
        <v>0</v>
      </c>
      <c r="L2103" t="str">
        <f>IF(Table1[[#This Row],[Tag]]="1",Table1[[#This Row],[Cost (kWh)]],"")</f>
        <v/>
      </c>
      <c r="M2103" s="5" t="str">
        <f>IF(Table1[[#This Row],[Tag]]="1",Table1[[#This Row],[Charging]]*Table1[[#This Row],[Cost (kWh)]],"")</f>
        <v/>
      </c>
    </row>
    <row r="2104" spans="3:13" x14ac:dyDescent="0.2">
      <c r="C2104" s="3" t="s">
        <v>28</v>
      </c>
      <c r="D2104" s="2">
        <v>26</v>
      </c>
      <c r="E2104" s="2">
        <v>11</v>
      </c>
      <c r="F2104" s="5">
        <v>0</v>
      </c>
      <c r="G2104" s="5" t="s">
        <v>32</v>
      </c>
      <c r="H2104" s="5">
        <v>58.5</v>
      </c>
      <c r="I2104" s="5">
        <v>0</v>
      </c>
      <c r="J2104" s="8">
        <v>0.26751000000000003</v>
      </c>
      <c r="K2104" t="str">
        <f>IF(Table1[[#This Row],[Charging]]&gt;0,"1","0")</f>
        <v>0</v>
      </c>
      <c r="L2104" t="str">
        <f>IF(Table1[[#This Row],[Tag]]="1",Table1[[#This Row],[Cost (kWh)]],"")</f>
        <v/>
      </c>
      <c r="M2104" s="5" t="str">
        <f>IF(Table1[[#This Row],[Tag]]="1",Table1[[#This Row],[Charging]]*Table1[[#This Row],[Cost (kWh)]],"")</f>
        <v/>
      </c>
    </row>
    <row r="2105" spans="3:13" x14ac:dyDescent="0.2">
      <c r="C2105" s="3" t="s">
        <v>28</v>
      </c>
      <c r="D2105" s="2">
        <v>26</v>
      </c>
      <c r="E2105" s="2">
        <v>12</v>
      </c>
      <c r="F2105" s="5">
        <v>0</v>
      </c>
      <c r="G2105" s="5" t="s">
        <v>32</v>
      </c>
      <c r="H2105" s="5">
        <v>58.5</v>
      </c>
      <c r="I2105" s="5">
        <v>0</v>
      </c>
      <c r="J2105" s="8">
        <v>0.22397</v>
      </c>
      <c r="K2105" t="str">
        <f>IF(Table1[[#This Row],[Charging]]&gt;0,"1","0")</f>
        <v>0</v>
      </c>
      <c r="L2105" t="str">
        <f>IF(Table1[[#This Row],[Tag]]="1",Table1[[#This Row],[Cost (kWh)]],"")</f>
        <v/>
      </c>
      <c r="M2105" s="5" t="str">
        <f>IF(Table1[[#This Row],[Tag]]="1",Table1[[#This Row],[Charging]]*Table1[[#This Row],[Cost (kWh)]],"")</f>
        <v/>
      </c>
    </row>
    <row r="2106" spans="3:13" x14ac:dyDescent="0.2">
      <c r="C2106" s="3" t="s">
        <v>28</v>
      </c>
      <c r="D2106" s="2">
        <v>26</v>
      </c>
      <c r="E2106" s="2">
        <v>13</v>
      </c>
      <c r="F2106" s="5">
        <v>0</v>
      </c>
      <c r="G2106" s="5" t="s">
        <v>32</v>
      </c>
      <c r="H2106" s="5">
        <v>58.5</v>
      </c>
      <c r="I2106" s="5">
        <v>0</v>
      </c>
      <c r="J2106" s="8">
        <v>0.20855000000000001</v>
      </c>
      <c r="K2106" t="str">
        <f>IF(Table1[[#This Row],[Charging]]&gt;0,"1","0")</f>
        <v>0</v>
      </c>
      <c r="L2106" t="str">
        <f>IF(Table1[[#This Row],[Tag]]="1",Table1[[#This Row],[Cost (kWh)]],"")</f>
        <v/>
      </c>
      <c r="M2106" s="5" t="str">
        <f>IF(Table1[[#This Row],[Tag]]="1",Table1[[#This Row],[Charging]]*Table1[[#This Row],[Cost (kWh)]],"")</f>
        <v/>
      </c>
    </row>
    <row r="2107" spans="3:13" x14ac:dyDescent="0.2">
      <c r="C2107" s="3" t="s">
        <v>28</v>
      </c>
      <c r="D2107" s="2">
        <v>26</v>
      </c>
      <c r="E2107" s="2">
        <v>14</v>
      </c>
      <c r="F2107" s="5">
        <v>0</v>
      </c>
      <c r="G2107" s="5" t="s">
        <v>32</v>
      </c>
      <c r="H2107" s="5">
        <v>58.5</v>
      </c>
      <c r="I2107" s="5">
        <v>0</v>
      </c>
      <c r="J2107" s="8">
        <v>0.20003000000000001</v>
      </c>
      <c r="K2107" t="str">
        <f>IF(Table1[[#This Row],[Charging]]&gt;0,"1","0")</f>
        <v>0</v>
      </c>
      <c r="L2107" t="str">
        <f>IF(Table1[[#This Row],[Tag]]="1",Table1[[#This Row],[Cost (kWh)]],"")</f>
        <v/>
      </c>
      <c r="M2107" s="5" t="str">
        <f>IF(Table1[[#This Row],[Tag]]="1",Table1[[#This Row],[Charging]]*Table1[[#This Row],[Cost (kWh)]],"")</f>
        <v/>
      </c>
    </row>
    <row r="2108" spans="3:13" x14ac:dyDescent="0.2">
      <c r="C2108" s="3" t="s">
        <v>28</v>
      </c>
      <c r="D2108" s="2">
        <v>26</v>
      </c>
      <c r="E2108" s="2">
        <v>15</v>
      </c>
      <c r="F2108" s="5">
        <v>0</v>
      </c>
      <c r="G2108" s="5" t="s">
        <v>32</v>
      </c>
      <c r="H2108" s="5">
        <v>58.5</v>
      </c>
      <c r="I2108" s="5">
        <v>0</v>
      </c>
      <c r="J2108" s="8">
        <v>0.15884999999999999</v>
      </c>
      <c r="K2108" t="str">
        <f>IF(Table1[[#This Row],[Charging]]&gt;0,"1","0")</f>
        <v>0</v>
      </c>
      <c r="L2108" t="str">
        <f>IF(Table1[[#This Row],[Tag]]="1",Table1[[#This Row],[Cost (kWh)]],"")</f>
        <v/>
      </c>
      <c r="M2108" s="5" t="str">
        <f>IF(Table1[[#This Row],[Tag]]="1",Table1[[#This Row],[Charging]]*Table1[[#This Row],[Cost (kWh)]],"")</f>
        <v/>
      </c>
    </row>
    <row r="2109" spans="3:13" x14ac:dyDescent="0.2">
      <c r="C2109" s="3" t="s">
        <v>28</v>
      </c>
      <c r="D2109" s="2">
        <v>26</v>
      </c>
      <c r="E2109" s="2">
        <v>16</v>
      </c>
      <c r="F2109" s="5">
        <v>0</v>
      </c>
      <c r="G2109" s="5" t="s">
        <v>32</v>
      </c>
      <c r="H2109" s="5">
        <v>58.5</v>
      </c>
      <c r="I2109" s="5">
        <v>0</v>
      </c>
      <c r="J2109" s="8">
        <v>0.23158000000000001</v>
      </c>
      <c r="K2109" t="str">
        <f>IF(Table1[[#This Row],[Charging]]&gt;0,"1","0")</f>
        <v>0</v>
      </c>
      <c r="L2109" t="str">
        <f>IF(Table1[[#This Row],[Tag]]="1",Table1[[#This Row],[Cost (kWh)]],"")</f>
        <v/>
      </c>
      <c r="M2109" s="5" t="str">
        <f>IF(Table1[[#This Row],[Tag]]="1",Table1[[#This Row],[Charging]]*Table1[[#This Row],[Cost (kWh)]],"")</f>
        <v/>
      </c>
    </row>
    <row r="2110" spans="3:13" x14ac:dyDescent="0.2">
      <c r="C2110" s="3" t="s">
        <v>28</v>
      </c>
      <c r="D2110" s="2">
        <v>26</v>
      </c>
      <c r="E2110" s="2">
        <v>17</v>
      </c>
      <c r="F2110" s="5">
        <v>0</v>
      </c>
      <c r="G2110" s="5">
        <v>5.5</v>
      </c>
      <c r="H2110" s="5" t="s">
        <v>13</v>
      </c>
      <c r="I2110" s="5">
        <v>0</v>
      </c>
      <c r="J2110" s="8">
        <v>0.29236000000000001</v>
      </c>
      <c r="K2110" t="str">
        <f>IF(Table1[[#This Row],[Charging]]&gt;0,"1","0")</f>
        <v>0</v>
      </c>
      <c r="L2110" t="str">
        <f>IF(Table1[[#This Row],[Tag]]="1",Table1[[#This Row],[Cost (kWh)]],"")</f>
        <v/>
      </c>
      <c r="M2110" s="5" t="str">
        <f>IF(Table1[[#This Row],[Tag]]="1",Table1[[#This Row],[Charging]]*Table1[[#This Row],[Cost (kWh)]],"")</f>
        <v/>
      </c>
    </row>
    <row r="2111" spans="3:13" x14ac:dyDescent="0.2">
      <c r="C2111" s="3" t="s">
        <v>28</v>
      </c>
      <c r="D2111" s="2">
        <v>26</v>
      </c>
      <c r="E2111" s="2">
        <v>18</v>
      </c>
      <c r="F2111" s="5">
        <v>0</v>
      </c>
      <c r="G2111" s="5" t="s">
        <v>32</v>
      </c>
      <c r="H2111" s="5" t="s">
        <v>13</v>
      </c>
      <c r="I2111" s="5">
        <v>7.5</v>
      </c>
      <c r="J2111" s="8">
        <v>0.30769999999999997</v>
      </c>
      <c r="K2111" t="str">
        <f>IF(Table1[[#This Row],[Charging]]&gt;0,"1","0")</f>
        <v>0</v>
      </c>
      <c r="L2111" t="str">
        <f>IF(Table1[[#This Row],[Tag]]="1",Table1[[#This Row],[Cost (kWh)]],"")</f>
        <v/>
      </c>
      <c r="M2111" s="5" t="str">
        <f>IF(Table1[[#This Row],[Tag]]="1",Table1[[#This Row],[Charging]]*Table1[[#This Row],[Cost (kWh)]],"")</f>
        <v/>
      </c>
    </row>
    <row r="2112" spans="3:13" x14ac:dyDescent="0.2">
      <c r="C2112" s="3" t="s">
        <v>28</v>
      </c>
      <c r="D2112" s="2">
        <v>26</v>
      </c>
      <c r="E2112" s="2">
        <v>19</v>
      </c>
      <c r="F2112" s="5">
        <v>0</v>
      </c>
      <c r="G2112" s="5" t="s">
        <v>32</v>
      </c>
      <c r="H2112" s="5" t="s">
        <v>13</v>
      </c>
      <c r="I2112" s="5">
        <v>7.5</v>
      </c>
      <c r="J2112" s="8">
        <v>0.32501999999999998</v>
      </c>
      <c r="K2112" t="str">
        <f>IF(Table1[[#This Row],[Charging]]&gt;0,"1","0")</f>
        <v>0</v>
      </c>
      <c r="L2112" t="str">
        <f>IF(Table1[[#This Row],[Tag]]="1",Table1[[#This Row],[Cost (kWh)]],"")</f>
        <v/>
      </c>
      <c r="M2112" s="5" t="str">
        <f>IF(Table1[[#This Row],[Tag]]="1",Table1[[#This Row],[Charging]]*Table1[[#This Row],[Cost (kWh)]],"")</f>
        <v/>
      </c>
    </row>
    <row r="2113" spans="3:13" x14ac:dyDescent="0.2">
      <c r="C2113" s="3" t="s">
        <v>28</v>
      </c>
      <c r="D2113" s="2">
        <v>26</v>
      </c>
      <c r="E2113" s="2">
        <v>20</v>
      </c>
      <c r="F2113" s="5">
        <v>0</v>
      </c>
      <c r="G2113" s="5" t="s">
        <v>32</v>
      </c>
      <c r="H2113" s="5" t="s">
        <v>13</v>
      </c>
      <c r="I2113" s="5">
        <v>7.5</v>
      </c>
      <c r="J2113" s="8">
        <v>0.33179999999999998</v>
      </c>
      <c r="K2113" t="str">
        <f>IF(Table1[[#This Row],[Charging]]&gt;0,"1","0")</f>
        <v>0</v>
      </c>
      <c r="L2113" t="str">
        <f>IF(Table1[[#This Row],[Tag]]="1",Table1[[#This Row],[Cost (kWh)]],"")</f>
        <v/>
      </c>
      <c r="M2113" s="5" t="str">
        <f>IF(Table1[[#This Row],[Tag]]="1",Table1[[#This Row],[Charging]]*Table1[[#This Row],[Cost (kWh)]],"")</f>
        <v/>
      </c>
    </row>
    <row r="2114" spans="3:13" x14ac:dyDescent="0.2">
      <c r="C2114" s="3" t="s">
        <v>28</v>
      </c>
      <c r="D2114" s="2">
        <v>26</v>
      </c>
      <c r="E2114" s="2">
        <v>21</v>
      </c>
      <c r="F2114" s="5">
        <v>4.7</v>
      </c>
      <c r="G2114" s="5" t="s">
        <v>32</v>
      </c>
      <c r="H2114" s="5">
        <v>57.7</v>
      </c>
      <c r="I2114" s="5">
        <v>7.5</v>
      </c>
      <c r="J2114" s="8">
        <v>0.33731</v>
      </c>
      <c r="K2114" t="str">
        <f>IF(Table1[[#This Row],[Charging]]&gt;0,"1","0")</f>
        <v>1</v>
      </c>
      <c r="L2114">
        <f>IF(Table1[[#This Row],[Tag]]="1",Table1[[#This Row],[Cost (kWh)]],"")</f>
        <v>0.33731</v>
      </c>
      <c r="M2114" s="5">
        <f>IF(Table1[[#This Row],[Tag]]="1",Table1[[#This Row],[Charging]]*Table1[[#This Row],[Cost (kWh)]],"")</f>
        <v>1.5853570000000001</v>
      </c>
    </row>
    <row r="2115" spans="3:13" x14ac:dyDescent="0.2">
      <c r="C2115" s="3" t="s">
        <v>28</v>
      </c>
      <c r="D2115" s="2">
        <v>26</v>
      </c>
      <c r="E2115" s="2">
        <v>22</v>
      </c>
      <c r="F2115" s="5">
        <v>0</v>
      </c>
      <c r="G2115" s="5" t="s">
        <v>32</v>
      </c>
      <c r="H2115" s="5">
        <v>57.7</v>
      </c>
      <c r="I2115" s="5">
        <v>7.5</v>
      </c>
      <c r="J2115" s="8">
        <v>0.32457000000000003</v>
      </c>
      <c r="K2115" t="str">
        <f>IF(Table1[[#This Row],[Charging]]&gt;0,"1","0")</f>
        <v>0</v>
      </c>
      <c r="L2115" t="str">
        <f>IF(Table1[[#This Row],[Tag]]="1",Table1[[#This Row],[Cost (kWh)]],"")</f>
        <v/>
      </c>
      <c r="M2115" s="5" t="str">
        <f>IF(Table1[[#This Row],[Tag]]="1",Table1[[#This Row],[Charging]]*Table1[[#This Row],[Cost (kWh)]],"")</f>
        <v/>
      </c>
    </row>
    <row r="2116" spans="3:13" x14ac:dyDescent="0.2">
      <c r="C2116" s="3" t="s">
        <v>28</v>
      </c>
      <c r="D2116" s="2">
        <v>26</v>
      </c>
      <c r="E2116" s="2">
        <v>23</v>
      </c>
      <c r="F2116" s="5">
        <v>0</v>
      </c>
      <c r="G2116" s="5" t="s">
        <v>32</v>
      </c>
      <c r="H2116" s="5">
        <v>57.7</v>
      </c>
      <c r="I2116" s="5">
        <v>7.5</v>
      </c>
      <c r="J2116" s="8">
        <v>0.29155999999999999</v>
      </c>
      <c r="K2116" t="str">
        <f>IF(Table1[[#This Row],[Charging]]&gt;0,"1","0")</f>
        <v>0</v>
      </c>
      <c r="L2116" t="str">
        <f>IF(Table1[[#This Row],[Tag]]="1",Table1[[#This Row],[Cost (kWh)]],"")</f>
        <v/>
      </c>
      <c r="M2116" s="5" t="str">
        <f>IF(Table1[[#This Row],[Tag]]="1",Table1[[#This Row],[Charging]]*Table1[[#This Row],[Cost (kWh)]],"")</f>
        <v/>
      </c>
    </row>
    <row r="2117" spans="3:13" x14ac:dyDescent="0.2">
      <c r="C2117" s="3" t="s">
        <v>28</v>
      </c>
      <c r="D2117" s="2">
        <v>26</v>
      </c>
      <c r="E2117" s="2">
        <v>24</v>
      </c>
      <c r="F2117" s="5">
        <v>0</v>
      </c>
      <c r="G2117" s="5" t="s">
        <v>32</v>
      </c>
      <c r="H2117" s="5">
        <v>57.7</v>
      </c>
      <c r="I2117" s="5">
        <v>7.5</v>
      </c>
      <c r="J2117" s="8">
        <v>0.28056999999999999</v>
      </c>
      <c r="K2117" t="str">
        <f>IF(Table1[[#This Row],[Charging]]&gt;0,"1","0")</f>
        <v>0</v>
      </c>
      <c r="L2117" t="str">
        <f>IF(Table1[[#This Row],[Tag]]="1",Table1[[#This Row],[Cost (kWh)]],"")</f>
        <v/>
      </c>
      <c r="M2117" s="5" t="str">
        <f>IF(Table1[[#This Row],[Tag]]="1",Table1[[#This Row],[Charging]]*Table1[[#This Row],[Cost (kWh)]],"")</f>
        <v/>
      </c>
    </row>
    <row r="2118" spans="3:13" x14ac:dyDescent="0.2">
      <c r="C2118" s="3" t="s">
        <v>28</v>
      </c>
      <c r="D2118" s="2">
        <v>27</v>
      </c>
      <c r="E2118" s="2" t="s">
        <v>2</v>
      </c>
      <c r="F2118" s="5">
        <v>0</v>
      </c>
      <c r="G2118" s="5" t="s">
        <v>32</v>
      </c>
      <c r="H2118" s="5">
        <v>57.7</v>
      </c>
      <c r="I2118" s="5">
        <v>7.5</v>
      </c>
      <c r="J2118" s="8">
        <v>0.29658000000000001</v>
      </c>
      <c r="K2118" t="str">
        <f>IF(Table1[[#This Row],[Charging]]&gt;0,"1","0")</f>
        <v>0</v>
      </c>
      <c r="L2118" t="str">
        <f>IF(Table1[[#This Row],[Tag]]="1",Table1[[#This Row],[Cost (kWh)]],"")</f>
        <v/>
      </c>
      <c r="M2118" s="5" t="str">
        <f>IF(Table1[[#This Row],[Tag]]="1",Table1[[#This Row],[Charging]]*Table1[[#This Row],[Cost (kWh)]],"")</f>
        <v/>
      </c>
    </row>
    <row r="2119" spans="3:13" x14ac:dyDescent="0.2">
      <c r="C2119" s="3" t="s">
        <v>28</v>
      </c>
      <c r="D2119" s="2">
        <v>27</v>
      </c>
      <c r="E2119" s="2" t="s">
        <v>3</v>
      </c>
      <c r="F2119" s="5">
        <v>0</v>
      </c>
      <c r="G2119" s="5" t="s">
        <v>32</v>
      </c>
      <c r="H2119" s="5">
        <v>57.7</v>
      </c>
      <c r="I2119" s="5">
        <v>7.5</v>
      </c>
      <c r="J2119" s="8">
        <v>0.23688000000000001</v>
      </c>
      <c r="K2119" t="str">
        <f>IF(Table1[[#This Row],[Charging]]&gt;0,"1","0")</f>
        <v>0</v>
      </c>
      <c r="L2119" t="str">
        <f>IF(Table1[[#This Row],[Tag]]="1",Table1[[#This Row],[Cost (kWh)]],"")</f>
        <v/>
      </c>
      <c r="M2119" s="5" t="str">
        <f>IF(Table1[[#This Row],[Tag]]="1",Table1[[#This Row],[Charging]]*Table1[[#This Row],[Cost (kWh)]],"")</f>
        <v/>
      </c>
    </row>
    <row r="2120" spans="3:13" x14ac:dyDescent="0.2">
      <c r="C2120" s="3" t="s">
        <v>28</v>
      </c>
      <c r="D2120" s="2">
        <v>27</v>
      </c>
      <c r="E2120" s="2" t="s">
        <v>4</v>
      </c>
      <c r="F2120" s="5">
        <v>0</v>
      </c>
      <c r="G2120" s="5" t="s">
        <v>32</v>
      </c>
      <c r="H2120" s="5">
        <v>57.7</v>
      </c>
      <c r="I2120" s="5">
        <v>7.5</v>
      </c>
      <c r="J2120" s="8">
        <v>0.17487</v>
      </c>
      <c r="K2120" t="str">
        <f>IF(Table1[[#This Row],[Charging]]&gt;0,"1","0")</f>
        <v>0</v>
      </c>
      <c r="L2120" t="str">
        <f>IF(Table1[[#This Row],[Tag]]="1",Table1[[#This Row],[Cost (kWh)]],"")</f>
        <v/>
      </c>
      <c r="M2120" s="5" t="str">
        <f>IF(Table1[[#This Row],[Tag]]="1",Table1[[#This Row],[Charging]]*Table1[[#This Row],[Cost (kWh)]],"")</f>
        <v/>
      </c>
    </row>
    <row r="2121" spans="3:13" x14ac:dyDescent="0.2">
      <c r="C2121" s="3" t="s">
        <v>28</v>
      </c>
      <c r="D2121" s="2">
        <v>27</v>
      </c>
      <c r="E2121" s="2" t="s">
        <v>5</v>
      </c>
      <c r="F2121" s="5">
        <v>0</v>
      </c>
      <c r="G2121" s="5" t="s">
        <v>32</v>
      </c>
      <c r="H2121" s="5">
        <v>57.7</v>
      </c>
      <c r="I2121" s="5">
        <v>7.5</v>
      </c>
      <c r="J2121" s="8">
        <v>0.15581999999999999</v>
      </c>
      <c r="K2121" t="str">
        <f>IF(Table1[[#This Row],[Charging]]&gt;0,"1","0")</f>
        <v>0</v>
      </c>
      <c r="L2121" t="str">
        <f>IF(Table1[[#This Row],[Tag]]="1",Table1[[#This Row],[Cost (kWh)]],"")</f>
        <v/>
      </c>
      <c r="M2121" s="5" t="str">
        <f>IF(Table1[[#This Row],[Tag]]="1",Table1[[#This Row],[Charging]]*Table1[[#This Row],[Cost (kWh)]],"")</f>
        <v/>
      </c>
    </row>
    <row r="2122" spans="3:13" x14ac:dyDescent="0.2">
      <c r="C2122" s="3" t="s">
        <v>28</v>
      </c>
      <c r="D2122" s="2">
        <v>27</v>
      </c>
      <c r="E2122" s="2" t="s">
        <v>6</v>
      </c>
      <c r="F2122" s="5">
        <v>0</v>
      </c>
      <c r="G2122" s="5" t="s">
        <v>32</v>
      </c>
      <c r="H2122" s="5">
        <v>57.7</v>
      </c>
      <c r="I2122" s="5">
        <v>7.5</v>
      </c>
      <c r="J2122" s="8">
        <v>0.20707</v>
      </c>
      <c r="K2122" t="str">
        <f>IF(Table1[[#This Row],[Charging]]&gt;0,"1","0")</f>
        <v>0</v>
      </c>
      <c r="L2122" t="str">
        <f>IF(Table1[[#This Row],[Tag]]="1",Table1[[#This Row],[Cost (kWh)]],"")</f>
        <v/>
      </c>
      <c r="M2122" s="5" t="str">
        <f>IF(Table1[[#This Row],[Tag]]="1",Table1[[#This Row],[Charging]]*Table1[[#This Row],[Cost (kWh)]],"")</f>
        <v/>
      </c>
    </row>
    <row r="2123" spans="3:13" x14ac:dyDescent="0.2">
      <c r="C2123" s="3" t="s">
        <v>28</v>
      </c>
      <c r="D2123" s="2">
        <v>27</v>
      </c>
      <c r="E2123" s="2" t="s">
        <v>7</v>
      </c>
      <c r="F2123" s="5">
        <v>0</v>
      </c>
      <c r="G2123" s="5" t="s">
        <v>32</v>
      </c>
      <c r="H2123" s="5">
        <v>57.7</v>
      </c>
      <c r="I2123" s="5">
        <v>7.5</v>
      </c>
      <c r="J2123" s="8">
        <v>0.29154999999999998</v>
      </c>
      <c r="K2123" t="str">
        <f>IF(Table1[[#This Row],[Charging]]&gt;0,"1","0")</f>
        <v>0</v>
      </c>
      <c r="L2123" t="str">
        <f>IF(Table1[[#This Row],[Tag]]="1",Table1[[#This Row],[Cost (kWh)]],"")</f>
        <v/>
      </c>
      <c r="M2123" s="5" t="str">
        <f>IF(Table1[[#This Row],[Tag]]="1",Table1[[#This Row],[Charging]]*Table1[[#This Row],[Cost (kWh)]],"")</f>
        <v/>
      </c>
    </row>
    <row r="2124" spans="3:13" x14ac:dyDescent="0.2">
      <c r="C2124" s="3" t="s">
        <v>28</v>
      </c>
      <c r="D2124" s="2">
        <v>27</v>
      </c>
      <c r="E2124" s="2" t="s">
        <v>8</v>
      </c>
      <c r="F2124" s="5">
        <v>0</v>
      </c>
      <c r="G2124" s="5" t="s">
        <v>32</v>
      </c>
      <c r="H2124" s="5">
        <v>57.7</v>
      </c>
      <c r="I2124" s="5">
        <v>7.5</v>
      </c>
      <c r="J2124" s="8">
        <v>0.30393999999999999</v>
      </c>
      <c r="K2124" t="str">
        <f>IF(Table1[[#This Row],[Charging]]&gt;0,"1","0")</f>
        <v>0</v>
      </c>
      <c r="L2124" t="str">
        <f>IF(Table1[[#This Row],[Tag]]="1",Table1[[#This Row],[Cost (kWh)]],"")</f>
        <v/>
      </c>
      <c r="M2124" s="5" t="str">
        <f>IF(Table1[[#This Row],[Tag]]="1",Table1[[#This Row],[Charging]]*Table1[[#This Row],[Cost (kWh)]],"")</f>
        <v/>
      </c>
    </row>
    <row r="2125" spans="3:13" x14ac:dyDescent="0.2">
      <c r="C2125" s="3" t="s">
        <v>28</v>
      </c>
      <c r="D2125" s="2">
        <v>27</v>
      </c>
      <c r="E2125" s="2" t="s">
        <v>9</v>
      </c>
      <c r="F2125" s="5">
        <v>0</v>
      </c>
      <c r="G2125" s="5">
        <v>5.5</v>
      </c>
      <c r="H2125" s="5">
        <v>52.2</v>
      </c>
      <c r="I2125" s="5">
        <v>0</v>
      </c>
      <c r="J2125" s="8">
        <v>0.3206</v>
      </c>
      <c r="K2125" t="str">
        <f>IF(Table1[[#This Row],[Charging]]&gt;0,"1","0")</f>
        <v>0</v>
      </c>
      <c r="L2125" t="str">
        <f>IF(Table1[[#This Row],[Tag]]="1",Table1[[#This Row],[Cost (kWh)]],"")</f>
        <v/>
      </c>
      <c r="M2125" s="5" t="str">
        <f>IF(Table1[[#This Row],[Tag]]="1",Table1[[#This Row],[Charging]]*Table1[[#This Row],[Cost (kWh)]],"")</f>
        <v/>
      </c>
    </row>
    <row r="2126" spans="3:13" x14ac:dyDescent="0.2">
      <c r="C2126" s="3" t="s">
        <v>28</v>
      </c>
      <c r="D2126" s="2">
        <v>27</v>
      </c>
      <c r="E2126" s="2" t="s">
        <v>10</v>
      </c>
      <c r="F2126" s="5">
        <v>0</v>
      </c>
      <c r="G2126" s="5" t="s">
        <v>32</v>
      </c>
      <c r="H2126" s="5">
        <v>52.2</v>
      </c>
      <c r="I2126" s="5">
        <v>0</v>
      </c>
      <c r="J2126" s="8">
        <v>0.32885999999999999</v>
      </c>
      <c r="K2126" t="str">
        <f>IF(Table1[[#This Row],[Charging]]&gt;0,"1","0")</f>
        <v>0</v>
      </c>
      <c r="L2126" t="str">
        <f>IF(Table1[[#This Row],[Tag]]="1",Table1[[#This Row],[Cost (kWh)]],"")</f>
        <v/>
      </c>
      <c r="M2126" s="5" t="str">
        <f>IF(Table1[[#This Row],[Tag]]="1",Table1[[#This Row],[Charging]]*Table1[[#This Row],[Cost (kWh)]],"")</f>
        <v/>
      </c>
    </row>
    <row r="2127" spans="3:13" x14ac:dyDescent="0.2">
      <c r="C2127" s="3" t="s">
        <v>28</v>
      </c>
      <c r="D2127" s="2">
        <v>27</v>
      </c>
      <c r="E2127" s="2">
        <v>10</v>
      </c>
      <c r="F2127" s="5">
        <v>0</v>
      </c>
      <c r="G2127" s="5" t="s">
        <v>32</v>
      </c>
      <c r="H2127" s="5">
        <v>52.2</v>
      </c>
      <c r="I2127" s="5">
        <v>0</v>
      </c>
      <c r="J2127" s="8">
        <v>0.32727000000000001</v>
      </c>
      <c r="K2127" t="str">
        <f>IF(Table1[[#This Row],[Charging]]&gt;0,"1","0")</f>
        <v>0</v>
      </c>
      <c r="L2127" t="str">
        <f>IF(Table1[[#This Row],[Tag]]="1",Table1[[#This Row],[Cost (kWh)]],"")</f>
        <v/>
      </c>
      <c r="M2127" s="5" t="str">
        <f>IF(Table1[[#This Row],[Tag]]="1",Table1[[#This Row],[Charging]]*Table1[[#This Row],[Cost (kWh)]],"")</f>
        <v/>
      </c>
    </row>
    <row r="2128" spans="3:13" x14ac:dyDescent="0.2">
      <c r="C2128" s="3" t="s">
        <v>28</v>
      </c>
      <c r="D2128" s="2">
        <v>27</v>
      </c>
      <c r="E2128" s="2">
        <v>11</v>
      </c>
      <c r="F2128" s="5">
        <v>0</v>
      </c>
      <c r="G2128" s="5" t="s">
        <v>32</v>
      </c>
      <c r="H2128" s="5">
        <v>52.2</v>
      </c>
      <c r="I2128" s="5">
        <v>0</v>
      </c>
      <c r="J2128" s="8">
        <v>0.32716000000000001</v>
      </c>
      <c r="K2128" t="str">
        <f>IF(Table1[[#This Row],[Charging]]&gt;0,"1","0")</f>
        <v>0</v>
      </c>
      <c r="L2128" t="str">
        <f>IF(Table1[[#This Row],[Tag]]="1",Table1[[#This Row],[Cost (kWh)]],"")</f>
        <v/>
      </c>
      <c r="M2128" s="5" t="str">
        <f>IF(Table1[[#This Row],[Tag]]="1",Table1[[#This Row],[Charging]]*Table1[[#This Row],[Cost (kWh)]],"")</f>
        <v/>
      </c>
    </row>
    <row r="2129" spans="3:13" x14ac:dyDescent="0.2">
      <c r="C2129" s="3" t="s">
        <v>28</v>
      </c>
      <c r="D2129" s="2">
        <v>27</v>
      </c>
      <c r="E2129" s="2">
        <v>12</v>
      </c>
      <c r="F2129" s="5">
        <v>0</v>
      </c>
      <c r="G2129" s="5" t="s">
        <v>32</v>
      </c>
      <c r="H2129" s="5">
        <v>52.2</v>
      </c>
      <c r="I2129" s="5">
        <v>0</v>
      </c>
      <c r="J2129" s="8">
        <v>0.32432</v>
      </c>
      <c r="K2129" t="str">
        <f>IF(Table1[[#This Row],[Charging]]&gt;0,"1","0")</f>
        <v>0</v>
      </c>
      <c r="L2129" t="str">
        <f>IF(Table1[[#This Row],[Tag]]="1",Table1[[#This Row],[Cost (kWh)]],"")</f>
        <v/>
      </c>
      <c r="M2129" s="5" t="str">
        <f>IF(Table1[[#This Row],[Tag]]="1",Table1[[#This Row],[Charging]]*Table1[[#This Row],[Cost (kWh)]],"")</f>
        <v/>
      </c>
    </row>
    <row r="2130" spans="3:13" x14ac:dyDescent="0.2">
      <c r="C2130" s="3" t="s">
        <v>28</v>
      </c>
      <c r="D2130" s="2">
        <v>27</v>
      </c>
      <c r="E2130" s="2">
        <v>13</v>
      </c>
      <c r="F2130" s="5">
        <v>0</v>
      </c>
      <c r="G2130" s="5" t="s">
        <v>32</v>
      </c>
      <c r="H2130" s="5">
        <v>52.2</v>
      </c>
      <c r="I2130" s="5">
        <v>0</v>
      </c>
      <c r="J2130" s="8">
        <v>0.31966</v>
      </c>
      <c r="K2130" t="str">
        <f>IF(Table1[[#This Row],[Charging]]&gt;0,"1","0")</f>
        <v>0</v>
      </c>
      <c r="L2130" t="str">
        <f>IF(Table1[[#This Row],[Tag]]="1",Table1[[#This Row],[Cost (kWh)]],"")</f>
        <v/>
      </c>
      <c r="M2130" s="5" t="str">
        <f>IF(Table1[[#This Row],[Tag]]="1",Table1[[#This Row],[Charging]]*Table1[[#This Row],[Cost (kWh)]],"")</f>
        <v/>
      </c>
    </row>
    <row r="2131" spans="3:13" x14ac:dyDescent="0.2">
      <c r="C2131" s="3" t="s">
        <v>28</v>
      </c>
      <c r="D2131" s="2">
        <v>27</v>
      </c>
      <c r="E2131" s="2">
        <v>14</v>
      </c>
      <c r="F2131" s="5">
        <v>0</v>
      </c>
      <c r="G2131" s="5" t="s">
        <v>32</v>
      </c>
      <c r="H2131" s="5">
        <v>52.2</v>
      </c>
      <c r="I2131" s="5">
        <v>0</v>
      </c>
      <c r="J2131" s="8">
        <v>0.30371999999999999</v>
      </c>
      <c r="K2131" t="str">
        <f>IF(Table1[[#This Row],[Charging]]&gt;0,"1","0")</f>
        <v>0</v>
      </c>
      <c r="L2131" t="str">
        <f>IF(Table1[[#This Row],[Tag]]="1",Table1[[#This Row],[Cost (kWh)]],"")</f>
        <v/>
      </c>
      <c r="M2131" s="5" t="str">
        <f>IF(Table1[[#This Row],[Tag]]="1",Table1[[#This Row],[Charging]]*Table1[[#This Row],[Cost (kWh)]],"")</f>
        <v/>
      </c>
    </row>
    <row r="2132" spans="3:13" x14ac:dyDescent="0.2">
      <c r="C2132" s="3" t="s">
        <v>28</v>
      </c>
      <c r="D2132" s="2">
        <v>27</v>
      </c>
      <c r="E2132" s="2">
        <v>15</v>
      </c>
      <c r="F2132" s="5">
        <v>0</v>
      </c>
      <c r="G2132" s="5" t="s">
        <v>32</v>
      </c>
      <c r="H2132" s="5">
        <v>52.2</v>
      </c>
      <c r="I2132" s="5">
        <v>0</v>
      </c>
      <c r="J2132" s="8">
        <v>0.29727999999999999</v>
      </c>
      <c r="K2132" t="str">
        <f>IF(Table1[[#This Row],[Charging]]&gt;0,"1","0")</f>
        <v>0</v>
      </c>
      <c r="L2132" t="str">
        <f>IF(Table1[[#This Row],[Tag]]="1",Table1[[#This Row],[Cost (kWh)]],"")</f>
        <v/>
      </c>
      <c r="M2132" s="5" t="str">
        <f>IF(Table1[[#This Row],[Tag]]="1",Table1[[#This Row],[Charging]]*Table1[[#This Row],[Cost (kWh)]],"")</f>
        <v/>
      </c>
    </row>
    <row r="2133" spans="3:13" x14ac:dyDescent="0.2">
      <c r="C2133" s="3" t="s">
        <v>28</v>
      </c>
      <c r="D2133" s="2">
        <v>27</v>
      </c>
      <c r="E2133" s="2">
        <v>16</v>
      </c>
      <c r="F2133" s="5">
        <v>0</v>
      </c>
      <c r="G2133" s="5" t="s">
        <v>32</v>
      </c>
      <c r="H2133" s="5">
        <v>52.2</v>
      </c>
      <c r="I2133" s="5">
        <v>0</v>
      </c>
      <c r="J2133" s="8">
        <v>0.31119999999999998</v>
      </c>
      <c r="K2133" t="str">
        <f>IF(Table1[[#This Row],[Charging]]&gt;0,"1","0")</f>
        <v>0</v>
      </c>
      <c r="L2133" t="str">
        <f>IF(Table1[[#This Row],[Tag]]="1",Table1[[#This Row],[Cost (kWh)]],"")</f>
        <v/>
      </c>
      <c r="M2133" s="5" t="str">
        <f>IF(Table1[[#This Row],[Tag]]="1",Table1[[#This Row],[Charging]]*Table1[[#This Row],[Cost (kWh)]],"")</f>
        <v/>
      </c>
    </row>
    <row r="2134" spans="3:13" x14ac:dyDescent="0.2">
      <c r="C2134" s="3" t="s">
        <v>28</v>
      </c>
      <c r="D2134" s="2">
        <v>27</v>
      </c>
      <c r="E2134" s="2">
        <v>17</v>
      </c>
      <c r="F2134" s="5">
        <v>0</v>
      </c>
      <c r="G2134" s="5">
        <v>5.5</v>
      </c>
      <c r="H2134" s="5">
        <v>46.7</v>
      </c>
      <c r="I2134" s="5">
        <v>0</v>
      </c>
      <c r="J2134" s="8">
        <v>0.31558000000000003</v>
      </c>
      <c r="K2134" t="str">
        <f>IF(Table1[[#This Row],[Charging]]&gt;0,"1","0")</f>
        <v>0</v>
      </c>
      <c r="L2134" t="str">
        <f>IF(Table1[[#This Row],[Tag]]="1",Table1[[#This Row],[Cost (kWh)]],"")</f>
        <v/>
      </c>
      <c r="M2134" s="5" t="str">
        <f>IF(Table1[[#This Row],[Tag]]="1",Table1[[#This Row],[Charging]]*Table1[[#This Row],[Cost (kWh)]],"")</f>
        <v/>
      </c>
    </row>
    <row r="2135" spans="3:13" x14ac:dyDescent="0.2">
      <c r="C2135" s="3" t="s">
        <v>28</v>
      </c>
      <c r="D2135" s="2">
        <v>27</v>
      </c>
      <c r="E2135" s="2">
        <v>18</v>
      </c>
      <c r="F2135" s="5">
        <v>0</v>
      </c>
      <c r="G2135" s="5" t="s">
        <v>32</v>
      </c>
      <c r="H2135" s="5">
        <v>46.7</v>
      </c>
      <c r="I2135" s="5">
        <v>7.5</v>
      </c>
      <c r="J2135" s="8">
        <v>0.32247999999999999</v>
      </c>
      <c r="K2135" t="str">
        <f>IF(Table1[[#This Row],[Charging]]&gt;0,"1","0")</f>
        <v>0</v>
      </c>
      <c r="L2135" t="str">
        <f>IF(Table1[[#This Row],[Tag]]="1",Table1[[#This Row],[Cost (kWh)]],"")</f>
        <v/>
      </c>
      <c r="M2135" s="5" t="str">
        <f>IF(Table1[[#This Row],[Tag]]="1",Table1[[#This Row],[Charging]]*Table1[[#This Row],[Cost (kWh)]],"")</f>
        <v/>
      </c>
    </row>
    <row r="2136" spans="3:13" x14ac:dyDescent="0.2">
      <c r="C2136" s="3" t="s">
        <v>28</v>
      </c>
      <c r="D2136" s="2">
        <v>27</v>
      </c>
      <c r="E2136" s="2">
        <v>19</v>
      </c>
      <c r="F2136" s="5">
        <v>0</v>
      </c>
      <c r="G2136" s="5" t="s">
        <v>32</v>
      </c>
      <c r="H2136" s="5">
        <v>46.7</v>
      </c>
      <c r="I2136" s="5">
        <v>7.5</v>
      </c>
      <c r="J2136" s="8">
        <v>0.32987</v>
      </c>
      <c r="K2136" t="str">
        <f>IF(Table1[[#This Row],[Charging]]&gt;0,"1","0")</f>
        <v>0</v>
      </c>
      <c r="L2136" t="str">
        <f>IF(Table1[[#This Row],[Tag]]="1",Table1[[#This Row],[Cost (kWh)]],"")</f>
        <v/>
      </c>
      <c r="M2136" s="5" t="str">
        <f>IF(Table1[[#This Row],[Tag]]="1",Table1[[#This Row],[Charging]]*Table1[[#This Row],[Cost (kWh)]],"")</f>
        <v/>
      </c>
    </row>
    <row r="2137" spans="3:13" x14ac:dyDescent="0.2">
      <c r="C2137" s="3" t="s">
        <v>28</v>
      </c>
      <c r="D2137" s="2">
        <v>27</v>
      </c>
      <c r="E2137" s="2">
        <v>20</v>
      </c>
      <c r="F2137" s="5">
        <v>0</v>
      </c>
      <c r="G2137" s="5" t="s">
        <v>32</v>
      </c>
      <c r="H2137" s="5">
        <v>46.7</v>
      </c>
      <c r="I2137" s="5">
        <v>7.5</v>
      </c>
      <c r="J2137" s="8">
        <v>0.33277000000000001</v>
      </c>
      <c r="K2137" t="str">
        <f>IF(Table1[[#This Row],[Charging]]&gt;0,"1","0")</f>
        <v>0</v>
      </c>
      <c r="L2137" t="str">
        <f>IF(Table1[[#This Row],[Tag]]="1",Table1[[#This Row],[Cost (kWh)]],"")</f>
        <v/>
      </c>
      <c r="M2137" s="5" t="str">
        <f>IF(Table1[[#This Row],[Tag]]="1",Table1[[#This Row],[Charging]]*Table1[[#This Row],[Cost (kWh)]],"")</f>
        <v/>
      </c>
    </row>
    <row r="2138" spans="3:13" x14ac:dyDescent="0.2">
      <c r="C2138" s="3" t="s">
        <v>28</v>
      </c>
      <c r="D2138" s="2">
        <v>27</v>
      </c>
      <c r="E2138" s="2">
        <v>21</v>
      </c>
      <c r="F2138" s="5">
        <v>0</v>
      </c>
      <c r="G2138" s="5" t="s">
        <v>32</v>
      </c>
      <c r="H2138" s="5">
        <v>46.7</v>
      </c>
      <c r="I2138" s="5">
        <v>7.5</v>
      </c>
      <c r="J2138" s="8">
        <v>0.3352</v>
      </c>
      <c r="K2138" t="str">
        <f>IF(Table1[[#This Row],[Charging]]&gt;0,"1","0")</f>
        <v>0</v>
      </c>
      <c r="L2138" t="str">
        <f>IF(Table1[[#This Row],[Tag]]="1",Table1[[#This Row],[Cost (kWh)]],"")</f>
        <v/>
      </c>
      <c r="M2138" s="5" t="str">
        <f>IF(Table1[[#This Row],[Tag]]="1",Table1[[#This Row],[Charging]]*Table1[[#This Row],[Cost (kWh)]],"")</f>
        <v/>
      </c>
    </row>
    <row r="2139" spans="3:13" x14ac:dyDescent="0.2">
      <c r="C2139" s="3" t="s">
        <v>28</v>
      </c>
      <c r="D2139" s="2">
        <v>27</v>
      </c>
      <c r="E2139" s="2">
        <v>22</v>
      </c>
      <c r="F2139" s="5">
        <v>0</v>
      </c>
      <c r="G2139" s="5" t="s">
        <v>32</v>
      </c>
      <c r="H2139" s="5">
        <v>46.7</v>
      </c>
      <c r="I2139" s="5">
        <v>7.5</v>
      </c>
      <c r="J2139" s="8">
        <v>0.32639000000000001</v>
      </c>
      <c r="K2139" t="str">
        <f>IF(Table1[[#This Row],[Charging]]&gt;0,"1","0")</f>
        <v>0</v>
      </c>
      <c r="L2139" t="str">
        <f>IF(Table1[[#This Row],[Tag]]="1",Table1[[#This Row],[Cost (kWh)]],"")</f>
        <v/>
      </c>
      <c r="M2139" s="5" t="str">
        <f>IF(Table1[[#This Row],[Tag]]="1",Table1[[#This Row],[Charging]]*Table1[[#This Row],[Cost (kWh)]],"")</f>
        <v/>
      </c>
    </row>
    <row r="2140" spans="3:13" x14ac:dyDescent="0.2">
      <c r="C2140" s="3" t="s">
        <v>28</v>
      </c>
      <c r="D2140" s="2">
        <v>27</v>
      </c>
      <c r="E2140" s="2">
        <v>23</v>
      </c>
      <c r="F2140" s="5">
        <v>0</v>
      </c>
      <c r="G2140" s="5" t="s">
        <v>32</v>
      </c>
      <c r="H2140" s="5">
        <v>46.7</v>
      </c>
      <c r="I2140" s="5">
        <v>7.5</v>
      </c>
      <c r="J2140" s="8">
        <v>0.31623000000000001</v>
      </c>
      <c r="K2140" t="str">
        <f>IF(Table1[[#This Row],[Charging]]&gt;0,"1","0")</f>
        <v>0</v>
      </c>
      <c r="L2140" t="str">
        <f>IF(Table1[[#This Row],[Tag]]="1",Table1[[#This Row],[Cost (kWh)]],"")</f>
        <v/>
      </c>
      <c r="M2140" s="5" t="str">
        <f>IF(Table1[[#This Row],[Tag]]="1",Table1[[#This Row],[Charging]]*Table1[[#This Row],[Cost (kWh)]],"")</f>
        <v/>
      </c>
    </row>
    <row r="2141" spans="3:13" x14ac:dyDescent="0.2">
      <c r="C2141" s="3" t="s">
        <v>28</v>
      </c>
      <c r="D2141" s="2">
        <v>27</v>
      </c>
      <c r="E2141" s="2">
        <v>24</v>
      </c>
      <c r="F2141" s="5">
        <v>0</v>
      </c>
      <c r="G2141" s="5" t="s">
        <v>32</v>
      </c>
      <c r="H2141" s="5">
        <v>46.7</v>
      </c>
      <c r="I2141" s="5">
        <v>7.5</v>
      </c>
      <c r="J2141" s="8">
        <v>0.31043999999999999</v>
      </c>
      <c r="K2141" t="str">
        <f>IF(Table1[[#This Row],[Charging]]&gt;0,"1","0")</f>
        <v>0</v>
      </c>
      <c r="L2141" t="str">
        <f>IF(Table1[[#This Row],[Tag]]="1",Table1[[#This Row],[Cost (kWh)]],"")</f>
        <v/>
      </c>
      <c r="M2141" s="5" t="str">
        <f>IF(Table1[[#This Row],[Tag]]="1",Table1[[#This Row],[Charging]]*Table1[[#This Row],[Cost (kWh)]],"")</f>
        <v/>
      </c>
    </row>
    <row r="2142" spans="3:13" x14ac:dyDescent="0.2">
      <c r="C2142" s="3" t="s">
        <v>28</v>
      </c>
      <c r="D2142" s="2">
        <v>28</v>
      </c>
      <c r="E2142" s="2" t="s">
        <v>2</v>
      </c>
      <c r="F2142" s="5">
        <v>0</v>
      </c>
      <c r="G2142" s="5" t="s">
        <v>32</v>
      </c>
      <c r="H2142" s="5">
        <v>46.7</v>
      </c>
      <c r="I2142" s="5">
        <v>7.5</v>
      </c>
      <c r="J2142" s="8">
        <v>0.29692000000000002</v>
      </c>
      <c r="K2142" t="str">
        <f>IF(Table1[[#This Row],[Charging]]&gt;0,"1","0")</f>
        <v>0</v>
      </c>
      <c r="L2142" t="str">
        <f>IF(Table1[[#This Row],[Tag]]="1",Table1[[#This Row],[Cost (kWh)]],"")</f>
        <v/>
      </c>
      <c r="M2142" s="5" t="str">
        <f>IF(Table1[[#This Row],[Tag]]="1",Table1[[#This Row],[Charging]]*Table1[[#This Row],[Cost (kWh)]],"")</f>
        <v/>
      </c>
    </row>
    <row r="2143" spans="3:13" x14ac:dyDescent="0.2">
      <c r="C2143" s="3" t="s">
        <v>28</v>
      </c>
      <c r="D2143" s="2">
        <v>28</v>
      </c>
      <c r="E2143" s="2" t="s">
        <v>3</v>
      </c>
      <c r="F2143" s="5">
        <v>0</v>
      </c>
      <c r="G2143" s="5" t="s">
        <v>32</v>
      </c>
      <c r="H2143" s="5">
        <v>46.7</v>
      </c>
      <c r="I2143" s="5">
        <v>7.5</v>
      </c>
      <c r="J2143" s="8">
        <v>0.26723000000000002</v>
      </c>
      <c r="K2143" t="str">
        <f>IF(Table1[[#This Row],[Charging]]&gt;0,"1","0")</f>
        <v>0</v>
      </c>
      <c r="L2143" t="str">
        <f>IF(Table1[[#This Row],[Tag]]="1",Table1[[#This Row],[Cost (kWh)]],"")</f>
        <v/>
      </c>
      <c r="M2143" s="5" t="str">
        <f>IF(Table1[[#This Row],[Tag]]="1",Table1[[#This Row],[Charging]]*Table1[[#This Row],[Cost (kWh)]],"")</f>
        <v/>
      </c>
    </row>
    <row r="2144" spans="3:13" x14ac:dyDescent="0.2">
      <c r="C2144" s="3" t="s">
        <v>28</v>
      </c>
      <c r="D2144" s="2">
        <v>28</v>
      </c>
      <c r="E2144" s="2" t="s">
        <v>4</v>
      </c>
      <c r="F2144" s="5">
        <v>0</v>
      </c>
      <c r="G2144" s="5" t="s">
        <v>32</v>
      </c>
      <c r="H2144" s="5">
        <v>46.7</v>
      </c>
      <c r="I2144" s="5">
        <v>7.5</v>
      </c>
      <c r="J2144" s="8">
        <v>0.23830999999999999</v>
      </c>
      <c r="K2144" t="str">
        <f>IF(Table1[[#This Row],[Charging]]&gt;0,"1","0")</f>
        <v>0</v>
      </c>
      <c r="L2144" t="str">
        <f>IF(Table1[[#This Row],[Tag]]="1",Table1[[#This Row],[Cost (kWh)]],"")</f>
        <v/>
      </c>
      <c r="M2144" s="5" t="str">
        <f>IF(Table1[[#This Row],[Tag]]="1",Table1[[#This Row],[Charging]]*Table1[[#This Row],[Cost (kWh)]],"")</f>
        <v/>
      </c>
    </row>
    <row r="2145" spans="3:13" x14ac:dyDescent="0.2">
      <c r="C2145" s="3" t="s">
        <v>28</v>
      </c>
      <c r="D2145" s="2">
        <v>28</v>
      </c>
      <c r="E2145" s="2" t="s">
        <v>5</v>
      </c>
      <c r="F2145" s="5">
        <v>0</v>
      </c>
      <c r="G2145" s="5" t="s">
        <v>32</v>
      </c>
      <c r="H2145" s="5">
        <v>46.7</v>
      </c>
      <c r="I2145" s="5">
        <v>7.5</v>
      </c>
      <c r="J2145" s="8">
        <v>0.23544999999999999</v>
      </c>
      <c r="K2145" t="str">
        <f>IF(Table1[[#This Row],[Charging]]&gt;0,"1","0")</f>
        <v>0</v>
      </c>
      <c r="L2145" t="str">
        <f>IF(Table1[[#This Row],[Tag]]="1",Table1[[#This Row],[Cost (kWh)]],"")</f>
        <v/>
      </c>
      <c r="M2145" s="5" t="str">
        <f>IF(Table1[[#This Row],[Tag]]="1",Table1[[#This Row],[Charging]]*Table1[[#This Row],[Cost (kWh)]],"")</f>
        <v/>
      </c>
    </row>
    <row r="2146" spans="3:13" x14ac:dyDescent="0.2">
      <c r="C2146" s="3" t="s">
        <v>28</v>
      </c>
      <c r="D2146" s="2">
        <v>28</v>
      </c>
      <c r="E2146" s="2" t="s">
        <v>6</v>
      </c>
      <c r="F2146" s="5">
        <v>0</v>
      </c>
      <c r="G2146" s="5" t="s">
        <v>32</v>
      </c>
      <c r="H2146" s="5">
        <v>46.7</v>
      </c>
      <c r="I2146" s="5">
        <v>7.5</v>
      </c>
      <c r="J2146" s="8">
        <v>0.26528000000000002</v>
      </c>
      <c r="K2146" t="str">
        <f>IF(Table1[[#This Row],[Charging]]&gt;0,"1","0")</f>
        <v>0</v>
      </c>
      <c r="L2146" t="str">
        <f>IF(Table1[[#This Row],[Tag]]="1",Table1[[#This Row],[Cost (kWh)]],"")</f>
        <v/>
      </c>
      <c r="M2146" s="5" t="str">
        <f>IF(Table1[[#This Row],[Tag]]="1",Table1[[#This Row],[Charging]]*Table1[[#This Row],[Cost (kWh)]],"")</f>
        <v/>
      </c>
    </row>
    <row r="2147" spans="3:13" x14ac:dyDescent="0.2">
      <c r="C2147" s="3" t="s">
        <v>28</v>
      </c>
      <c r="D2147" s="2">
        <v>28</v>
      </c>
      <c r="E2147" s="2" t="s">
        <v>7</v>
      </c>
      <c r="F2147" s="5">
        <v>0</v>
      </c>
      <c r="G2147" s="5" t="s">
        <v>32</v>
      </c>
      <c r="H2147" s="5">
        <v>46.7</v>
      </c>
      <c r="I2147" s="5">
        <v>7.5</v>
      </c>
      <c r="J2147" s="8">
        <v>0.29655999999999999</v>
      </c>
      <c r="K2147" t="str">
        <f>IF(Table1[[#This Row],[Charging]]&gt;0,"1","0")</f>
        <v>0</v>
      </c>
      <c r="L2147" t="str">
        <f>IF(Table1[[#This Row],[Tag]]="1",Table1[[#This Row],[Cost (kWh)]],"")</f>
        <v/>
      </c>
      <c r="M2147" s="5" t="str">
        <f>IF(Table1[[#This Row],[Tag]]="1",Table1[[#This Row],[Charging]]*Table1[[#This Row],[Cost (kWh)]],"")</f>
        <v/>
      </c>
    </row>
    <row r="2148" spans="3:13" x14ac:dyDescent="0.2">
      <c r="C2148" s="3" t="s">
        <v>28</v>
      </c>
      <c r="D2148" s="2">
        <v>28</v>
      </c>
      <c r="E2148" s="2" t="s">
        <v>8</v>
      </c>
      <c r="F2148" s="5">
        <v>0</v>
      </c>
      <c r="G2148" s="5" t="s">
        <v>32</v>
      </c>
      <c r="H2148" s="5">
        <v>46.7</v>
      </c>
      <c r="I2148" s="5">
        <v>7.5</v>
      </c>
      <c r="J2148" s="8">
        <v>0.30181000000000002</v>
      </c>
      <c r="K2148" t="str">
        <f>IF(Table1[[#This Row],[Charging]]&gt;0,"1","0")</f>
        <v>0</v>
      </c>
      <c r="L2148" t="str">
        <f>IF(Table1[[#This Row],[Tag]]="1",Table1[[#This Row],[Cost (kWh)]],"")</f>
        <v/>
      </c>
      <c r="M2148" s="5" t="str">
        <f>IF(Table1[[#This Row],[Tag]]="1",Table1[[#This Row],[Charging]]*Table1[[#This Row],[Cost (kWh)]],"")</f>
        <v/>
      </c>
    </row>
    <row r="2149" spans="3:13" x14ac:dyDescent="0.2">
      <c r="C2149" s="3" t="s">
        <v>28</v>
      </c>
      <c r="D2149" s="2">
        <v>28</v>
      </c>
      <c r="E2149" s="2" t="s">
        <v>9</v>
      </c>
      <c r="F2149" s="5">
        <v>0</v>
      </c>
      <c r="G2149" s="5">
        <v>5.5</v>
      </c>
      <c r="H2149" s="5">
        <v>41.2</v>
      </c>
      <c r="I2149" s="5">
        <v>0</v>
      </c>
      <c r="J2149" s="8">
        <v>0.30230000000000001</v>
      </c>
      <c r="K2149" t="str">
        <f>IF(Table1[[#This Row],[Charging]]&gt;0,"1","0")</f>
        <v>0</v>
      </c>
      <c r="L2149" t="str">
        <f>IF(Table1[[#This Row],[Tag]]="1",Table1[[#This Row],[Cost (kWh)]],"")</f>
        <v/>
      </c>
      <c r="M2149" s="5" t="str">
        <f>IF(Table1[[#This Row],[Tag]]="1",Table1[[#This Row],[Charging]]*Table1[[#This Row],[Cost (kWh)]],"")</f>
        <v/>
      </c>
    </row>
    <row r="2150" spans="3:13" x14ac:dyDescent="0.2">
      <c r="C2150" s="3" t="s">
        <v>28</v>
      </c>
      <c r="D2150" s="2">
        <v>28</v>
      </c>
      <c r="E2150" s="2" t="s">
        <v>10</v>
      </c>
      <c r="F2150" s="5">
        <v>0</v>
      </c>
      <c r="G2150" s="5" t="s">
        <v>32</v>
      </c>
      <c r="H2150" s="5">
        <v>41.2</v>
      </c>
      <c r="I2150" s="5">
        <v>0</v>
      </c>
      <c r="J2150" s="8">
        <v>0.31408999999999998</v>
      </c>
      <c r="K2150" t="str">
        <f>IF(Table1[[#This Row],[Charging]]&gt;0,"1","0")</f>
        <v>0</v>
      </c>
      <c r="L2150" t="str">
        <f>IF(Table1[[#This Row],[Tag]]="1",Table1[[#This Row],[Cost (kWh)]],"")</f>
        <v/>
      </c>
      <c r="M2150" s="5" t="str">
        <f>IF(Table1[[#This Row],[Tag]]="1",Table1[[#This Row],[Charging]]*Table1[[#This Row],[Cost (kWh)]],"")</f>
        <v/>
      </c>
    </row>
    <row r="2151" spans="3:13" x14ac:dyDescent="0.2">
      <c r="C2151" s="3" t="s">
        <v>28</v>
      </c>
      <c r="D2151" s="2">
        <v>28</v>
      </c>
      <c r="E2151" s="2">
        <v>10</v>
      </c>
      <c r="F2151" s="5">
        <v>0</v>
      </c>
      <c r="G2151" s="5" t="s">
        <v>32</v>
      </c>
      <c r="H2151" s="5">
        <v>41.2</v>
      </c>
      <c r="I2151" s="5">
        <v>0</v>
      </c>
      <c r="J2151" s="8">
        <v>0.32214999999999999</v>
      </c>
      <c r="K2151" t="str">
        <f>IF(Table1[[#This Row],[Charging]]&gt;0,"1","0")</f>
        <v>0</v>
      </c>
      <c r="L2151" t="str">
        <f>IF(Table1[[#This Row],[Tag]]="1",Table1[[#This Row],[Cost (kWh)]],"")</f>
        <v/>
      </c>
      <c r="M2151" s="5" t="str">
        <f>IF(Table1[[#This Row],[Tag]]="1",Table1[[#This Row],[Charging]]*Table1[[#This Row],[Cost (kWh)]],"")</f>
        <v/>
      </c>
    </row>
    <row r="2152" spans="3:13" x14ac:dyDescent="0.2">
      <c r="C2152" s="3" t="s">
        <v>28</v>
      </c>
      <c r="D2152" s="2">
        <v>28</v>
      </c>
      <c r="E2152" s="2">
        <v>11</v>
      </c>
      <c r="F2152" s="5">
        <v>0</v>
      </c>
      <c r="G2152" s="5" t="s">
        <v>32</v>
      </c>
      <c r="H2152" s="5">
        <v>41.2</v>
      </c>
      <c r="I2152" s="5">
        <v>0</v>
      </c>
      <c r="J2152" s="8">
        <v>0.31719999999999998</v>
      </c>
      <c r="K2152" t="str">
        <f>IF(Table1[[#This Row],[Charging]]&gt;0,"1","0")</f>
        <v>0</v>
      </c>
      <c r="L2152" t="str">
        <f>IF(Table1[[#This Row],[Tag]]="1",Table1[[#This Row],[Cost (kWh)]],"")</f>
        <v/>
      </c>
      <c r="M2152" s="5" t="str">
        <f>IF(Table1[[#This Row],[Tag]]="1",Table1[[#This Row],[Charging]]*Table1[[#This Row],[Cost (kWh)]],"")</f>
        <v/>
      </c>
    </row>
    <row r="2153" spans="3:13" x14ac:dyDescent="0.2">
      <c r="C2153" s="3" t="s">
        <v>28</v>
      </c>
      <c r="D2153" s="2">
        <v>28</v>
      </c>
      <c r="E2153" s="2">
        <v>12</v>
      </c>
      <c r="F2153" s="5">
        <v>0</v>
      </c>
      <c r="G2153" s="5" t="s">
        <v>32</v>
      </c>
      <c r="H2153" s="5">
        <v>41.2</v>
      </c>
      <c r="I2153" s="5">
        <v>0</v>
      </c>
      <c r="J2153" s="8">
        <v>0.31325999999999998</v>
      </c>
      <c r="K2153" t="str">
        <f>IF(Table1[[#This Row],[Charging]]&gt;0,"1","0")</f>
        <v>0</v>
      </c>
      <c r="L2153" t="str">
        <f>IF(Table1[[#This Row],[Tag]]="1",Table1[[#This Row],[Cost (kWh)]],"")</f>
        <v/>
      </c>
      <c r="M2153" s="5" t="str">
        <f>IF(Table1[[#This Row],[Tag]]="1",Table1[[#This Row],[Charging]]*Table1[[#This Row],[Cost (kWh)]],"")</f>
        <v/>
      </c>
    </row>
    <row r="2154" spans="3:13" x14ac:dyDescent="0.2">
      <c r="C2154" s="3" t="s">
        <v>28</v>
      </c>
      <c r="D2154" s="2">
        <v>28</v>
      </c>
      <c r="E2154" s="2">
        <v>13</v>
      </c>
      <c r="F2154" s="5">
        <v>0</v>
      </c>
      <c r="G2154" s="5" t="s">
        <v>32</v>
      </c>
      <c r="H2154" s="5">
        <v>41.2</v>
      </c>
      <c r="I2154" s="5">
        <v>0</v>
      </c>
      <c r="J2154" s="8">
        <v>0.31484000000000001</v>
      </c>
      <c r="K2154" t="str">
        <f>IF(Table1[[#This Row],[Charging]]&gt;0,"1","0")</f>
        <v>0</v>
      </c>
      <c r="L2154" t="str">
        <f>IF(Table1[[#This Row],[Tag]]="1",Table1[[#This Row],[Cost (kWh)]],"")</f>
        <v/>
      </c>
      <c r="M2154" s="5" t="str">
        <f>IF(Table1[[#This Row],[Tag]]="1",Table1[[#This Row],[Charging]]*Table1[[#This Row],[Cost (kWh)]],"")</f>
        <v/>
      </c>
    </row>
    <row r="2155" spans="3:13" x14ac:dyDescent="0.2">
      <c r="C2155" s="3" t="s">
        <v>28</v>
      </c>
      <c r="D2155" s="2">
        <v>28</v>
      </c>
      <c r="E2155" s="2">
        <v>14</v>
      </c>
      <c r="F2155" s="5">
        <v>0</v>
      </c>
      <c r="G2155" s="5" t="s">
        <v>32</v>
      </c>
      <c r="H2155" s="5">
        <v>41.2</v>
      </c>
      <c r="I2155" s="5">
        <v>0</v>
      </c>
      <c r="J2155" s="8">
        <v>0.31797999999999998</v>
      </c>
      <c r="K2155" t="str">
        <f>IF(Table1[[#This Row],[Charging]]&gt;0,"1","0")</f>
        <v>0</v>
      </c>
      <c r="L2155" t="str">
        <f>IF(Table1[[#This Row],[Tag]]="1",Table1[[#This Row],[Cost (kWh)]],"")</f>
        <v/>
      </c>
      <c r="M2155" s="5" t="str">
        <f>IF(Table1[[#This Row],[Tag]]="1",Table1[[#This Row],[Charging]]*Table1[[#This Row],[Cost (kWh)]],"")</f>
        <v/>
      </c>
    </row>
    <row r="2156" spans="3:13" x14ac:dyDescent="0.2">
      <c r="C2156" s="3" t="s">
        <v>28</v>
      </c>
      <c r="D2156" s="2">
        <v>28</v>
      </c>
      <c r="E2156" s="2">
        <v>15</v>
      </c>
      <c r="F2156" s="5">
        <v>0</v>
      </c>
      <c r="G2156" s="5" t="s">
        <v>32</v>
      </c>
      <c r="H2156" s="5">
        <v>41.2</v>
      </c>
      <c r="I2156" s="5">
        <v>0</v>
      </c>
      <c r="J2156" s="8">
        <v>0.31934000000000001</v>
      </c>
      <c r="K2156" t="str">
        <f>IF(Table1[[#This Row],[Charging]]&gt;0,"1","0")</f>
        <v>0</v>
      </c>
      <c r="L2156" t="str">
        <f>IF(Table1[[#This Row],[Tag]]="1",Table1[[#This Row],[Cost (kWh)]],"")</f>
        <v/>
      </c>
      <c r="M2156" s="5" t="str">
        <f>IF(Table1[[#This Row],[Tag]]="1",Table1[[#This Row],[Charging]]*Table1[[#This Row],[Cost (kWh)]],"")</f>
        <v/>
      </c>
    </row>
    <row r="2157" spans="3:13" x14ac:dyDescent="0.2">
      <c r="C2157" s="3" t="s">
        <v>28</v>
      </c>
      <c r="D2157" s="2">
        <v>28</v>
      </c>
      <c r="E2157" s="2">
        <v>16</v>
      </c>
      <c r="F2157" s="5">
        <v>0</v>
      </c>
      <c r="G2157" s="5" t="s">
        <v>32</v>
      </c>
      <c r="H2157" s="5">
        <v>41.2</v>
      </c>
      <c r="I2157" s="5">
        <v>0</v>
      </c>
      <c r="J2157" s="8">
        <v>0.31883</v>
      </c>
      <c r="K2157" t="str">
        <f>IF(Table1[[#This Row],[Charging]]&gt;0,"1","0")</f>
        <v>0</v>
      </c>
      <c r="L2157" t="str">
        <f>IF(Table1[[#This Row],[Tag]]="1",Table1[[#This Row],[Cost (kWh)]],"")</f>
        <v/>
      </c>
      <c r="M2157" s="5" t="str">
        <f>IF(Table1[[#This Row],[Tag]]="1",Table1[[#This Row],[Charging]]*Table1[[#This Row],[Cost (kWh)]],"")</f>
        <v/>
      </c>
    </row>
    <row r="2158" spans="3:13" x14ac:dyDescent="0.2">
      <c r="C2158" s="3" t="s">
        <v>28</v>
      </c>
      <c r="D2158" s="2">
        <v>28</v>
      </c>
      <c r="E2158" s="2">
        <v>17</v>
      </c>
      <c r="F2158" s="5">
        <v>0</v>
      </c>
      <c r="G2158" s="5">
        <v>5.5</v>
      </c>
      <c r="H2158" s="5">
        <v>35.700000000000003</v>
      </c>
      <c r="I2158" s="5">
        <v>0</v>
      </c>
      <c r="J2158" s="8">
        <v>0.30953000000000003</v>
      </c>
      <c r="K2158" t="str">
        <f>IF(Table1[[#This Row],[Charging]]&gt;0,"1","0")</f>
        <v>0</v>
      </c>
      <c r="L2158" t="str">
        <f>IF(Table1[[#This Row],[Tag]]="1",Table1[[#This Row],[Cost (kWh)]],"")</f>
        <v/>
      </c>
      <c r="M2158" s="5" t="str">
        <f>IF(Table1[[#This Row],[Tag]]="1",Table1[[#This Row],[Charging]]*Table1[[#This Row],[Cost (kWh)]],"")</f>
        <v/>
      </c>
    </row>
    <row r="2159" spans="3:13" x14ac:dyDescent="0.2">
      <c r="C2159" s="3" t="s">
        <v>28</v>
      </c>
      <c r="D2159" s="2">
        <v>28</v>
      </c>
      <c r="E2159" s="2">
        <v>18</v>
      </c>
      <c r="F2159" s="5">
        <v>0</v>
      </c>
      <c r="G2159" s="5" t="s">
        <v>32</v>
      </c>
      <c r="H2159" s="5">
        <v>35.700000000000003</v>
      </c>
      <c r="I2159" s="5">
        <v>7.5</v>
      </c>
      <c r="J2159" s="8">
        <v>0.30503000000000002</v>
      </c>
      <c r="K2159" t="str">
        <f>IF(Table1[[#This Row],[Charging]]&gt;0,"1","0")</f>
        <v>0</v>
      </c>
      <c r="L2159" t="str">
        <f>IF(Table1[[#This Row],[Tag]]="1",Table1[[#This Row],[Cost (kWh)]],"")</f>
        <v/>
      </c>
      <c r="M2159" s="5" t="str">
        <f>IF(Table1[[#This Row],[Tag]]="1",Table1[[#This Row],[Charging]]*Table1[[#This Row],[Cost (kWh)]],"")</f>
        <v/>
      </c>
    </row>
    <row r="2160" spans="3:13" x14ac:dyDescent="0.2">
      <c r="C2160" s="3" t="s">
        <v>28</v>
      </c>
      <c r="D2160" s="2">
        <v>28</v>
      </c>
      <c r="E2160" s="2">
        <v>19</v>
      </c>
      <c r="F2160" s="5">
        <v>0</v>
      </c>
      <c r="G2160" s="5" t="s">
        <v>32</v>
      </c>
      <c r="H2160" s="5">
        <v>35.700000000000003</v>
      </c>
      <c r="I2160" s="5">
        <v>7.5</v>
      </c>
      <c r="J2160" s="8">
        <v>0.3095</v>
      </c>
      <c r="K2160" t="str">
        <f>IF(Table1[[#This Row],[Charging]]&gt;0,"1","0")</f>
        <v>0</v>
      </c>
      <c r="L2160" t="str">
        <f>IF(Table1[[#This Row],[Tag]]="1",Table1[[#This Row],[Cost (kWh)]],"")</f>
        <v/>
      </c>
      <c r="M2160" s="5" t="str">
        <f>IF(Table1[[#This Row],[Tag]]="1",Table1[[#This Row],[Charging]]*Table1[[#This Row],[Cost (kWh)]],"")</f>
        <v/>
      </c>
    </row>
    <row r="2161" spans="3:13" x14ac:dyDescent="0.2">
      <c r="C2161" s="3" t="s">
        <v>28</v>
      </c>
      <c r="D2161" s="2">
        <v>28</v>
      </c>
      <c r="E2161" s="2">
        <v>20</v>
      </c>
      <c r="F2161" s="5">
        <v>0</v>
      </c>
      <c r="G2161" s="5" t="s">
        <v>32</v>
      </c>
      <c r="H2161" s="5">
        <v>35.700000000000003</v>
      </c>
      <c r="I2161" s="5">
        <v>7.5</v>
      </c>
      <c r="J2161" s="8">
        <v>0.31012000000000001</v>
      </c>
      <c r="K2161" t="str">
        <f>IF(Table1[[#This Row],[Charging]]&gt;0,"1","0")</f>
        <v>0</v>
      </c>
      <c r="L2161" t="str">
        <f>IF(Table1[[#This Row],[Tag]]="1",Table1[[#This Row],[Cost (kWh)]],"")</f>
        <v/>
      </c>
      <c r="M2161" s="5" t="str">
        <f>IF(Table1[[#This Row],[Tag]]="1",Table1[[#This Row],[Charging]]*Table1[[#This Row],[Cost (kWh)]],"")</f>
        <v/>
      </c>
    </row>
    <row r="2162" spans="3:13" x14ac:dyDescent="0.2">
      <c r="C2162" s="3" t="s">
        <v>28</v>
      </c>
      <c r="D2162" s="2">
        <v>28</v>
      </c>
      <c r="E2162" s="2">
        <v>21</v>
      </c>
      <c r="F2162" s="5">
        <v>0</v>
      </c>
      <c r="G2162" s="5" t="s">
        <v>32</v>
      </c>
      <c r="H2162" s="5">
        <v>35.700000000000003</v>
      </c>
      <c r="I2162" s="5">
        <v>7.5</v>
      </c>
      <c r="J2162" s="8">
        <v>0.30620999999999998</v>
      </c>
      <c r="K2162" t="str">
        <f>IF(Table1[[#This Row],[Charging]]&gt;0,"1","0")</f>
        <v>0</v>
      </c>
      <c r="L2162" t="str">
        <f>IF(Table1[[#This Row],[Tag]]="1",Table1[[#This Row],[Cost (kWh)]],"")</f>
        <v/>
      </c>
      <c r="M2162" s="5" t="str">
        <f>IF(Table1[[#This Row],[Tag]]="1",Table1[[#This Row],[Charging]]*Table1[[#This Row],[Cost (kWh)]],"")</f>
        <v/>
      </c>
    </row>
    <row r="2163" spans="3:13" x14ac:dyDescent="0.2">
      <c r="C2163" s="3" t="s">
        <v>28</v>
      </c>
      <c r="D2163" s="2">
        <v>28</v>
      </c>
      <c r="E2163" s="2">
        <v>22</v>
      </c>
      <c r="F2163" s="5">
        <v>0</v>
      </c>
      <c r="G2163" s="5" t="s">
        <v>32</v>
      </c>
      <c r="H2163" s="5">
        <v>35.700000000000003</v>
      </c>
      <c r="I2163" s="5">
        <v>7.5</v>
      </c>
      <c r="J2163" s="8">
        <v>0.30182999999999999</v>
      </c>
      <c r="K2163" t="str">
        <f>IF(Table1[[#This Row],[Charging]]&gt;0,"1","0")</f>
        <v>0</v>
      </c>
      <c r="L2163" t="str">
        <f>IF(Table1[[#This Row],[Tag]]="1",Table1[[#This Row],[Cost (kWh)]],"")</f>
        <v/>
      </c>
      <c r="M2163" s="5" t="str">
        <f>IF(Table1[[#This Row],[Tag]]="1",Table1[[#This Row],[Charging]]*Table1[[#This Row],[Cost (kWh)]],"")</f>
        <v/>
      </c>
    </row>
    <row r="2164" spans="3:13" x14ac:dyDescent="0.2">
      <c r="C2164" s="3" t="s">
        <v>28</v>
      </c>
      <c r="D2164" s="2">
        <v>28</v>
      </c>
      <c r="E2164" s="2">
        <v>23</v>
      </c>
      <c r="F2164" s="5">
        <v>0</v>
      </c>
      <c r="G2164" s="5" t="s">
        <v>32</v>
      </c>
      <c r="H2164" s="5">
        <v>35.700000000000003</v>
      </c>
      <c r="I2164" s="5">
        <v>7.5</v>
      </c>
      <c r="J2164" s="8">
        <v>0.28394999999999998</v>
      </c>
      <c r="K2164" t="str">
        <f>IF(Table1[[#This Row],[Charging]]&gt;0,"1","0")</f>
        <v>0</v>
      </c>
      <c r="L2164" t="str">
        <f>IF(Table1[[#This Row],[Tag]]="1",Table1[[#This Row],[Cost (kWh)]],"")</f>
        <v/>
      </c>
      <c r="M2164" s="5" t="str">
        <f>IF(Table1[[#This Row],[Tag]]="1",Table1[[#This Row],[Charging]]*Table1[[#This Row],[Cost (kWh)]],"")</f>
        <v/>
      </c>
    </row>
    <row r="2165" spans="3:13" x14ac:dyDescent="0.2">
      <c r="C2165" s="3" t="s">
        <v>28</v>
      </c>
      <c r="D2165" s="2">
        <v>28</v>
      </c>
      <c r="E2165" s="2">
        <v>24</v>
      </c>
      <c r="F2165" s="5">
        <v>0</v>
      </c>
      <c r="G2165" s="5" t="s">
        <v>32</v>
      </c>
      <c r="H2165" s="5">
        <v>35.700000000000003</v>
      </c>
      <c r="I2165" s="5">
        <v>7.5</v>
      </c>
      <c r="J2165" s="8">
        <v>0.28281000000000001</v>
      </c>
      <c r="K2165" t="str">
        <f>IF(Table1[[#This Row],[Charging]]&gt;0,"1","0")</f>
        <v>0</v>
      </c>
      <c r="L2165" t="str">
        <f>IF(Table1[[#This Row],[Tag]]="1",Table1[[#This Row],[Cost (kWh)]],"")</f>
        <v/>
      </c>
      <c r="M2165" s="5" t="str">
        <f>IF(Table1[[#This Row],[Tag]]="1",Table1[[#This Row],[Charging]]*Table1[[#This Row],[Cost (kWh)]],"")</f>
        <v/>
      </c>
    </row>
    <row r="2166" spans="3:13" x14ac:dyDescent="0.2">
      <c r="C2166" s="3" t="s">
        <v>28</v>
      </c>
      <c r="D2166" s="2">
        <v>29</v>
      </c>
      <c r="E2166" s="2" t="s">
        <v>2</v>
      </c>
      <c r="F2166" s="5">
        <v>0</v>
      </c>
      <c r="G2166" s="5" t="s">
        <v>32</v>
      </c>
      <c r="H2166" s="5">
        <v>35.700000000000003</v>
      </c>
      <c r="I2166" s="5">
        <v>7.5</v>
      </c>
      <c r="J2166" s="8">
        <v>0.30281999999999998</v>
      </c>
      <c r="K2166" t="str">
        <f>IF(Table1[[#This Row],[Charging]]&gt;0,"1","0")</f>
        <v>0</v>
      </c>
      <c r="L2166" t="str">
        <f>IF(Table1[[#This Row],[Tag]]="1",Table1[[#This Row],[Cost (kWh)]],"")</f>
        <v/>
      </c>
      <c r="M2166" s="5" t="str">
        <f>IF(Table1[[#This Row],[Tag]]="1",Table1[[#This Row],[Charging]]*Table1[[#This Row],[Cost (kWh)]],"")</f>
        <v/>
      </c>
    </row>
    <row r="2167" spans="3:13" x14ac:dyDescent="0.2">
      <c r="C2167" s="3" t="s">
        <v>28</v>
      </c>
      <c r="D2167" s="2">
        <v>29</v>
      </c>
      <c r="E2167" s="2" t="s">
        <v>3</v>
      </c>
      <c r="F2167" s="5">
        <v>0</v>
      </c>
      <c r="G2167" s="5" t="s">
        <v>32</v>
      </c>
      <c r="H2167" s="5">
        <v>35.700000000000003</v>
      </c>
      <c r="I2167" s="5">
        <v>7.5</v>
      </c>
      <c r="J2167" s="8">
        <v>0.29997000000000001</v>
      </c>
      <c r="K2167" t="str">
        <f>IF(Table1[[#This Row],[Charging]]&gt;0,"1","0")</f>
        <v>0</v>
      </c>
      <c r="L2167" t="str">
        <f>IF(Table1[[#This Row],[Tag]]="1",Table1[[#This Row],[Cost (kWh)]],"")</f>
        <v/>
      </c>
      <c r="M2167" s="5" t="str">
        <f>IF(Table1[[#This Row],[Tag]]="1",Table1[[#This Row],[Charging]]*Table1[[#This Row],[Cost (kWh)]],"")</f>
        <v/>
      </c>
    </row>
    <row r="2168" spans="3:13" x14ac:dyDescent="0.2">
      <c r="C2168" s="3" t="s">
        <v>28</v>
      </c>
      <c r="D2168" s="2">
        <v>29</v>
      </c>
      <c r="E2168" s="2" t="s">
        <v>4</v>
      </c>
      <c r="F2168" s="5">
        <v>0</v>
      </c>
      <c r="G2168" s="5" t="s">
        <v>32</v>
      </c>
      <c r="H2168" s="5">
        <v>35.700000000000003</v>
      </c>
      <c r="I2168" s="5">
        <v>7.5</v>
      </c>
      <c r="J2168" s="8">
        <v>0.29993999999999998</v>
      </c>
      <c r="K2168" t="str">
        <f>IF(Table1[[#This Row],[Charging]]&gt;0,"1","0")</f>
        <v>0</v>
      </c>
      <c r="L2168" t="str">
        <f>IF(Table1[[#This Row],[Tag]]="1",Table1[[#This Row],[Cost (kWh)]],"")</f>
        <v/>
      </c>
      <c r="M2168" s="5" t="str">
        <f>IF(Table1[[#This Row],[Tag]]="1",Table1[[#This Row],[Charging]]*Table1[[#This Row],[Cost (kWh)]],"")</f>
        <v/>
      </c>
    </row>
    <row r="2169" spans="3:13" x14ac:dyDescent="0.2">
      <c r="C2169" s="3" t="s">
        <v>28</v>
      </c>
      <c r="D2169" s="2">
        <v>29</v>
      </c>
      <c r="E2169" s="2" t="s">
        <v>5</v>
      </c>
      <c r="F2169" s="5">
        <v>0</v>
      </c>
      <c r="G2169" s="5" t="s">
        <v>32</v>
      </c>
      <c r="H2169" s="5">
        <v>35.700000000000003</v>
      </c>
      <c r="I2169" s="5">
        <v>7.5</v>
      </c>
      <c r="J2169" s="8">
        <v>0.29992999999999997</v>
      </c>
      <c r="K2169" t="str">
        <f>IF(Table1[[#This Row],[Charging]]&gt;0,"1","0")</f>
        <v>0</v>
      </c>
      <c r="L2169" t="str">
        <f>IF(Table1[[#This Row],[Tag]]="1",Table1[[#This Row],[Cost (kWh)]],"")</f>
        <v/>
      </c>
      <c r="M2169" s="5" t="str">
        <f>IF(Table1[[#This Row],[Tag]]="1",Table1[[#This Row],[Charging]]*Table1[[#This Row],[Cost (kWh)]],"")</f>
        <v/>
      </c>
    </row>
    <row r="2170" spans="3:13" x14ac:dyDescent="0.2">
      <c r="C2170" s="3" t="s">
        <v>28</v>
      </c>
      <c r="D2170" s="2">
        <v>29</v>
      </c>
      <c r="E2170" s="2" t="s">
        <v>6</v>
      </c>
      <c r="F2170" s="5">
        <v>0</v>
      </c>
      <c r="G2170" s="5" t="s">
        <v>32</v>
      </c>
      <c r="H2170" s="5">
        <v>35.700000000000003</v>
      </c>
      <c r="I2170" s="5">
        <v>7.5</v>
      </c>
      <c r="J2170" s="8">
        <v>0.30049999999999999</v>
      </c>
      <c r="K2170" t="str">
        <f>IF(Table1[[#This Row],[Charging]]&gt;0,"1","0")</f>
        <v>0</v>
      </c>
      <c r="L2170" t="str">
        <f>IF(Table1[[#This Row],[Tag]]="1",Table1[[#This Row],[Cost (kWh)]],"")</f>
        <v/>
      </c>
      <c r="M2170" s="5" t="str">
        <f>IF(Table1[[#This Row],[Tag]]="1",Table1[[#This Row],[Charging]]*Table1[[#This Row],[Cost (kWh)]],"")</f>
        <v/>
      </c>
    </row>
    <row r="2171" spans="3:13" x14ac:dyDescent="0.2">
      <c r="C2171" s="3" t="s">
        <v>28</v>
      </c>
      <c r="D2171" s="2">
        <v>29</v>
      </c>
      <c r="E2171" s="2" t="s">
        <v>7</v>
      </c>
      <c r="F2171" s="5">
        <v>0</v>
      </c>
      <c r="G2171" s="5" t="s">
        <v>32</v>
      </c>
      <c r="H2171" s="5">
        <v>35.700000000000003</v>
      </c>
      <c r="I2171" s="5">
        <v>7.5</v>
      </c>
      <c r="J2171" s="8">
        <v>0.30630000000000002</v>
      </c>
      <c r="K2171" t="str">
        <f>IF(Table1[[#This Row],[Charging]]&gt;0,"1","0")</f>
        <v>0</v>
      </c>
      <c r="L2171" t="str">
        <f>IF(Table1[[#This Row],[Tag]]="1",Table1[[#This Row],[Cost (kWh)]],"")</f>
        <v/>
      </c>
      <c r="M2171" s="5" t="str">
        <f>IF(Table1[[#This Row],[Tag]]="1",Table1[[#This Row],[Charging]]*Table1[[#This Row],[Cost (kWh)]],"")</f>
        <v/>
      </c>
    </row>
    <row r="2172" spans="3:13" x14ac:dyDescent="0.2">
      <c r="C2172" s="3" t="s">
        <v>28</v>
      </c>
      <c r="D2172" s="2">
        <v>29</v>
      </c>
      <c r="E2172" s="2" t="s">
        <v>8</v>
      </c>
      <c r="F2172" s="5">
        <v>0</v>
      </c>
      <c r="G2172" s="5" t="s">
        <v>32</v>
      </c>
      <c r="H2172" s="5">
        <v>35.700000000000003</v>
      </c>
      <c r="I2172" s="5">
        <v>7.5</v>
      </c>
      <c r="J2172" s="8">
        <v>0.31196000000000002</v>
      </c>
      <c r="K2172" t="str">
        <f>IF(Table1[[#This Row],[Charging]]&gt;0,"1","0")</f>
        <v>0</v>
      </c>
      <c r="L2172" t="str">
        <f>IF(Table1[[#This Row],[Tag]]="1",Table1[[#This Row],[Cost (kWh)]],"")</f>
        <v/>
      </c>
      <c r="M2172" s="5" t="str">
        <f>IF(Table1[[#This Row],[Tag]]="1",Table1[[#This Row],[Charging]]*Table1[[#This Row],[Cost (kWh)]],"")</f>
        <v/>
      </c>
    </row>
    <row r="2173" spans="3:13" x14ac:dyDescent="0.2">
      <c r="C2173" s="3" t="s">
        <v>28</v>
      </c>
      <c r="D2173" s="2">
        <v>29</v>
      </c>
      <c r="E2173" s="2" t="s">
        <v>9</v>
      </c>
      <c r="F2173" s="5">
        <v>0</v>
      </c>
      <c r="G2173" s="5">
        <v>5.5</v>
      </c>
      <c r="H2173" s="5">
        <v>30.2</v>
      </c>
      <c r="I2173" s="5">
        <v>0</v>
      </c>
      <c r="J2173" s="8">
        <v>0.31458000000000003</v>
      </c>
      <c r="K2173" t="str">
        <f>IF(Table1[[#This Row],[Charging]]&gt;0,"1","0")</f>
        <v>0</v>
      </c>
      <c r="L2173" t="str">
        <f>IF(Table1[[#This Row],[Tag]]="1",Table1[[#This Row],[Cost (kWh)]],"")</f>
        <v/>
      </c>
      <c r="M2173" s="5" t="str">
        <f>IF(Table1[[#This Row],[Tag]]="1",Table1[[#This Row],[Charging]]*Table1[[#This Row],[Cost (kWh)]],"")</f>
        <v/>
      </c>
    </row>
    <row r="2174" spans="3:13" x14ac:dyDescent="0.2">
      <c r="C2174" s="3" t="s">
        <v>28</v>
      </c>
      <c r="D2174" s="2">
        <v>29</v>
      </c>
      <c r="E2174" s="2" t="s">
        <v>10</v>
      </c>
      <c r="F2174" s="5">
        <v>0</v>
      </c>
      <c r="G2174" s="5" t="s">
        <v>32</v>
      </c>
      <c r="H2174" s="5">
        <v>30.2</v>
      </c>
      <c r="I2174" s="5">
        <v>0</v>
      </c>
      <c r="J2174" s="8">
        <v>0.33287</v>
      </c>
      <c r="K2174" t="str">
        <f>IF(Table1[[#This Row],[Charging]]&gt;0,"1","0")</f>
        <v>0</v>
      </c>
      <c r="L2174" t="str">
        <f>IF(Table1[[#This Row],[Tag]]="1",Table1[[#This Row],[Cost (kWh)]],"")</f>
        <v/>
      </c>
      <c r="M2174" s="5" t="str">
        <f>IF(Table1[[#This Row],[Tag]]="1",Table1[[#This Row],[Charging]]*Table1[[#This Row],[Cost (kWh)]],"")</f>
        <v/>
      </c>
    </row>
    <row r="2175" spans="3:13" x14ac:dyDescent="0.2">
      <c r="C2175" s="3" t="s">
        <v>28</v>
      </c>
      <c r="D2175" s="2">
        <v>29</v>
      </c>
      <c r="E2175" s="2">
        <v>10</v>
      </c>
      <c r="F2175" s="5">
        <v>0</v>
      </c>
      <c r="G2175" s="5" t="s">
        <v>32</v>
      </c>
      <c r="H2175" s="5">
        <v>30.2</v>
      </c>
      <c r="I2175" s="5">
        <v>0</v>
      </c>
      <c r="J2175" s="8">
        <v>0.35498000000000002</v>
      </c>
      <c r="K2175" t="str">
        <f>IF(Table1[[#This Row],[Charging]]&gt;0,"1","0")</f>
        <v>0</v>
      </c>
      <c r="L2175" t="str">
        <f>IF(Table1[[#This Row],[Tag]]="1",Table1[[#This Row],[Cost (kWh)]],"")</f>
        <v/>
      </c>
      <c r="M2175" s="5" t="str">
        <f>IF(Table1[[#This Row],[Tag]]="1",Table1[[#This Row],[Charging]]*Table1[[#This Row],[Cost (kWh)]],"")</f>
        <v/>
      </c>
    </row>
    <row r="2176" spans="3:13" x14ac:dyDescent="0.2">
      <c r="C2176" s="3" t="s">
        <v>28</v>
      </c>
      <c r="D2176" s="2">
        <v>29</v>
      </c>
      <c r="E2176" s="2">
        <v>11</v>
      </c>
      <c r="F2176" s="5">
        <v>0</v>
      </c>
      <c r="G2176" s="5" t="s">
        <v>32</v>
      </c>
      <c r="H2176" s="5">
        <v>30.2</v>
      </c>
      <c r="I2176" s="5">
        <v>0</v>
      </c>
      <c r="J2176" s="8">
        <v>0.36097000000000001</v>
      </c>
      <c r="K2176" t="str">
        <f>IF(Table1[[#This Row],[Charging]]&gt;0,"1","0")</f>
        <v>0</v>
      </c>
      <c r="L2176" t="str">
        <f>IF(Table1[[#This Row],[Tag]]="1",Table1[[#This Row],[Cost (kWh)]],"")</f>
        <v/>
      </c>
      <c r="M2176" s="5" t="str">
        <f>IF(Table1[[#This Row],[Tag]]="1",Table1[[#This Row],[Charging]]*Table1[[#This Row],[Cost (kWh)]],"")</f>
        <v/>
      </c>
    </row>
    <row r="2177" spans="3:13" x14ac:dyDescent="0.2">
      <c r="C2177" s="3" t="s">
        <v>28</v>
      </c>
      <c r="D2177" s="2">
        <v>29</v>
      </c>
      <c r="E2177" s="2">
        <v>12</v>
      </c>
      <c r="F2177" s="5">
        <v>0</v>
      </c>
      <c r="G2177" s="5" t="s">
        <v>32</v>
      </c>
      <c r="H2177" s="5">
        <v>30.2</v>
      </c>
      <c r="I2177" s="5">
        <v>0</v>
      </c>
      <c r="J2177" s="8">
        <v>0.33879999999999999</v>
      </c>
      <c r="K2177" t="str">
        <f>IF(Table1[[#This Row],[Charging]]&gt;0,"1","0")</f>
        <v>0</v>
      </c>
      <c r="L2177" t="str">
        <f>IF(Table1[[#This Row],[Tag]]="1",Table1[[#This Row],[Cost (kWh)]],"")</f>
        <v/>
      </c>
      <c r="M2177" s="5" t="str">
        <f>IF(Table1[[#This Row],[Tag]]="1",Table1[[#This Row],[Charging]]*Table1[[#This Row],[Cost (kWh)]],"")</f>
        <v/>
      </c>
    </row>
    <row r="2178" spans="3:13" x14ac:dyDescent="0.2">
      <c r="C2178" s="3" t="s">
        <v>28</v>
      </c>
      <c r="D2178" s="2">
        <v>29</v>
      </c>
      <c r="E2178" s="2">
        <v>13</v>
      </c>
      <c r="F2178" s="5">
        <v>0</v>
      </c>
      <c r="G2178" s="5" t="s">
        <v>32</v>
      </c>
      <c r="H2178" s="5">
        <v>30.2</v>
      </c>
      <c r="I2178" s="5">
        <v>0</v>
      </c>
      <c r="J2178" s="8">
        <v>0.32468999999999998</v>
      </c>
      <c r="K2178" t="str">
        <f>IF(Table1[[#This Row],[Charging]]&gt;0,"1","0")</f>
        <v>0</v>
      </c>
      <c r="L2178" t="str">
        <f>IF(Table1[[#This Row],[Tag]]="1",Table1[[#This Row],[Cost (kWh)]],"")</f>
        <v/>
      </c>
      <c r="M2178" s="5" t="str">
        <f>IF(Table1[[#This Row],[Tag]]="1",Table1[[#This Row],[Charging]]*Table1[[#This Row],[Cost (kWh)]],"")</f>
        <v/>
      </c>
    </row>
    <row r="2179" spans="3:13" x14ac:dyDescent="0.2">
      <c r="C2179" s="3" t="s">
        <v>28</v>
      </c>
      <c r="D2179" s="2">
        <v>29</v>
      </c>
      <c r="E2179" s="2">
        <v>14</v>
      </c>
      <c r="F2179" s="5">
        <v>0</v>
      </c>
      <c r="G2179" s="5" t="s">
        <v>32</v>
      </c>
      <c r="H2179" s="5">
        <v>30.2</v>
      </c>
      <c r="I2179" s="5">
        <v>0</v>
      </c>
      <c r="J2179" s="8">
        <v>0.33357999999999999</v>
      </c>
      <c r="K2179" t="str">
        <f>IF(Table1[[#This Row],[Charging]]&gt;0,"1","0")</f>
        <v>0</v>
      </c>
      <c r="L2179" t="str">
        <f>IF(Table1[[#This Row],[Tag]]="1",Table1[[#This Row],[Cost (kWh)]],"")</f>
        <v/>
      </c>
      <c r="M2179" s="5" t="str">
        <f>IF(Table1[[#This Row],[Tag]]="1",Table1[[#This Row],[Charging]]*Table1[[#This Row],[Cost (kWh)]],"")</f>
        <v/>
      </c>
    </row>
    <row r="2180" spans="3:13" x14ac:dyDescent="0.2">
      <c r="C2180" s="3" t="s">
        <v>28</v>
      </c>
      <c r="D2180" s="2">
        <v>29</v>
      </c>
      <c r="E2180" s="2">
        <v>15</v>
      </c>
      <c r="F2180" s="5">
        <v>0</v>
      </c>
      <c r="G2180" s="5" t="s">
        <v>32</v>
      </c>
      <c r="H2180" s="5">
        <v>30.2</v>
      </c>
      <c r="I2180" s="5">
        <v>0</v>
      </c>
      <c r="J2180" s="8">
        <v>0.32557000000000003</v>
      </c>
      <c r="K2180" t="str">
        <f>IF(Table1[[#This Row],[Charging]]&gt;0,"1","0")</f>
        <v>0</v>
      </c>
      <c r="L2180" t="str">
        <f>IF(Table1[[#This Row],[Tag]]="1",Table1[[#This Row],[Cost (kWh)]],"")</f>
        <v/>
      </c>
      <c r="M2180" s="5" t="str">
        <f>IF(Table1[[#This Row],[Tag]]="1",Table1[[#This Row],[Charging]]*Table1[[#This Row],[Cost (kWh)]],"")</f>
        <v/>
      </c>
    </row>
    <row r="2181" spans="3:13" x14ac:dyDescent="0.2">
      <c r="C2181" s="3" t="s">
        <v>28</v>
      </c>
      <c r="D2181" s="2">
        <v>29</v>
      </c>
      <c r="E2181" s="2">
        <v>16</v>
      </c>
      <c r="F2181" s="5">
        <v>0</v>
      </c>
      <c r="G2181" s="5" t="s">
        <v>32</v>
      </c>
      <c r="H2181" s="5">
        <v>30.2</v>
      </c>
      <c r="I2181" s="5">
        <v>0</v>
      </c>
      <c r="J2181" s="8">
        <v>0.33984999999999999</v>
      </c>
      <c r="K2181" t="str">
        <f>IF(Table1[[#This Row],[Charging]]&gt;0,"1","0")</f>
        <v>0</v>
      </c>
      <c r="L2181" t="str">
        <f>IF(Table1[[#This Row],[Tag]]="1",Table1[[#This Row],[Cost (kWh)]],"")</f>
        <v/>
      </c>
      <c r="M2181" s="5" t="str">
        <f>IF(Table1[[#This Row],[Tag]]="1",Table1[[#This Row],[Charging]]*Table1[[#This Row],[Cost (kWh)]],"")</f>
        <v/>
      </c>
    </row>
    <row r="2182" spans="3:13" x14ac:dyDescent="0.2">
      <c r="C2182" s="3" t="s">
        <v>28</v>
      </c>
      <c r="D2182" s="2">
        <v>29</v>
      </c>
      <c r="E2182" s="2">
        <v>17</v>
      </c>
      <c r="F2182" s="5">
        <v>0</v>
      </c>
      <c r="G2182" s="5">
        <v>5.5</v>
      </c>
      <c r="H2182" s="5">
        <v>24.7</v>
      </c>
      <c r="I2182" s="5">
        <v>0</v>
      </c>
      <c r="J2182" s="8">
        <v>0.35507</v>
      </c>
      <c r="K2182" t="str">
        <f>IF(Table1[[#This Row],[Charging]]&gt;0,"1","0")</f>
        <v>0</v>
      </c>
      <c r="L2182" t="str">
        <f>IF(Table1[[#This Row],[Tag]]="1",Table1[[#This Row],[Cost (kWh)]],"")</f>
        <v/>
      </c>
      <c r="M2182" s="5" t="str">
        <f>IF(Table1[[#This Row],[Tag]]="1",Table1[[#This Row],[Charging]]*Table1[[#This Row],[Cost (kWh)]],"")</f>
        <v/>
      </c>
    </row>
    <row r="2183" spans="3:13" x14ac:dyDescent="0.2">
      <c r="C2183" s="3" t="s">
        <v>28</v>
      </c>
      <c r="D2183" s="2">
        <v>29</v>
      </c>
      <c r="E2183" s="2">
        <v>18</v>
      </c>
      <c r="F2183" s="5">
        <v>7.5</v>
      </c>
      <c r="G2183" s="5" t="s">
        <v>32</v>
      </c>
      <c r="H2183" s="5">
        <v>32.200000000000003</v>
      </c>
      <c r="I2183" s="5">
        <v>7.5</v>
      </c>
      <c r="J2183" s="8">
        <v>0.36125000000000002</v>
      </c>
      <c r="K2183" t="str">
        <f>IF(Table1[[#This Row],[Charging]]&gt;0,"1","0")</f>
        <v>1</v>
      </c>
      <c r="L2183">
        <f>IF(Table1[[#This Row],[Tag]]="1",Table1[[#This Row],[Cost (kWh)]],"")</f>
        <v>0.36125000000000002</v>
      </c>
      <c r="M2183" s="5">
        <f>IF(Table1[[#This Row],[Tag]]="1",Table1[[#This Row],[Charging]]*Table1[[#This Row],[Cost (kWh)]],"")</f>
        <v>2.7093750000000001</v>
      </c>
    </row>
    <row r="2184" spans="3:13" x14ac:dyDescent="0.2">
      <c r="C2184" s="3" t="s">
        <v>28</v>
      </c>
      <c r="D2184" s="2">
        <v>29</v>
      </c>
      <c r="E2184" s="2">
        <v>19</v>
      </c>
      <c r="F2184" s="5">
        <v>7.5</v>
      </c>
      <c r="G2184" s="5" t="s">
        <v>32</v>
      </c>
      <c r="H2184" s="5">
        <v>39.700000000000003</v>
      </c>
      <c r="I2184" s="5">
        <v>7.5</v>
      </c>
      <c r="J2184" s="8">
        <v>0.36554999999999999</v>
      </c>
      <c r="K2184" t="str">
        <f>IF(Table1[[#This Row],[Charging]]&gt;0,"1","0")</f>
        <v>1</v>
      </c>
      <c r="L2184">
        <f>IF(Table1[[#This Row],[Tag]]="1",Table1[[#This Row],[Cost (kWh)]],"")</f>
        <v>0.36554999999999999</v>
      </c>
      <c r="M2184" s="5">
        <f>IF(Table1[[#This Row],[Tag]]="1",Table1[[#This Row],[Charging]]*Table1[[#This Row],[Cost (kWh)]],"")</f>
        <v>2.741625</v>
      </c>
    </row>
    <row r="2185" spans="3:13" x14ac:dyDescent="0.2">
      <c r="C2185" s="3" t="s">
        <v>28</v>
      </c>
      <c r="D2185" s="2">
        <v>29</v>
      </c>
      <c r="E2185" s="2">
        <v>20</v>
      </c>
      <c r="F2185" s="5">
        <v>7.5</v>
      </c>
      <c r="G2185" s="5" t="s">
        <v>32</v>
      </c>
      <c r="H2185" s="5">
        <v>47.2</v>
      </c>
      <c r="I2185" s="5">
        <v>7.5</v>
      </c>
      <c r="J2185" s="8">
        <v>0.35993999999999998</v>
      </c>
      <c r="K2185" t="str">
        <f>IF(Table1[[#This Row],[Charging]]&gt;0,"1","0")</f>
        <v>1</v>
      </c>
      <c r="L2185">
        <f>IF(Table1[[#This Row],[Tag]]="1",Table1[[#This Row],[Cost (kWh)]],"")</f>
        <v>0.35993999999999998</v>
      </c>
      <c r="M2185" s="5">
        <f>IF(Table1[[#This Row],[Tag]]="1",Table1[[#This Row],[Charging]]*Table1[[#This Row],[Cost (kWh)]],"")</f>
        <v>2.6995499999999999</v>
      </c>
    </row>
    <row r="2186" spans="3:13" x14ac:dyDescent="0.2">
      <c r="C2186" s="3" t="s">
        <v>28</v>
      </c>
      <c r="D2186" s="2">
        <v>29</v>
      </c>
      <c r="E2186" s="2">
        <v>21</v>
      </c>
      <c r="F2186" s="5">
        <v>7.5</v>
      </c>
      <c r="G2186" s="5" t="s">
        <v>32</v>
      </c>
      <c r="H2186" s="5">
        <v>54.7</v>
      </c>
      <c r="I2186" s="5">
        <v>7.5</v>
      </c>
      <c r="J2186" s="8">
        <v>0.35719000000000001</v>
      </c>
      <c r="K2186" t="str">
        <f>IF(Table1[[#This Row],[Charging]]&gt;0,"1","0")</f>
        <v>1</v>
      </c>
      <c r="L2186">
        <f>IF(Table1[[#This Row],[Tag]]="1",Table1[[#This Row],[Cost (kWh)]],"")</f>
        <v>0.35719000000000001</v>
      </c>
      <c r="M2186" s="5">
        <f>IF(Table1[[#This Row],[Tag]]="1",Table1[[#This Row],[Charging]]*Table1[[#This Row],[Cost (kWh)]],"")</f>
        <v>2.678925</v>
      </c>
    </row>
    <row r="2187" spans="3:13" x14ac:dyDescent="0.2">
      <c r="C2187" s="3" t="s">
        <v>28</v>
      </c>
      <c r="D2187" s="2">
        <v>29</v>
      </c>
      <c r="E2187" s="2">
        <v>22</v>
      </c>
      <c r="F2187" s="5">
        <v>7.5</v>
      </c>
      <c r="G2187" s="5" t="s">
        <v>32</v>
      </c>
      <c r="H2187" s="5">
        <v>62.2</v>
      </c>
      <c r="I2187" s="5">
        <v>7.5</v>
      </c>
      <c r="J2187" s="8">
        <v>0.34321000000000002</v>
      </c>
      <c r="K2187" t="str">
        <f>IF(Table1[[#This Row],[Charging]]&gt;0,"1","0")</f>
        <v>1</v>
      </c>
      <c r="L2187">
        <f>IF(Table1[[#This Row],[Tag]]="1",Table1[[#This Row],[Cost (kWh)]],"")</f>
        <v>0.34321000000000002</v>
      </c>
      <c r="M2187" s="5">
        <f>IF(Table1[[#This Row],[Tag]]="1",Table1[[#This Row],[Charging]]*Table1[[#This Row],[Cost (kWh)]],"")</f>
        <v>2.5740750000000001</v>
      </c>
    </row>
    <row r="2188" spans="3:13" x14ac:dyDescent="0.2">
      <c r="C2188" s="3" t="s">
        <v>28</v>
      </c>
      <c r="D2188" s="2">
        <v>29</v>
      </c>
      <c r="E2188" s="2">
        <v>23</v>
      </c>
      <c r="F2188" s="5">
        <v>0</v>
      </c>
      <c r="G2188" s="5" t="s">
        <v>32</v>
      </c>
      <c r="H2188" s="5">
        <v>62.2</v>
      </c>
      <c r="I2188" s="5">
        <v>7.5</v>
      </c>
      <c r="J2188" s="8">
        <v>0.32451000000000002</v>
      </c>
      <c r="K2188" t="str">
        <f>IF(Table1[[#This Row],[Charging]]&gt;0,"1","0")</f>
        <v>0</v>
      </c>
      <c r="L2188" t="str">
        <f>IF(Table1[[#This Row],[Tag]]="1",Table1[[#This Row],[Cost (kWh)]],"")</f>
        <v/>
      </c>
      <c r="M2188" s="5" t="str">
        <f>IF(Table1[[#This Row],[Tag]]="1",Table1[[#This Row],[Charging]]*Table1[[#This Row],[Cost (kWh)]],"")</f>
        <v/>
      </c>
    </row>
    <row r="2189" spans="3:13" x14ac:dyDescent="0.2">
      <c r="C2189" s="3" t="s">
        <v>28</v>
      </c>
      <c r="D2189" s="2">
        <v>29</v>
      </c>
      <c r="E2189" s="2">
        <v>24</v>
      </c>
      <c r="F2189" s="5">
        <v>0</v>
      </c>
      <c r="G2189" s="5" t="s">
        <v>32</v>
      </c>
      <c r="H2189" s="5">
        <v>62.2</v>
      </c>
      <c r="I2189" s="5">
        <v>7.5</v>
      </c>
      <c r="J2189" s="8">
        <v>0.32053999999999999</v>
      </c>
      <c r="K2189" t="str">
        <f>IF(Table1[[#This Row],[Charging]]&gt;0,"1","0")</f>
        <v>0</v>
      </c>
      <c r="L2189" t="str">
        <f>IF(Table1[[#This Row],[Tag]]="1",Table1[[#This Row],[Cost (kWh)]],"")</f>
        <v/>
      </c>
      <c r="M2189" s="5" t="str">
        <f>IF(Table1[[#This Row],[Tag]]="1",Table1[[#This Row],[Charging]]*Table1[[#This Row],[Cost (kWh)]],"")</f>
        <v/>
      </c>
    </row>
    <row r="2190" spans="3:13" x14ac:dyDescent="0.2">
      <c r="C2190" s="3" t="s">
        <v>28</v>
      </c>
      <c r="D2190" s="2">
        <v>30</v>
      </c>
      <c r="E2190" s="2" t="s">
        <v>2</v>
      </c>
      <c r="F2190" s="5">
        <v>0</v>
      </c>
      <c r="G2190" s="5" t="s">
        <v>32</v>
      </c>
      <c r="H2190" s="5">
        <v>62.2</v>
      </c>
      <c r="I2190" s="5">
        <v>7.5</v>
      </c>
      <c r="J2190" s="8">
        <v>0.32618000000000003</v>
      </c>
      <c r="K2190" t="str">
        <f>IF(Table1[[#This Row],[Charging]]&gt;0,"1","0")</f>
        <v>0</v>
      </c>
      <c r="L2190" t="str">
        <f>IF(Table1[[#This Row],[Tag]]="1",Table1[[#This Row],[Cost (kWh)]],"")</f>
        <v/>
      </c>
      <c r="M2190" s="5" t="str">
        <f>IF(Table1[[#This Row],[Tag]]="1",Table1[[#This Row],[Charging]]*Table1[[#This Row],[Cost (kWh)]],"")</f>
        <v/>
      </c>
    </row>
    <row r="2191" spans="3:13" x14ac:dyDescent="0.2">
      <c r="C2191" s="3" t="s">
        <v>28</v>
      </c>
      <c r="D2191" s="2">
        <v>30</v>
      </c>
      <c r="E2191" s="2" t="s">
        <v>3</v>
      </c>
      <c r="F2191" s="5">
        <v>0</v>
      </c>
      <c r="G2191" s="5" t="s">
        <v>32</v>
      </c>
      <c r="H2191" s="5">
        <v>62.2</v>
      </c>
      <c r="I2191" s="5">
        <v>7.5</v>
      </c>
      <c r="J2191" s="8">
        <v>0.30995</v>
      </c>
      <c r="K2191" t="str">
        <f>IF(Table1[[#This Row],[Charging]]&gt;0,"1","0")</f>
        <v>0</v>
      </c>
      <c r="L2191" t="str">
        <f>IF(Table1[[#This Row],[Tag]]="1",Table1[[#This Row],[Cost (kWh)]],"")</f>
        <v/>
      </c>
      <c r="M2191" s="5" t="str">
        <f>IF(Table1[[#This Row],[Tag]]="1",Table1[[#This Row],[Charging]]*Table1[[#This Row],[Cost (kWh)]],"")</f>
        <v/>
      </c>
    </row>
    <row r="2192" spans="3:13" x14ac:dyDescent="0.2">
      <c r="C2192" s="3" t="s">
        <v>28</v>
      </c>
      <c r="D2192" s="2">
        <v>30</v>
      </c>
      <c r="E2192" s="2" t="s">
        <v>4</v>
      </c>
      <c r="F2192" s="5">
        <v>0</v>
      </c>
      <c r="G2192" s="5" t="s">
        <v>32</v>
      </c>
      <c r="H2192" s="5">
        <v>62.2</v>
      </c>
      <c r="I2192" s="5">
        <v>7.5</v>
      </c>
      <c r="J2192" s="8">
        <v>0.30763000000000001</v>
      </c>
      <c r="K2192" t="str">
        <f>IF(Table1[[#This Row],[Charging]]&gt;0,"1","0")</f>
        <v>0</v>
      </c>
      <c r="L2192" t="str">
        <f>IF(Table1[[#This Row],[Tag]]="1",Table1[[#This Row],[Cost (kWh)]],"")</f>
        <v/>
      </c>
      <c r="M2192" s="5" t="str">
        <f>IF(Table1[[#This Row],[Tag]]="1",Table1[[#This Row],[Charging]]*Table1[[#This Row],[Cost (kWh)]],"")</f>
        <v/>
      </c>
    </row>
    <row r="2193" spans="3:13" x14ac:dyDescent="0.2">
      <c r="C2193" s="3" t="s">
        <v>28</v>
      </c>
      <c r="D2193" s="2">
        <v>30</v>
      </c>
      <c r="E2193" s="2" t="s">
        <v>5</v>
      </c>
      <c r="F2193" s="5">
        <v>0</v>
      </c>
      <c r="G2193" s="5" t="s">
        <v>32</v>
      </c>
      <c r="H2193" s="5">
        <v>62.2</v>
      </c>
      <c r="I2193" s="5">
        <v>7.5</v>
      </c>
      <c r="J2193" s="8">
        <v>0.30642999999999998</v>
      </c>
      <c r="K2193" t="str">
        <f>IF(Table1[[#This Row],[Charging]]&gt;0,"1","0")</f>
        <v>0</v>
      </c>
      <c r="L2193" t="str">
        <f>IF(Table1[[#This Row],[Tag]]="1",Table1[[#This Row],[Cost (kWh)]],"")</f>
        <v/>
      </c>
      <c r="M2193" s="5" t="str">
        <f>IF(Table1[[#This Row],[Tag]]="1",Table1[[#This Row],[Charging]]*Table1[[#This Row],[Cost (kWh)]],"")</f>
        <v/>
      </c>
    </row>
    <row r="2194" spans="3:13" x14ac:dyDescent="0.2">
      <c r="C2194" s="3" t="s">
        <v>28</v>
      </c>
      <c r="D2194" s="2">
        <v>30</v>
      </c>
      <c r="E2194" s="2" t="s">
        <v>6</v>
      </c>
      <c r="F2194" s="5">
        <v>0</v>
      </c>
      <c r="G2194" s="5" t="s">
        <v>32</v>
      </c>
      <c r="H2194" s="5">
        <v>62.2</v>
      </c>
      <c r="I2194" s="5">
        <v>7.5</v>
      </c>
      <c r="J2194" s="8">
        <v>0.30636999999999998</v>
      </c>
      <c r="K2194" t="str">
        <f>IF(Table1[[#This Row],[Charging]]&gt;0,"1","0")</f>
        <v>0</v>
      </c>
      <c r="L2194" t="str">
        <f>IF(Table1[[#This Row],[Tag]]="1",Table1[[#This Row],[Cost (kWh)]],"")</f>
        <v/>
      </c>
      <c r="M2194" s="5" t="str">
        <f>IF(Table1[[#This Row],[Tag]]="1",Table1[[#This Row],[Charging]]*Table1[[#This Row],[Cost (kWh)]],"")</f>
        <v/>
      </c>
    </row>
    <row r="2195" spans="3:13" x14ac:dyDescent="0.2">
      <c r="C2195" s="3" t="s">
        <v>28</v>
      </c>
      <c r="D2195" s="2">
        <v>30</v>
      </c>
      <c r="E2195" s="2" t="s">
        <v>7</v>
      </c>
      <c r="F2195" s="5">
        <v>0</v>
      </c>
      <c r="G2195" s="5" t="s">
        <v>32</v>
      </c>
      <c r="H2195" s="5">
        <v>62.2</v>
      </c>
      <c r="I2195" s="5">
        <v>7.5</v>
      </c>
      <c r="J2195" s="8">
        <v>0.30685000000000001</v>
      </c>
      <c r="K2195" t="str">
        <f>IF(Table1[[#This Row],[Charging]]&gt;0,"1","0")</f>
        <v>0</v>
      </c>
      <c r="L2195" t="str">
        <f>IF(Table1[[#This Row],[Tag]]="1",Table1[[#This Row],[Cost (kWh)]],"")</f>
        <v/>
      </c>
      <c r="M2195" s="5" t="str">
        <f>IF(Table1[[#This Row],[Tag]]="1",Table1[[#This Row],[Charging]]*Table1[[#This Row],[Cost (kWh)]],"")</f>
        <v/>
      </c>
    </row>
    <row r="2196" spans="3:13" x14ac:dyDescent="0.2">
      <c r="C2196" s="3" t="s">
        <v>28</v>
      </c>
      <c r="D2196" s="2">
        <v>30</v>
      </c>
      <c r="E2196" s="2" t="s">
        <v>8</v>
      </c>
      <c r="F2196" s="5">
        <v>0</v>
      </c>
      <c r="G2196" s="5" t="s">
        <v>32</v>
      </c>
      <c r="H2196" s="5">
        <v>62.2</v>
      </c>
      <c r="I2196" s="5">
        <v>7.5</v>
      </c>
      <c r="J2196" s="8">
        <v>0.31296000000000002</v>
      </c>
      <c r="K2196" t="str">
        <f>IF(Table1[[#This Row],[Charging]]&gt;0,"1","0")</f>
        <v>0</v>
      </c>
      <c r="L2196" t="str">
        <f>IF(Table1[[#This Row],[Tag]]="1",Table1[[#This Row],[Cost (kWh)]],"")</f>
        <v/>
      </c>
      <c r="M2196" s="5" t="str">
        <f>IF(Table1[[#This Row],[Tag]]="1",Table1[[#This Row],[Charging]]*Table1[[#This Row],[Cost (kWh)]],"")</f>
        <v/>
      </c>
    </row>
    <row r="2197" spans="3:13" x14ac:dyDescent="0.2">
      <c r="C2197" s="3" t="s">
        <v>28</v>
      </c>
      <c r="D2197" s="2">
        <v>30</v>
      </c>
      <c r="E2197" s="2" t="s">
        <v>9</v>
      </c>
      <c r="F2197" s="5">
        <v>0</v>
      </c>
      <c r="G2197" s="5">
        <v>5.5</v>
      </c>
      <c r="H2197" s="5">
        <v>56.7</v>
      </c>
      <c r="I2197" s="5">
        <v>0</v>
      </c>
      <c r="J2197" s="8">
        <v>0.33954000000000001</v>
      </c>
      <c r="K2197" t="str">
        <f>IF(Table1[[#This Row],[Charging]]&gt;0,"1","0")</f>
        <v>0</v>
      </c>
      <c r="L2197" t="str">
        <f>IF(Table1[[#This Row],[Tag]]="1",Table1[[#This Row],[Cost (kWh)]],"")</f>
        <v/>
      </c>
      <c r="M2197" s="5" t="str">
        <f>IF(Table1[[#This Row],[Tag]]="1",Table1[[#This Row],[Charging]]*Table1[[#This Row],[Cost (kWh)]],"")</f>
        <v/>
      </c>
    </row>
    <row r="2198" spans="3:13" x14ac:dyDescent="0.2">
      <c r="C2198" s="3" t="s">
        <v>28</v>
      </c>
      <c r="D2198" s="2">
        <v>30</v>
      </c>
      <c r="E2198" s="2" t="s">
        <v>10</v>
      </c>
      <c r="F2198" s="5">
        <v>0</v>
      </c>
      <c r="G2198" s="5" t="s">
        <v>32</v>
      </c>
      <c r="H2198" s="5">
        <v>56.7</v>
      </c>
      <c r="I2198" s="5">
        <v>0</v>
      </c>
      <c r="J2198" s="8">
        <v>0.35420000000000001</v>
      </c>
      <c r="K2198" t="str">
        <f>IF(Table1[[#This Row],[Charging]]&gt;0,"1","0")</f>
        <v>0</v>
      </c>
      <c r="L2198" t="str">
        <f>IF(Table1[[#This Row],[Tag]]="1",Table1[[#This Row],[Cost (kWh)]],"")</f>
        <v/>
      </c>
      <c r="M2198" s="5" t="str">
        <f>IF(Table1[[#This Row],[Tag]]="1",Table1[[#This Row],[Charging]]*Table1[[#This Row],[Cost (kWh)]],"")</f>
        <v/>
      </c>
    </row>
    <row r="2199" spans="3:13" x14ac:dyDescent="0.2">
      <c r="C2199" s="3" t="s">
        <v>28</v>
      </c>
      <c r="D2199" s="2">
        <v>30</v>
      </c>
      <c r="E2199" s="2">
        <v>10</v>
      </c>
      <c r="F2199" s="5">
        <v>0</v>
      </c>
      <c r="G2199" s="5" t="s">
        <v>32</v>
      </c>
      <c r="H2199" s="5">
        <v>56.7</v>
      </c>
      <c r="I2199" s="5">
        <v>0</v>
      </c>
      <c r="J2199" s="8">
        <v>0.34882999999999997</v>
      </c>
      <c r="K2199" t="str">
        <f>IF(Table1[[#This Row],[Charging]]&gt;0,"1","0")</f>
        <v>0</v>
      </c>
      <c r="L2199" t="str">
        <f>IF(Table1[[#This Row],[Tag]]="1",Table1[[#This Row],[Cost (kWh)]],"")</f>
        <v/>
      </c>
      <c r="M2199" s="5" t="str">
        <f>IF(Table1[[#This Row],[Tag]]="1",Table1[[#This Row],[Charging]]*Table1[[#This Row],[Cost (kWh)]],"")</f>
        <v/>
      </c>
    </row>
    <row r="2200" spans="3:13" x14ac:dyDescent="0.2">
      <c r="C2200" s="3" t="s">
        <v>28</v>
      </c>
      <c r="D2200" s="2">
        <v>30</v>
      </c>
      <c r="E2200" s="2">
        <v>11</v>
      </c>
      <c r="F2200" s="5">
        <v>0</v>
      </c>
      <c r="G2200" s="5" t="s">
        <v>32</v>
      </c>
      <c r="H2200" s="5">
        <v>56.7</v>
      </c>
      <c r="I2200" s="5">
        <v>0</v>
      </c>
      <c r="J2200" s="8">
        <v>0.33842</v>
      </c>
      <c r="K2200" t="str">
        <f>IF(Table1[[#This Row],[Charging]]&gt;0,"1","0")</f>
        <v>0</v>
      </c>
      <c r="L2200" t="str">
        <f>IF(Table1[[#This Row],[Tag]]="1",Table1[[#This Row],[Cost (kWh)]],"")</f>
        <v/>
      </c>
      <c r="M2200" s="5" t="str">
        <f>IF(Table1[[#This Row],[Tag]]="1",Table1[[#This Row],[Charging]]*Table1[[#This Row],[Cost (kWh)]],"")</f>
        <v/>
      </c>
    </row>
    <row r="2201" spans="3:13" x14ac:dyDescent="0.2">
      <c r="C2201" s="3" t="s">
        <v>28</v>
      </c>
      <c r="D2201" s="2">
        <v>30</v>
      </c>
      <c r="E2201" s="2">
        <v>12</v>
      </c>
      <c r="F2201" s="5">
        <v>0</v>
      </c>
      <c r="G2201" s="5" t="s">
        <v>32</v>
      </c>
      <c r="H2201" s="5">
        <v>56.7</v>
      </c>
      <c r="I2201" s="5">
        <v>0</v>
      </c>
      <c r="J2201" s="8">
        <v>0.31639</v>
      </c>
      <c r="K2201" t="str">
        <f>IF(Table1[[#This Row],[Charging]]&gt;0,"1","0")</f>
        <v>0</v>
      </c>
      <c r="L2201" t="str">
        <f>IF(Table1[[#This Row],[Tag]]="1",Table1[[#This Row],[Cost (kWh)]],"")</f>
        <v/>
      </c>
      <c r="M2201" s="5" t="str">
        <f>IF(Table1[[#This Row],[Tag]]="1",Table1[[#This Row],[Charging]]*Table1[[#This Row],[Cost (kWh)]],"")</f>
        <v/>
      </c>
    </row>
    <row r="2202" spans="3:13" x14ac:dyDescent="0.2">
      <c r="C2202" s="3" t="s">
        <v>28</v>
      </c>
      <c r="D2202" s="2">
        <v>30</v>
      </c>
      <c r="E2202" s="2">
        <v>13</v>
      </c>
      <c r="F2202" s="5">
        <v>0</v>
      </c>
      <c r="G2202" s="5" t="s">
        <v>32</v>
      </c>
      <c r="H2202" s="5">
        <v>56.7</v>
      </c>
      <c r="I2202" s="5">
        <v>0</v>
      </c>
      <c r="J2202" s="8">
        <v>0.27900999999999998</v>
      </c>
      <c r="K2202" t="str">
        <f>IF(Table1[[#This Row],[Charging]]&gt;0,"1","0")</f>
        <v>0</v>
      </c>
      <c r="L2202" t="str">
        <f>IF(Table1[[#This Row],[Tag]]="1",Table1[[#This Row],[Cost (kWh)]],"")</f>
        <v/>
      </c>
      <c r="M2202" s="5" t="str">
        <f>IF(Table1[[#This Row],[Tag]]="1",Table1[[#This Row],[Charging]]*Table1[[#This Row],[Cost (kWh)]],"")</f>
        <v/>
      </c>
    </row>
    <row r="2203" spans="3:13" x14ac:dyDescent="0.2">
      <c r="C2203" s="3" t="s">
        <v>28</v>
      </c>
      <c r="D2203" s="2">
        <v>30</v>
      </c>
      <c r="E2203" s="2">
        <v>14</v>
      </c>
      <c r="F2203" s="5">
        <v>0</v>
      </c>
      <c r="G2203" s="5" t="s">
        <v>32</v>
      </c>
      <c r="H2203" s="5">
        <v>56.7</v>
      </c>
      <c r="I2203" s="5">
        <v>0</v>
      </c>
      <c r="J2203" s="8">
        <v>0.25219999999999998</v>
      </c>
      <c r="K2203" t="str">
        <f>IF(Table1[[#This Row],[Charging]]&gt;0,"1","0")</f>
        <v>0</v>
      </c>
      <c r="L2203" t="str">
        <f>IF(Table1[[#This Row],[Tag]]="1",Table1[[#This Row],[Cost (kWh)]],"")</f>
        <v/>
      </c>
      <c r="M2203" s="5" t="str">
        <f>IF(Table1[[#This Row],[Tag]]="1",Table1[[#This Row],[Charging]]*Table1[[#This Row],[Cost (kWh)]],"")</f>
        <v/>
      </c>
    </row>
    <row r="2204" spans="3:13" x14ac:dyDescent="0.2">
      <c r="C2204" s="3" t="s">
        <v>28</v>
      </c>
      <c r="D2204" s="2">
        <v>30</v>
      </c>
      <c r="E2204" s="2">
        <v>15</v>
      </c>
      <c r="F2204" s="5">
        <v>0</v>
      </c>
      <c r="G2204" s="5" t="s">
        <v>32</v>
      </c>
      <c r="H2204" s="5">
        <v>56.7</v>
      </c>
      <c r="I2204" s="5">
        <v>0</v>
      </c>
      <c r="J2204" s="8">
        <v>0.20003000000000001</v>
      </c>
      <c r="K2204" t="str">
        <f>IF(Table1[[#This Row],[Charging]]&gt;0,"1","0")</f>
        <v>0</v>
      </c>
      <c r="L2204" t="str">
        <f>IF(Table1[[#This Row],[Tag]]="1",Table1[[#This Row],[Cost (kWh)]],"")</f>
        <v/>
      </c>
      <c r="M2204" s="5" t="str">
        <f>IF(Table1[[#This Row],[Tag]]="1",Table1[[#This Row],[Charging]]*Table1[[#This Row],[Cost (kWh)]],"")</f>
        <v/>
      </c>
    </row>
    <row r="2205" spans="3:13" x14ac:dyDescent="0.2">
      <c r="C2205" s="3" t="s">
        <v>28</v>
      </c>
      <c r="D2205" s="2">
        <v>30</v>
      </c>
      <c r="E2205" s="2">
        <v>16</v>
      </c>
      <c r="F2205" s="5">
        <v>0</v>
      </c>
      <c r="G2205" s="5" t="s">
        <v>32</v>
      </c>
      <c r="H2205" s="5">
        <v>56.7</v>
      </c>
      <c r="I2205" s="5">
        <v>0</v>
      </c>
      <c r="J2205" s="8">
        <v>0.19536000000000001</v>
      </c>
      <c r="K2205" t="str">
        <f>IF(Table1[[#This Row],[Charging]]&gt;0,"1","0")</f>
        <v>0</v>
      </c>
      <c r="L2205" t="str">
        <f>IF(Table1[[#This Row],[Tag]]="1",Table1[[#This Row],[Cost (kWh)]],"")</f>
        <v/>
      </c>
      <c r="M2205" s="5" t="str">
        <f>IF(Table1[[#This Row],[Tag]]="1",Table1[[#This Row],[Charging]]*Table1[[#This Row],[Cost (kWh)]],"")</f>
        <v/>
      </c>
    </row>
    <row r="2206" spans="3:13" x14ac:dyDescent="0.2">
      <c r="C2206" s="3" t="s">
        <v>28</v>
      </c>
      <c r="D2206" s="2">
        <v>30</v>
      </c>
      <c r="E2206" s="2">
        <v>17</v>
      </c>
      <c r="F2206" s="5">
        <v>0</v>
      </c>
      <c r="G2206" s="5">
        <v>5.5</v>
      </c>
      <c r="H2206" s="5">
        <v>51.2</v>
      </c>
      <c r="I2206" s="5">
        <v>0</v>
      </c>
      <c r="J2206" s="8">
        <v>0.2157</v>
      </c>
      <c r="K2206" t="str">
        <f>IF(Table1[[#This Row],[Charging]]&gt;0,"1","0")</f>
        <v>0</v>
      </c>
      <c r="L2206" t="str">
        <f>IF(Table1[[#This Row],[Tag]]="1",Table1[[#This Row],[Cost (kWh)]],"")</f>
        <v/>
      </c>
      <c r="M2206" s="5" t="str">
        <f>IF(Table1[[#This Row],[Tag]]="1",Table1[[#This Row],[Charging]]*Table1[[#This Row],[Cost (kWh)]],"")</f>
        <v/>
      </c>
    </row>
    <row r="2207" spans="3:13" x14ac:dyDescent="0.2">
      <c r="C2207" s="3" t="s">
        <v>28</v>
      </c>
      <c r="D2207" s="2">
        <v>30</v>
      </c>
      <c r="E2207" s="2">
        <v>18</v>
      </c>
      <c r="F2207" s="5">
        <v>0</v>
      </c>
      <c r="G2207" s="5" t="s">
        <v>32</v>
      </c>
      <c r="H2207" s="5">
        <v>51.2</v>
      </c>
      <c r="I2207" s="5">
        <v>7.5</v>
      </c>
      <c r="J2207" s="8">
        <v>0.29392000000000001</v>
      </c>
      <c r="K2207" t="str">
        <f>IF(Table1[[#This Row],[Charging]]&gt;0,"1","0")</f>
        <v>0</v>
      </c>
      <c r="L2207" t="str">
        <f>IF(Table1[[#This Row],[Tag]]="1",Table1[[#This Row],[Cost (kWh)]],"")</f>
        <v/>
      </c>
      <c r="M2207" s="5" t="str">
        <f>IF(Table1[[#This Row],[Tag]]="1",Table1[[#This Row],[Charging]]*Table1[[#This Row],[Cost (kWh)]],"")</f>
        <v/>
      </c>
    </row>
    <row r="2208" spans="3:13" x14ac:dyDescent="0.2">
      <c r="C2208" s="3" t="s">
        <v>28</v>
      </c>
      <c r="D2208" s="2">
        <v>30</v>
      </c>
      <c r="E2208" s="2">
        <v>19</v>
      </c>
      <c r="F2208" s="5">
        <v>0</v>
      </c>
      <c r="G2208" s="5" t="s">
        <v>32</v>
      </c>
      <c r="H2208" s="5">
        <v>51.2</v>
      </c>
      <c r="I2208" s="5">
        <v>7.5</v>
      </c>
      <c r="J2208" s="8">
        <v>0.27994000000000002</v>
      </c>
      <c r="K2208" t="str">
        <f>IF(Table1[[#This Row],[Charging]]&gt;0,"1","0")</f>
        <v>0</v>
      </c>
      <c r="L2208" t="str">
        <f>IF(Table1[[#This Row],[Tag]]="1",Table1[[#This Row],[Cost (kWh)]],"")</f>
        <v/>
      </c>
      <c r="M2208" s="5" t="str">
        <f>IF(Table1[[#This Row],[Tag]]="1",Table1[[#This Row],[Charging]]*Table1[[#This Row],[Cost (kWh)]],"")</f>
        <v/>
      </c>
    </row>
    <row r="2209" spans="3:13" x14ac:dyDescent="0.2">
      <c r="C2209" s="3" t="s">
        <v>28</v>
      </c>
      <c r="D2209" s="2">
        <v>30</v>
      </c>
      <c r="E2209" s="2">
        <v>20</v>
      </c>
      <c r="F2209" s="5">
        <v>0</v>
      </c>
      <c r="G2209" s="5" t="s">
        <v>32</v>
      </c>
      <c r="H2209" s="5">
        <v>51.2</v>
      </c>
      <c r="I2209" s="5">
        <v>7.5</v>
      </c>
      <c r="J2209" s="8">
        <v>0.30204999999999999</v>
      </c>
      <c r="K2209" t="str">
        <f>IF(Table1[[#This Row],[Charging]]&gt;0,"1","0")</f>
        <v>0</v>
      </c>
      <c r="L2209" t="str">
        <f>IF(Table1[[#This Row],[Tag]]="1",Table1[[#This Row],[Cost (kWh)]],"")</f>
        <v/>
      </c>
      <c r="M2209" s="5" t="str">
        <f>IF(Table1[[#This Row],[Tag]]="1",Table1[[#This Row],[Charging]]*Table1[[#This Row],[Cost (kWh)]],"")</f>
        <v/>
      </c>
    </row>
    <row r="2210" spans="3:13" x14ac:dyDescent="0.2">
      <c r="C2210" s="3" t="s">
        <v>28</v>
      </c>
      <c r="D2210" s="2">
        <v>30</v>
      </c>
      <c r="E2210" s="2">
        <v>21</v>
      </c>
      <c r="F2210" s="5">
        <v>0</v>
      </c>
      <c r="G2210" s="5" t="s">
        <v>32</v>
      </c>
      <c r="H2210" s="5">
        <v>51.2</v>
      </c>
      <c r="I2210" s="5">
        <v>7.5</v>
      </c>
      <c r="J2210" s="8">
        <v>0.29271000000000003</v>
      </c>
      <c r="K2210" t="str">
        <f>IF(Table1[[#This Row],[Charging]]&gt;0,"1","0")</f>
        <v>0</v>
      </c>
      <c r="L2210" t="str">
        <f>IF(Table1[[#This Row],[Tag]]="1",Table1[[#This Row],[Cost (kWh)]],"")</f>
        <v/>
      </c>
      <c r="M2210" s="5" t="str">
        <f>IF(Table1[[#This Row],[Tag]]="1",Table1[[#This Row],[Charging]]*Table1[[#This Row],[Cost (kWh)]],"")</f>
        <v/>
      </c>
    </row>
    <row r="2211" spans="3:13" x14ac:dyDescent="0.2">
      <c r="C2211" s="3" t="s">
        <v>28</v>
      </c>
      <c r="D2211" s="2">
        <v>30</v>
      </c>
      <c r="E2211" s="2">
        <v>22</v>
      </c>
      <c r="F2211" s="5">
        <v>0</v>
      </c>
      <c r="G2211" s="5" t="s">
        <v>32</v>
      </c>
      <c r="H2211" s="5">
        <v>51.2</v>
      </c>
      <c r="I2211" s="5">
        <v>7.5</v>
      </c>
      <c r="J2211" s="8">
        <v>0.19244</v>
      </c>
      <c r="K2211" t="str">
        <f>IF(Table1[[#This Row],[Charging]]&gt;0,"1","0")</f>
        <v>0</v>
      </c>
      <c r="L2211" t="str">
        <f>IF(Table1[[#This Row],[Tag]]="1",Table1[[#This Row],[Cost (kWh)]],"")</f>
        <v/>
      </c>
      <c r="M2211" s="5" t="str">
        <f>IF(Table1[[#This Row],[Tag]]="1",Table1[[#This Row],[Charging]]*Table1[[#This Row],[Cost (kWh)]],"")</f>
        <v/>
      </c>
    </row>
    <row r="2212" spans="3:13" x14ac:dyDescent="0.2">
      <c r="C2212" s="3" t="s">
        <v>28</v>
      </c>
      <c r="D2212" s="2">
        <v>30</v>
      </c>
      <c r="E2212" s="2">
        <v>23</v>
      </c>
      <c r="F2212" s="5">
        <v>0</v>
      </c>
      <c r="G2212" s="5" t="s">
        <v>32</v>
      </c>
      <c r="H2212" s="5">
        <v>51.2</v>
      </c>
      <c r="I2212" s="5">
        <v>7.5</v>
      </c>
      <c r="J2212" s="8">
        <v>0.16889999999999999</v>
      </c>
      <c r="K2212" t="str">
        <f>IF(Table1[[#This Row],[Charging]]&gt;0,"1","0")</f>
        <v>0</v>
      </c>
      <c r="L2212" t="str">
        <f>IF(Table1[[#This Row],[Tag]]="1",Table1[[#This Row],[Cost (kWh)]],"")</f>
        <v/>
      </c>
      <c r="M2212" s="5" t="str">
        <f>IF(Table1[[#This Row],[Tag]]="1",Table1[[#This Row],[Charging]]*Table1[[#This Row],[Cost (kWh)]],"")</f>
        <v/>
      </c>
    </row>
    <row r="2213" spans="3:13" x14ac:dyDescent="0.2">
      <c r="C2213" s="3" t="s">
        <v>28</v>
      </c>
      <c r="D2213" s="2">
        <v>30</v>
      </c>
      <c r="E2213" s="2">
        <v>24</v>
      </c>
      <c r="F2213" s="5">
        <v>0</v>
      </c>
      <c r="G2213" s="5" t="s">
        <v>32</v>
      </c>
      <c r="H2213" s="5">
        <v>51.2</v>
      </c>
      <c r="I2213" s="5">
        <v>7.5</v>
      </c>
      <c r="J2213" s="8">
        <v>9.4700000000000006E-2</v>
      </c>
      <c r="K2213" t="str">
        <f>IF(Table1[[#This Row],[Charging]]&gt;0,"1","0")</f>
        <v>0</v>
      </c>
      <c r="L2213" t="str">
        <f>IF(Table1[[#This Row],[Tag]]="1",Table1[[#This Row],[Cost (kWh)]],"")</f>
        <v/>
      </c>
      <c r="M2213" s="5" t="str">
        <f>IF(Table1[[#This Row],[Tag]]="1",Table1[[#This Row],[Charging]]*Table1[[#This Row],[Cost (kWh)]],"")</f>
        <v/>
      </c>
    </row>
    <row r="2214" spans="3:13" x14ac:dyDescent="0.2">
      <c r="C2214" s="3" t="s">
        <v>28</v>
      </c>
      <c r="D2214" s="2">
        <v>31</v>
      </c>
      <c r="E2214" s="2" t="s">
        <v>2</v>
      </c>
      <c r="F2214" s="5">
        <v>0</v>
      </c>
      <c r="G2214" s="5" t="s">
        <v>32</v>
      </c>
      <c r="H2214" s="5">
        <v>51.2</v>
      </c>
      <c r="I2214" s="5">
        <v>0</v>
      </c>
      <c r="J2214" s="8">
        <v>0</v>
      </c>
      <c r="K2214" t="str">
        <f>IF(Table1[[#This Row],[Charging]]&gt;0,"1","0")</f>
        <v>0</v>
      </c>
      <c r="L2214" t="str">
        <f>IF(Table1[[#This Row],[Tag]]="1",Table1[[#This Row],[Cost (kWh)]],"")</f>
        <v/>
      </c>
      <c r="M2214" s="5" t="str">
        <f>IF(Table1[[#This Row],[Tag]]="1",Table1[[#This Row],[Charging]]*Table1[[#This Row],[Cost (kWh)]],"")</f>
        <v/>
      </c>
    </row>
    <row r="2215" spans="3:13" x14ac:dyDescent="0.2">
      <c r="C2215" s="3" t="s">
        <v>28</v>
      </c>
      <c r="D2215" s="2">
        <v>31</v>
      </c>
      <c r="E2215" s="2" t="s">
        <v>3</v>
      </c>
      <c r="F2215" s="5">
        <v>0</v>
      </c>
      <c r="G2215" s="5" t="s">
        <v>32</v>
      </c>
      <c r="H2215" s="5">
        <v>51.2</v>
      </c>
      <c r="I2215" s="5">
        <v>0</v>
      </c>
      <c r="J2215" s="8">
        <v>0</v>
      </c>
      <c r="K2215" t="str">
        <f>IF(Table1[[#This Row],[Charging]]&gt;0,"1","0")</f>
        <v>0</v>
      </c>
      <c r="L2215" t="str">
        <f>IF(Table1[[#This Row],[Tag]]="1",Table1[[#This Row],[Cost (kWh)]],"")</f>
        <v/>
      </c>
      <c r="M2215" s="5" t="str">
        <f>IF(Table1[[#This Row],[Tag]]="1",Table1[[#This Row],[Charging]]*Table1[[#This Row],[Cost (kWh)]],"")</f>
        <v/>
      </c>
    </row>
    <row r="2216" spans="3:13" x14ac:dyDescent="0.2">
      <c r="C2216" s="3" t="s">
        <v>28</v>
      </c>
      <c r="D2216" s="2">
        <v>31</v>
      </c>
      <c r="E2216" s="2" t="s">
        <v>4</v>
      </c>
      <c r="F2216" s="5">
        <v>0</v>
      </c>
      <c r="G2216" s="5" t="s">
        <v>32</v>
      </c>
      <c r="H2216" s="5">
        <v>51.2</v>
      </c>
      <c r="I2216" s="5">
        <v>0</v>
      </c>
      <c r="J2216" s="8">
        <v>0</v>
      </c>
      <c r="K2216" t="str">
        <f>IF(Table1[[#This Row],[Charging]]&gt;0,"1","0")</f>
        <v>0</v>
      </c>
      <c r="L2216" t="str">
        <f>IF(Table1[[#This Row],[Tag]]="1",Table1[[#This Row],[Cost (kWh)]],"")</f>
        <v/>
      </c>
      <c r="M2216" s="5" t="str">
        <f>IF(Table1[[#This Row],[Tag]]="1",Table1[[#This Row],[Charging]]*Table1[[#This Row],[Cost (kWh)]],"")</f>
        <v/>
      </c>
    </row>
    <row r="2217" spans="3:13" x14ac:dyDescent="0.2">
      <c r="C2217" s="3" t="s">
        <v>28</v>
      </c>
      <c r="D2217" s="2">
        <v>31</v>
      </c>
      <c r="E2217" s="2" t="s">
        <v>5</v>
      </c>
      <c r="F2217" s="5">
        <v>0</v>
      </c>
      <c r="G2217" s="5" t="s">
        <v>32</v>
      </c>
      <c r="H2217" s="5">
        <v>51.2</v>
      </c>
      <c r="I2217" s="5">
        <v>0</v>
      </c>
      <c r="J2217" s="8">
        <v>0</v>
      </c>
      <c r="K2217" t="str">
        <f>IF(Table1[[#This Row],[Charging]]&gt;0,"1","0")</f>
        <v>0</v>
      </c>
      <c r="L2217" t="str">
        <f>IF(Table1[[#This Row],[Tag]]="1",Table1[[#This Row],[Cost (kWh)]],"")</f>
        <v/>
      </c>
      <c r="M2217" s="5" t="str">
        <f>IF(Table1[[#This Row],[Tag]]="1",Table1[[#This Row],[Charging]]*Table1[[#This Row],[Cost (kWh)]],"")</f>
        <v/>
      </c>
    </row>
    <row r="2218" spans="3:13" x14ac:dyDescent="0.2">
      <c r="C2218" s="3" t="s">
        <v>28</v>
      </c>
      <c r="D2218" s="2">
        <v>31</v>
      </c>
      <c r="E2218" s="2" t="s">
        <v>6</v>
      </c>
      <c r="F2218" s="5">
        <v>0</v>
      </c>
      <c r="G2218" s="5" t="s">
        <v>32</v>
      </c>
      <c r="H2218" s="5">
        <v>51.2</v>
      </c>
      <c r="I2218" s="5">
        <v>0</v>
      </c>
      <c r="J2218" s="8">
        <v>0</v>
      </c>
      <c r="K2218" t="str">
        <f>IF(Table1[[#This Row],[Charging]]&gt;0,"1","0")</f>
        <v>0</v>
      </c>
      <c r="L2218" t="str">
        <f>IF(Table1[[#This Row],[Tag]]="1",Table1[[#This Row],[Cost (kWh)]],"")</f>
        <v/>
      </c>
      <c r="M2218" s="5" t="str">
        <f>IF(Table1[[#This Row],[Tag]]="1",Table1[[#This Row],[Charging]]*Table1[[#This Row],[Cost (kWh)]],"")</f>
        <v/>
      </c>
    </row>
    <row r="2219" spans="3:13" x14ac:dyDescent="0.2">
      <c r="C2219" s="3" t="s">
        <v>28</v>
      </c>
      <c r="D2219" s="2">
        <v>31</v>
      </c>
      <c r="E2219" s="2" t="s">
        <v>7</v>
      </c>
      <c r="F2219" s="5">
        <v>0</v>
      </c>
      <c r="G2219" s="5" t="s">
        <v>32</v>
      </c>
      <c r="H2219" s="5">
        <v>51.2</v>
      </c>
      <c r="I2219" s="5">
        <v>0</v>
      </c>
      <c r="J2219" s="8">
        <v>0</v>
      </c>
      <c r="K2219" t="str">
        <f>IF(Table1[[#This Row],[Charging]]&gt;0,"1","0")</f>
        <v>0</v>
      </c>
      <c r="L2219" t="str">
        <f>IF(Table1[[#This Row],[Tag]]="1",Table1[[#This Row],[Cost (kWh)]],"")</f>
        <v/>
      </c>
      <c r="M2219" s="5" t="str">
        <f>IF(Table1[[#This Row],[Tag]]="1",Table1[[#This Row],[Charging]]*Table1[[#This Row],[Cost (kWh)]],"")</f>
        <v/>
      </c>
    </row>
    <row r="2220" spans="3:13" x14ac:dyDescent="0.2">
      <c r="C2220" s="3" t="s">
        <v>28</v>
      </c>
      <c r="D2220" s="2">
        <v>31</v>
      </c>
      <c r="E2220" s="2" t="s">
        <v>8</v>
      </c>
      <c r="F2220" s="5">
        <v>0</v>
      </c>
      <c r="G2220" s="5" t="s">
        <v>32</v>
      </c>
      <c r="H2220" s="5">
        <v>51.2</v>
      </c>
      <c r="I2220" s="5">
        <v>0</v>
      </c>
      <c r="J2220" s="8">
        <v>0</v>
      </c>
      <c r="K2220" t="str">
        <f>IF(Table1[[#This Row],[Charging]]&gt;0,"1","0")</f>
        <v>0</v>
      </c>
      <c r="L2220" t="str">
        <f>IF(Table1[[#This Row],[Tag]]="1",Table1[[#This Row],[Cost (kWh)]],"")</f>
        <v/>
      </c>
      <c r="M2220" s="5" t="str">
        <f>IF(Table1[[#This Row],[Tag]]="1",Table1[[#This Row],[Charging]]*Table1[[#This Row],[Cost (kWh)]],"")</f>
        <v/>
      </c>
    </row>
    <row r="2221" spans="3:13" x14ac:dyDescent="0.2">
      <c r="C2221" s="3" t="s">
        <v>28</v>
      </c>
      <c r="D2221" s="2">
        <v>31</v>
      </c>
      <c r="E2221" s="2" t="s">
        <v>9</v>
      </c>
      <c r="F2221" s="5">
        <v>0</v>
      </c>
      <c r="G2221" s="5" t="s">
        <v>32</v>
      </c>
      <c r="H2221" s="5">
        <v>51.2</v>
      </c>
      <c r="I2221" s="5">
        <v>0</v>
      </c>
      <c r="J2221" s="8">
        <v>0</v>
      </c>
      <c r="K2221" t="str">
        <f>IF(Table1[[#This Row],[Charging]]&gt;0,"1","0")</f>
        <v>0</v>
      </c>
      <c r="L2221" t="str">
        <f>IF(Table1[[#This Row],[Tag]]="1",Table1[[#This Row],[Cost (kWh)]],"")</f>
        <v/>
      </c>
      <c r="M2221" s="5" t="str">
        <f>IF(Table1[[#This Row],[Tag]]="1",Table1[[#This Row],[Charging]]*Table1[[#This Row],[Cost (kWh)]],"")</f>
        <v/>
      </c>
    </row>
    <row r="2222" spans="3:13" x14ac:dyDescent="0.2">
      <c r="C2222" s="3" t="s">
        <v>28</v>
      </c>
      <c r="D2222" s="2">
        <v>31</v>
      </c>
      <c r="E2222" s="2" t="s">
        <v>10</v>
      </c>
      <c r="F2222" s="5">
        <v>0</v>
      </c>
      <c r="G2222" s="5" t="s">
        <v>32</v>
      </c>
      <c r="H2222" s="5">
        <v>51.2</v>
      </c>
      <c r="I2222" s="5">
        <v>0</v>
      </c>
      <c r="J2222" s="8">
        <v>0</v>
      </c>
      <c r="K2222" t="str">
        <f>IF(Table1[[#This Row],[Charging]]&gt;0,"1","0")</f>
        <v>0</v>
      </c>
      <c r="L2222" t="str">
        <f>IF(Table1[[#This Row],[Tag]]="1",Table1[[#This Row],[Cost (kWh)]],"")</f>
        <v/>
      </c>
      <c r="M2222" s="5" t="str">
        <f>IF(Table1[[#This Row],[Tag]]="1",Table1[[#This Row],[Charging]]*Table1[[#This Row],[Cost (kWh)]],"")</f>
        <v/>
      </c>
    </row>
    <row r="2223" spans="3:13" x14ac:dyDescent="0.2">
      <c r="C2223" s="3" t="s">
        <v>28</v>
      </c>
      <c r="D2223" s="2">
        <v>31</v>
      </c>
      <c r="E2223" s="2">
        <v>10</v>
      </c>
      <c r="F2223" s="5">
        <v>0</v>
      </c>
      <c r="G2223" s="5" t="s">
        <v>32</v>
      </c>
      <c r="H2223" s="5">
        <v>51.2</v>
      </c>
      <c r="I2223" s="5">
        <v>0</v>
      </c>
      <c r="J2223" s="8">
        <v>0</v>
      </c>
      <c r="K2223" t="str">
        <f>IF(Table1[[#This Row],[Charging]]&gt;0,"1","0")</f>
        <v>0</v>
      </c>
      <c r="L2223" t="str">
        <f>IF(Table1[[#This Row],[Tag]]="1",Table1[[#This Row],[Cost (kWh)]],"")</f>
        <v/>
      </c>
      <c r="M2223" s="5" t="str">
        <f>IF(Table1[[#This Row],[Tag]]="1",Table1[[#This Row],[Charging]]*Table1[[#This Row],[Cost (kWh)]],"")</f>
        <v/>
      </c>
    </row>
    <row r="2224" spans="3:13" x14ac:dyDescent="0.2">
      <c r="C2224" s="3" t="s">
        <v>28</v>
      </c>
      <c r="D2224" s="2">
        <v>31</v>
      </c>
      <c r="E2224" s="2">
        <v>11</v>
      </c>
      <c r="F2224" s="5">
        <v>0</v>
      </c>
      <c r="G2224" s="5" t="s">
        <v>32</v>
      </c>
      <c r="H2224" s="5">
        <v>51.2</v>
      </c>
      <c r="I2224" s="5">
        <v>0</v>
      </c>
      <c r="J2224" s="8">
        <v>0</v>
      </c>
      <c r="K2224" t="str">
        <f>IF(Table1[[#This Row],[Charging]]&gt;0,"1","0")</f>
        <v>0</v>
      </c>
      <c r="L2224" t="str">
        <f>IF(Table1[[#This Row],[Tag]]="1",Table1[[#This Row],[Cost (kWh)]],"")</f>
        <v/>
      </c>
      <c r="M2224" s="5" t="str">
        <f>IF(Table1[[#This Row],[Tag]]="1",Table1[[#This Row],[Charging]]*Table1[[#This Row],[Cost (kWh)]],"")</f>
        <v/>
      </c>
    </row>
    <row r="2225" spans="3:13" x14ac:dyDescent="0.2">
      <c r="C2225" s="3" t="s">
        <v>28</v>
      </c>
      <c r="D2225" s="2">
        <v>31</v>
      </c>
      <c r="E2225" s="2">
        <v>12</v>
      </c>
      <c r="F2225" s="5">
        <v>0</v>
      </c>
      <c r="G2225" s="5" t="s">
        <v>32</v>
      </c>
      <c r="H2225" s="5">
        <v>51.2</v>
      </c>
      <c r="I2225" s="5">
        <v>0</v>
      </c>
      <c r="J2225" s="8">
        <v>0</v>
      </c>
      <c r="K2225" t="str">
        <f>IF(Table1[[#This Row],[Charging]]&gt;0,"1","0")</f>
        <v>0</v>
      </c>
      <c r="L2225" t="str">
        <f>IF(Table1[[#This Row],[Tag]]="1",Table1[[#This Row],[Cost (kWh)]],"")</f>
        <v/>
      </c>
      <c r="M2225" s="5" t="str">
        <f>IF(Table1[[#This Row],[Tag]]="1",Table1[[#This Row],[Charging]]*Table1[[#This Row],[Cost (kWh)]],"")</f>
        <v/>
      </c>
    </row>
    <row r="2226" spans="3:13" x14ac:dyDescent="0.2">
      <c r="C2226" s="3" t="s">
        <v>28</v>
      </c>
      <c r="D2226" s="2">
        <v>31</v>
      </c>
      <c r="E2226" s="2">
        <v>13</v>
      </c>
      <c r="F2226" s="5">
        <v>0</v>
      </c>
      <c r="G2226" s="5" t="s">
        <v>32</v>
      </c>
      <c r="H2226" s="5">
        <v>51.2</v>
      </c>
      <c r="I2226" s="5">
        <v>0</v>
      </c>
      <c r="J2226" s="8">
        <v>0</v>
      </c>
      <c r="K2226" t="str">
        <f>IF(Table1[[#This Row],[Charging]]&gt;0,"1","0")</f>
        <v>0</v>
      </c>
      <c r="L2226" t="str">
        <f>IF(Table1[[#This Row],[Tag]]="1",Table1[[#This Row],[Cost (kWh)]],"")</f>
        <v/>
      </c>
      <c r="M2226" s="5" t="str">
        <f>IF(Table1[[#This Row],[Tag]]="1",Table1[[#This Row],[Charging]]*Table1[[#This Row],[Cost (kWh)]],"")</f>
        <v/>
      </c>
    </row>
    <row r="2227" spans="3:13" x14ac:dyDescent="0.2">
      <c r="C2227" s="3" t="s">
        <v>28</v>
      </c>
      <c r="D2227" s="2">
        <v>31</v>
      </c>
      <c r="E2227" s="2">
        <v>14</v>
      </c>
      <c r="F2227" s="5">
        <v>0</v>
      </c>
      <c r="G2227" s="5" t="s">
        <v>32</v>
      </c>
      <c r="H2227" s="5">
        <v>51.2</v>
      </c>
      <c r="I2227" s="5">
        <v>0</v>
      </c>
      <c r="J2227" s="8">
        <v>0</v>
      </c>
      <c r="K2227" t="str">
        <f>IF(Table1[[#This Row],[Charging]]&gt;0,"1","0")</f>
        <v>0</v>
      </c>
      <c r="L2227" t="str">
        <f>IF(Table1[[#This Row],[Tag]]="1",Table1[[#This Row],[Cost (kWh)]],"")</f>
        <v/>
      </c>
      <c r="M2227" s="5" t="str">
        <f>IF(Table1[[#This Row],[Tag]]="1",Table1[[#This Row],[Charging]]*Table1[[#This Row],[Cost (kWh)]],"")</f>
        <v/>
      </c>
    </row>
    <row r="2228" spans="3:13" x14ac:dyDescent="0.2">
      <c r="C2228" s="3" t="s">
        <v>28</v>
      </c>
      <c r="D2228" s="2">
        <v>31</v>
      </c>
      <c r="E2228" s="2">
        <v>15</v>
      </c>
      <c r="F2228" s="5">
        <v>0</v>
      </c>
      <c r="G2228" s="5" t="s">
        <v>32</v>
      </c>
      <c r="H2228" s="5">
        <v>51.2</v>
      </c>
      <c r="I2228" s="5">
        <v>0</v>
      </c>
      <c r="J2228" s="8">
        <v>0</v>
      </c>
      <c r="K2228" t="str">
        <f>IF(Table1[[#This Row],[Charging]]&gt;0,"1","0")</f>
        <v>0</v>
      </c>
      <c r="L2228" t="str">
        <f>IF(Table1[[#This Row],[Tag]]="1",Table1[[#This Row],[Cost (kWh)]],"")</f>
        <v/>
      </c>
      <c r="M2228" s="5" t="str">
        <f>IF(Table1[[#This Row],[Tag]]="1",Table1[[#This Row],[Charging]]*Table1[[#This Row],[Cost (kWh)]],"")</f>
        <v/>
      </c>
    </row>
    <row r="2229" spans="3:13" x14ac:dyDescent="0.2">
      <c r="C2229" s="3" t="s">
        <v>28</v>
      </c>
      <c r="D2229" s="2">
        <v>31</v>
      </c>
      <c r="E2229" s="2">
        <v>16</v>
      </c>
      <c r="F2229" s="5">
        <v>0</v>
      </c>
      <c r="G2229" s="5" t="s">
        <v>32</v>
      </c>
      <c r="H2229" s="5">
        <v>51.2</v>
      </c>
      <c r="I2229" s="5">
        <v>0</v>
      </c>
      <c r="J2229" s="8">
        <v>0</v>
      </c>
      <c r="K2229" t="str">
        <f>IF(Table1[[#This Row],[Charging]]&gt;0,"1","0")</f>
        <v>0</v>
      </c>
      <c r="L2229" t="str">
        <f>IF(Table1[[#This Row],[Tag]]="1",Table1[[#This Row],[Cost (kWh)]],"")</f>
        <v/>
      </c>
      <c r="M2229" s="5" t="str">
        <f>IF(Table1[[#This Row],[Tag]]="1",Table1[[#This Row],[Charging]]*Table1[[#This Row],[Cost (kWh)]],"")</f>
        <v/>
      </c>
    </row>
    <row r="2230" spans="3:13" x14ac:dyDescent="0.2">
      <c r="C2230" s="3" t="s">
        <v>28</v>
      </c>
      <c r="D2230" s="2">
        <v>31</v>
      </c>
      <c r="E2230" s="2">
        <v>17</v>
      </c>
      <c r="F2230" s="5">
        <v>0</v>
      </c>
      <c r="G2230" s="5" t="s">
        <v>32</v>
      </c>
      <c r="H2230" s="5">
        <v>51.2</v>
      </c>
      <c r="I2230" s="5">
        <v>0</v>
      </c>
      <c r="J2230" s="8">
        <v>0</v>
      </c>
      <c r="K2230" t="str">
        <f>IF(Table1[[#This Row],[Charging]]&gt;0,"1","0")</f>
        <v>0</v>
      </c>
      <c r="L2230" t="str">
        <f>IF(Table1[[#This Row],[Tag]]="1",Table1[[#This Row],[Cost (kWh)]],"")</f>
        <v/>
      </c>
      <c r="M2230" s="5" t="str">
        <f>IF(Table1[[#This Row],[Tag]]="1",Table1[[#This Row],[Charging]]*Table1[[#This Row],[Cost (kWh)]],"")</f>
        <v/>
      </c>
    </row>
    <row r="2231" spans="3:13" x14ac:dyDescent="0.2">
      <c r="C2231" s="3" t="s">
        <v>28</v>
      </c>
      <c r="D2231" s="2">
        <v>31</v>
      </c>
      <c r="E2231" s="2">
        <v>18</v>
      </c>
      <c r="F2231" s="5">
        <v>0</v>
      </c>
      <c r="G2231" s="5" t="s">
        <v>32</v>
      </c>
      <c r="H2231" s="5">
        <v>51.2</v>
      </c>
      <c r="I2231" s="5">
        <v>0</v>
      </c>
      <c r="J2231" s="8">
        <v>0</v>
      </c>
      <c r="K2231" t="str">
        <f>IF(Table1[[#This Row],[Charging]]&gt;0,"1","0")</f>
        <v>0</v>
      </c>
      <c r="L2231" t="str">
        <f>IF(Table1[[#This Row],[Tag]]="1",Table1[[#This Row],[Cost (kWh)]],"")</f>
        <v/>
      </c>
      <c r="M2231" s="5" t="str">
        <f>IF(Table1[[#This Row],[Tag]]="1",Table1[[#This Row],[Charging]]*Table1[[#This Row],[Cost (kWh)]],"")</f>
        <v/>
      </c>
    </row>
    <row r="2232" spans="3:13" x14ac:dyDescent="0.2">
      <c r="C2232" s="3" t="s">
        <v>28</v>
      </c>
      <c r="D2232" s="2">
        <v>31</v>
      </c>
      <c r="E2232" s="2">
        <v>19</v>
      </c>
      <c r="F2232" s="5">
        <v>0</v>
      </c>
      <c r="G2232" s="5" t="s">
        <v>32</v>
      </c>
      <c r="H2232" s="5">
        <v>51.2</v>
      </c>
      <c r="I2232" s="5">
        <v>0</v>
      </c>
      <c r="J2232" s="8">
        <v>0</v>
      </c>
      <c r="K2232" t="str">
        <f>IF(Table1[[#This Row],[Charging]]&gt;0,"1","0")</f>
        <v>0</v>
      </c>
      <c r="L2232" t="str">
        <f>IF(Table1[[#This Row],[Tag]]="1",Table1[[#This Row],[Cost (kWh)]],"")</f>
        <v/>
      </c>
      <c r="M2232" s="5" t="str">
        <f>IF(Table1[[#This Row],[Tag]]="1",Table1[[#This Row],[Charging]]*Table1[[#This Row],[Cost (kWh)]],"")</f>
        <v/>
      </c>
    </row>
    <row r="2233" spans="3:13" x14ac:dyDescent="0.2">
      <c r="C2233" s="3" t="s">
        <v>28</v>
      </c>
      <c r="D2233" s="2">
        <v>31</v>
      </c>
      <c r="E2233" s="2">
        <v>20</v>
      </c>
      <c r="F2233" s="5">
        <v>0</v>
      </c>
      <c r="G2233" s="5" t="s">
        <v>32</v>
      </c>
      <c r="H2233" s="5">
        <v>51.2</v>
      </c>
      <c r="I2233" s="5">
        <v>0</v>
      </c>
      <c r="J2233" s="8">
        <v>0</v>
      </c>
      <c r="K2233" t="str">
        <f>IF(Table1[[#This Row],[Charging]]&gt;0,"1","0")</f>
        <v>0</v>
      </c>
      <c r="L2233" t="str">
        <f>IF(Table1[[#This Row],[Tag]]="1",Table1[[#This Row],[Cost (kWh)]],"")</f>
        <v/>
      </c>
      <c r="M2233" s="5" t="str">
        <f>IF(Table1[[#This Row],[Tag]]="1",Table1[[#This Row],[Charging]]*Table1[[#This Row],[Cost (kWh)]],"")</f>
        <v/>
      </c>
    </row>
    <row r="2234" spans="3:13" x14ac:dyDescent="0.2">
      <c r="C2234" s="3" t="s">
        <v>28</v>
      </c>
      <c r="D2234" s="2">
        <v>31</v>
      </c>
      <c r="E2234" s="2">
        <v>21</v>
      </c>
      <c r="F2234" s="5">
        <v>0</v>
      </c>
      <c r="G2234" s="5" t="s">
        <v>32</v>
      </c>
      <c r="H2234" s="5">
        <v>51.2</v>
      </c>
      <c r="I2234" s="5">
        <v>0</v>
      </c>
      <c r="J2234" s="8">
        <v>0</v>
      </c>
      <c r="K2234" t="str">
        <f>IF(Table1[[#This Row],[Charging]]&gt;0,"1","0")</f>
        <v>0</v>
      </c>
      <c r="L2234" t="str">
        <f>IF(Table1[[#This Row],[Tag]]="1",Table1[[#This Row],[Cost (kWh)]],"")</f>
        <v/>
      </c>
      <c r="M2234" s="5" t="str">
        <f>IF(Table1[[#This Row],[Tag]]="1",Table1[[#This Row],[Charging]]*Table1[[#This Row],[Cost (kWh)]],"")</f>
        <v/>
      </c>
    </row>
    <row r="2235" spans="3:13" x14ac:dyDescent="0.2">
      <c r="C2235" s="3" t="s">
        <v>28</v>
      </c>
      <c r="D2235" s="2">
        <v>31</v>
      </c>
      <c r="E2235" s="2">
        <v>22</v>
      </c>
      <c r="F2235" s="5">
        <v>0</v>
      </c>
      <c r="G2235" s="5" t="s">
        <v>32</v>
      </c>
      <c r="H2235" s="5">
        <v>51.2</v>
      </c>
      <c r="I2235" s="5">
        <v>0</v>
      </c>
      <c r="J2235" s="8">
        <v>0</v>
      </c>
      <c r="K2235" t="str">
        <f>IF(Table1[[#This Row],[Charging]]&gt;0,"1","0")</f>
        <v>0</v>
      </c>
      <c r="L2235" t="str">
        <f>IF(Table1[[#This Row],[Tag]]="1",Table1[[#This Row],[Cost (kWh)]],"")</f>
        <v/>
      </c>
      <c r="M2235" s="5" t="str">
        <f>IF(Table1[[#This Row],[Tag]]="1",Table1[[#This Row],[Charging]]*Table1[[#This Row],[Cost (kWh)]],"")</f>
        <v/>
      </c>
    </row>
    <row r="2236" spans="3:13" x14ac:dyDescent="0.2">
      <c r="C2236" s="3" t="s">
        <v>28</v>
      </c>
      <c r="D2236" s="2">
        <v>31</v>
      </c>
      <c r="E2236" s="2">
        <v>23</v>
      </c>
      <c r="F2236" s="5">
        <v>0</v>
      </c>
      <c r="G2236" s="5" t="s">
        <v>32</v>
      </c>
      <c r="H2236" s="5">
        <v>51.2</v>
      </c>
      <c r="I2236" s="5">
        <v>0</v>
      </c>
      <c r="J2236" s="8">
        <v>0</v>
      </c>
      <c r="K2236" t="str">
        <f>IF(Table1[[#This Row],[Charging]]&gt;0,"1","0")</f>
        <v>0</v>
      </c>
      <c r="L2236" t="str">
        <f>IF(Table1[[#This Row],[Tag]]="1",Table1[[#This Row],[Cost (kWh)]],"")</f>
        <v/>
      </c>
      <c r="M2236" s="5" t="str">
        <f>IF(Table1[[#This Row],[Tag]]="1",Table1[[#This Row],[Charging]]*Table1[[#This Row],[Cost (kWh)]],"")</f>
        <v/>
      </c>
    </row>
    <row r="2237" spans="3:13" x14ac:dyDescent="0.2">
      <c r="C2237" s="3" t="s">
        <v>28</v>
      </c>
      <c r="D2237" s="2">
        <v>31</v>
      </c>
      <c r="E2237" s="2">
        <v>24</v>
      </c>
      <c r="F2237" s="5">
        <v>0</v>
      </c>
      <c r="G2237" s="5" t="s">
        <v>32</v>
      </c>
      <c r="H2237" s="5">
        <v>51.2</v>
      </c>
      <c r="I2237" s="5">
        <v>0</v>
      </c>
      <c r="J2237" s="8">
        <v>0</v>
      </c>
      <c r="K2237" t="str">
        <f>IF(Table1[[#This Row],[Charging]]&gt;0,"1","0")</f>
        <v>0</v>
      </c>
      <c r="L2237" t="str">
        <f>IF(Table1[[#This Row],[Tag]]="1",Table1[[#This Row],[Cost (kWh)]],"")</f>
        <v/>
      </c>
      <c r="M2237" s="5" t="str">
        <f>IF(Table1[[#This Row],[Tag]]="1",Table1[[#This Row],[Charging]]*Table1[[#This Row],[Cost (kWh)]],"")</f>
        <v/>
      </c>
    </row>
    <row r="2238" spans="3:13" x14ac:dyDescent="0.2">
      <c r="C2238" s="3"/>
    </row>
    <row r="2239" spans="3:13" x14ac:dyDescent="0.2">
      <c r="C2239" s="3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DFA5-80D8-5149-95D3-DD306B0C3896}">
  <dimension ref="A1:D7"/>
  <sheetViews>
    <sheetView showGridLines="0" workbookViewId="0">
      <selection activeCell="B3" sqref="B3:D7"/>
    </sheetView>
  </sheetViews>
  <sheetFormatPr baseColWidth="10" defaultRowHeight="16" x14ac:dyDescent="0.2"/>
  <cols>
    <col min="2" max="2" width="29.83203125" customWidth="1"/>
    <col min="3" max="3" width="33.1640625" customWidth="1"/>
    <col min="4" max="4" width="45.33203125" customWidth="1"/>
    <col min="5" max="5" width="21" customWidth="1"/>
  </cols>
  <sheetData>
    <row r="1" spans="1:4" ht="24" x14ac:dyDescent="0.3">
      <c r="A1" s="13" t="s">
        <v>2150</v>
      </c>
    </row>
    <row r="3" spans="1:4" ht="66" x14ac:dyDescent="0.2">
      <c r="B3" s="14"/>
      <c r="C3" s="19" t="s">
        <v>2144</v>
      </c>
      <c r="D3" s="20" t="s">
        <v>2145</v>
      </c>
    </row>
    <row r="4" spans="1:4" ht="37" customHeight="1" x14ac:dyDescent="0.2">
      <c r="B4" s="19" t="s">
        <v>2146</v>
      </c>
      <c r="C4" s="15">
        <f>'Results when minimizing'!C2*1000</f>
        <v>116743</v>
      </c>
      <c r="D4" s="16">
        <f>'Results when minimizing'!L3</f>
        <v>168.61669724770641</v>
      </c>
    </row>
    <row r="5" spans="1:4" ht="43" customHeight="1" x14ac:dyDescent="0.2">
      <c r="B5" s="20" t="s">
        <v>2147</v>
      </c>
      <c r="C5" s="15">
        <f>'Results when maximizing'!C2*1000</f>
        <v>272579</v>
      </c>
      <c r="D5" s="16">
        <f>'Results when maximizing'!L3</f>
        <v>374.00271929824561</v>
      </c>
    </row>
    <row r="6" spans="1:4" ht="44" customHeight="1" x14ac:dyDescent="0.2">
      <c r="B6" s="20" t="s">
        <v>2148</v>
      </c>
      <c r="C6" s="15">
        <f>C5-C4</f>
        <v>155836</v>
      </c>
      <c r="D6" s="17">
        <f>D5-D4</f>
        <v>205.3860220505392</v>
      </c>
    </row>
    <row r="7" spans="1:4" ht="44" customHeight="1" x14ac:dyDescent="0.2">
      <c r="B7" s="20" t="s">
        <v>2149</v>
      </c>
      <c r="C7" s="18">
        <f>C5/C4</f>
        <v>2.3348637605680853</v>
      </c>
      <c r="D7" s="18">
        <f>D5/D4</f>
        <v>2.2180645535288641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357B-2E89-124A-A544-720D20C6718F}">
  <dimension ref="D3:R2239"/>
  <sheetViews>
    <sheetView tabSelected="1" topLeftCell="B2" zoomScale="75" workbookViewId="0">
      <selection activeCell="Q14" sqref="Q14"/>
    </sheetView>
  </sheetViews>
  <sheetFormatPr baseColWidth="10" defaultRowHeight="16" x14ac:dyDescent="0.2"/>
  <cols>
    <col min="7" max="7" width="14.5" customWidth="1"/>
    <col min="8" max="8" width="12.33203125" customWidth="1"/>
    <col min="9" max="9" width="19" customWidth="1"/>
    <col min="10" max="10" width="15.5" customWidth="1"/>
    <col min="11" max="11" width="14.1640625" customWidth="1"/>
    <col min="13" max="13" width="17" customWidth="1"/>
    <col min="14" max="14" width="14.5" customWidth="1"/>
    <col min="17" max="17" width="31" bestFit="1" customWidth="1"/>
  </cols>
  <sheetData>
    <row r="3" spans="4:18" x14ac:dyDescent="0.2">
      <c r="Q3" t="s">
        <v>2132</v>
      </c>
    </row>
    <row r="4" spans="4:18" x14ac:dyDescent="0.2">
      <c r="D4" s="1" t="s">
        <v>2152</v>
      </c>
      <c r="E4">
        <v>138.804</v>
      </c>
      <c r="Q4" s="21">
        <f>AVERAGE(Table3[Charge price if used])*1000</f>
        <v>182.22827868852463</v>
      </c>
    </row>
    <row r="6" spans="4:18" x14ac:dyDescent="0.2">
      <c r="D6" s="1" t="s">
        <v>25</v>
      </c>
      <c r="E6" t="s">
        <v>30</v>
      </c>
      <c r="F6" t="s">
        <v>31</v>
      </c>
      <c r="G6" t="s">
        <v>33</v>
      </c>
      <c r="H6" t="s">
        <v>2159</v>
      </c>
      <c r="I6" t="s">
        <v>2153</v>
      </c>
      <c r="J6" t="s">
        <v>2154</v>
      </c>
      <c r="K6" t="s">
        <v>2155</v>
      </c>
      <c r="L6" t="s">
        <v>2156</v>
      </c>
      <c r="M6" t="s">
        <v>35</v>
      </c>
      <c r="N6" t="s">
        <v>2157</v>
      </c>
      <c r="O6" t="s">
        <v>2158</v>
      </c>
      <c r="P6" s="2" t="s">
        <v>2129</v>
      </c>
      <c r="Q6" s="2" t="s">
        <v>2134</v>
      </c>
      <c r="R6" s="2" t="s">
        <v>2130</v>
      </c>
    </row>
    <row r="7" spans="4:18" x14ac:dyDescent="0.2">
      <c r="D7" s="1" t="s">
        <v>29</v>
      </c>
      <c r="E7">
        <v>1</v>
      </c>
      <c r="F7">
        <v>1</v>
      </c>
      <c r="G7">
        <v>0</v>
      </c>
      <c r="H7">
        <v>0.15826000000000001</v>
      </c>
      <c r="I7">
        <v>0</v>
      </c>
      <c r="J7">
        <v>0</v>
      </c>
      <c r="K7">
        <v>0</v>
      </c>
      <c r="L7">
        <v>1</v>
      </c>
      <c r="M7">
        <v>51.2</v>
      </c>
      <c r="N7">
        <v>0</v>
      </c>
      <c r="O7">
        <v>7.5</v>
      </c>
      <c r="P7" t="str">
        <f>IF(Table3[[#This Row],[Charging]]&gt;0,"1","0")</f>
        <v>0</v>
      </c>
      <c r="Q7" t="str">
        <f>IF(Table3[[#This Row],[Tag]]="1",Table3[[#This Row],[Prices (EUR(kWh)]],"")</f>
        <v/>
      </c>
    </row>
    <row r="8" spans="4:18" x14ac:dyDescent="0.2">
      <c r="D8" s="1" t="s">
        <v>29</v>
      </c>
      <c r="E8">
        <v>1</v>
      </c>
      <c r="F8">
        <v>2</v>
      </c>
      <c r="G8">
        <v>0</v>
      </c>
      <c r="H8">
        <v>0.15575</v>
      </c>
      <c r="I8">
        <v>0</v>
      </c>
      <c r="J8">
        <v>0</v>
      </c>
      <c r="K8">
        <v>0</v>
      </c>
      <c r="L8">
        <v>1</v>
      </c>
      <c r="M8">
        <v>51.2</v>
      </c>
      <c r="N8">
        <v>0</v>
      </c>
      <c r="O8">
        <v>7.5</v>
      </c>
      <c r="P8" t="str">
        <f>IF(Table3[[#This Row],[Charging]]&gt;0,"1","0")</f>
        <v>0</v>
      </c>
      <c r="Q8" t="str">
        <f>IF(Table3[[#This Row],[Tag]]="1",Table3[[#This Row],[Prices (EUR(kWh)]],"")</f>
        <v/>
      </c>
    </row>
    <row r="9" spans="4:18" x14ac:dyDescent="0.2">
      <c r="D9" s="1" t="s">
        <v>29</v>
      </c>
      <c r="E9">
        <v>1</v>
      </c>
      <c r="F9">
        <v>3</v>
      </c>
      <c r="G9">
        <v>0</v>
      </c>
      <c r="H9">
        <v>0.15532000000000001</v>
      </c>
      <c r="I9">
        <v>0</v>
      </c>
      <c r="J9">
        <v>0</v>
      </c>
      <c r="K9">
        <v>0</v>
      </c>
      <c r="L9">
        <v>1</v>
      </c>
      <c r="M9">
        <v>51.2</v>
      </c>
      <c r="N9">
        <v>0</v>
      </c>
      <c r="O9">
        <v>7.5</v>
      </c>
      <c r="P9" t="str">
        <f>IF(Table3[[#This Row],[Charging]]&gt;0,"1","0")</f>
        <v>0</v>
      </c>
      <c r="Q9" t="str">
        <f>IF(Table3[[#This Row],[Tag]]="1",Table3[[#This Row],[Prices (EUR(kWh)]],"")</f>
        <v/>
      </c>
    </row>
    <row r="10" spans="4:18" x14ac:dyDescent="0.2">
      <c r="D10" s="1" t="s">
        <v>29</v>
      </c>
      <c r="E10">
        <v>1</v>
      </c>
      <c r="F10">
        <v>4</v>
      </c>
      <c r="G10">
        <v>0</v>
      </c>
      <c r="H10">
        <v>0.15507000000000001</v>
      </c>
      <c r="I10">
        <v>0</v>
      </c>
      <c r="J10">
        <v>0</v>
      </c>
      <c r="K10">
        <v>0</v>
      </c>
      <c r="L10">
        <v>1</v>
      </c>
      <c r="M10">
        <v>51.2</v>
      </c>
      <c r="N10">
        <v>0</v>
      </c>
      <c r="O10">
        <v>7.5</v>
      </c>
      <c r="P10" t="str">
        <f>IF(Table3[[#This Row],[Charging]]&gt;0,"1","0")</f>
        <v>0</v>
      </c>
      <c r="Q10" t="str">
        <f>IF(Table3[[#This Row],[Tag]]="1",Table3[[#This Row],[Prices (EUR(kWh)]],"")</f>
        <v/>
      </c>
    </row>
    <row r="11" spans="4:18" x14ac:dyDescent="0.2">
      <c r="D11" s="1" t="s">
        <v>29</v>
      </c>
      <c r="E11">
        <v>1</v>
      </c>
      <c r="F11">
        <v>5</v>
      </c>
      <c r="G11">
        <v>0</v>
      </c>
      <c r="H11">
        <v>0.15345</v>
      </c>
      <c r="I11">
        <v>0</v>
      </c>
      <c r="J11">
        <v>0</v>
      </c>
      <c r="K11">
        <v>0</v>
      </c>
      <c r="L11">
        <v>1</v>
      </c>
      <c r="M11">
        <v>51.2</v>
      </c>
      <c r="N11">
        <v>0</v>
      </c>
      <c r="O11">
        <v>7.5</v>
      </c>
      <c r="P11" t="str">
        <f>IF(Table3[[#This Row],[Charging]]&gt;0,"1","0")</f>
        <v>0</v>
      </c>
      <c r="Q11" t="str">
        <f>IF(Table3[[#This Row],[Tag]]="1",Table3[[#This Row],[Prices (EUR(kWh)]],"")</f>
        <v/>
      </c>
    </row>
    <row r="12" spans="4:18" x14ac:dyDescent="0.2">
      <c r="D12" s="1" t="s">
        <v>29</v>
      </c>
      <c r="E12">
        <v>1</v>
      </c>
      <c r="F12">
        <v>6</v>
      </c>
      <c r="G12">
        <v>0</v>
      </c>
      <c r="H12">
        <v>0.15348000000000001</v>
      </c>
      <c r="I12">
        <v>0</v>
      </c>
      <c r="J12">
        <v>0</v>
      </c>
      <c r="K12">
        <v>0</v>
      </c>
      <c r="L12">
        <v>1</v>
      </c>
      <c r="M12">
        <v>51.2</v>
      </c>
      <c r="N12">
        <v>0</v>
      </c>
      <c r="O12">
        <v>7.5</v>
      </c>
      <c r="P12" t="str">
        <f>IF(Table3[[#This Row],[Charging]]&gt;0,"1","0")</f>
        <v>0</v>
      </c>
      <c r="Q12" t="str">
        <f>IF(Table3[[#This Row],[Tag]]="1",Table3[[#This Row],[Prices (EUR(kWh)]],"")</f>
        <v/>
      </c>
    </row>
    <row r="13" spans="4:18" x14ac:dyDescent="0.2">
      <c r="D13" s="1" t="s">
        <v>29</v>
      </c>
      <c r="E13">
        <v>1</v>
      </c>
      <c r="F13">
        <v>7</v>
      </c>
      <c r="G13">
        <v>0</v>
      </c>
      <c r="H13">
        <v>0.16195000000000001</v>
      </c>
      <c r="I13">
        <v>0</v>
      </c>
      <c r="J13">
        <v>0</v>
      </c>
      <c r="K13">
        <v>0</v>
      </c>
      <c r="L13">
        <v>1</v>
      </c>
      <c r="M13">
        <v>51.2</v>
      </c>
      <c r="N13">
        <v>0</v>
      </c>
      <c r="O13">
        <v>7.5</v>
      </c>
      <c r="P13" t="str">
        <f>IF(Table3[[#This Row],[Charging]]&gt;0,"1","0")</f>
        <v>0</v>
      </c>
      <c r="Q13" t="str">
        <f>IF(Table3[[#This Row],[Tag]]="1",Table3[[#This Row],[Prices (EUR(kWh)]],"")</f>
        <v/>
      </c>
    </row>
    <row r="14" spans="4:18" x14ac:dyDescent="0.2">
      <c r="D14" s="1" t="s">
        <v>29</v>
      </c>
      <c r="E14">
        <v>1</v>
      </c>
      <c r="F14">
        <v>8</v>
      </c>
      <c r="G14">
        <v>0</v>
      </c>
      <c r="H14">
        <v>0.17971000000000001</v>
      </c>
      <c r="I14">
        <v>0</v>
      </c>
      <c r="J14">
        <v>0</v>
      </c>
      <c r="K14">
        <v>0</v>
      </c>
      <c r="L14">
        <v>1</v>
      </c>
      <c r="M14">
        <v>45.7</v>
      </c>
      <c r="N14">
        <v>5.5</v>
      </c>
      <c r="O14">
        <v>0</v>
      </c>
      <c r="P14" t="str">
        <f>IF(Table3[[#This Row],[Charging]]&gt;0,"1","0")</f>
        <v>0</v>
      </c>
      <c r="Q14" t="str">
        <f>IF(Table3[[#This Row],[Tag]]="1",Table3[[#This Row],[Prices (EUR(kWh)]],"")</f>
        <v/>
      </c>
    </row>
    <row r="15" spans="4:18" x14ac:dyDescent="0.2">
      <c r="D15" s="1" t="s">
        <v>29</v>
      </c>
      <c r="E15">
        <v>1</v>
      </c>
      <c r="F15">
        <v>9</v>
      </c>
      <c r="G15">
        <v>0</v>
      </c>
      <c r="H15">
        <v>0.1847</v>
      </c>
      <c r="I15">
        <v>0</v>
      </c>
      <c r="J15">
        <v>0</v>
      </c>
      <c r="K15">
        <v>0</v>
      </c>
      <c r="L15">
        <v>1</v>
      </c>
      <c r="M15">
        <v>45.7</v>
      </c>
      <c r="N15">
        <v>0</v>
      </c>
      <c r="O15">
        <v>0</v>
      </c>
      <c r="P15" t="str">
        <f>IF(Table3[[#This Row],[Charging]]&gt;0,"1","0")</f>
        <v>0</v>
      </c>
      <c r="Q15" t="str">
        <f>IF(Table3[[#This Row],[Tag]]="1",Table3[[#This Row],[Prices (EUR(kWh)]],"")</f>
        <v/>
      </c>
    </row>
    <row r="16" spans="4:18" x14ac:dyDescent="0.2">
      <c r="D16" s="1" t="s">
        <v>29</v>
      </c>
      <c r="E16">
        <v>1</v>
      </c>
      <c r="F16">
        <v>10</v>
      </c>
      <c r="G16">
        <v>0</v>
      </c>
      <c r="H16">
        <v>0.18314</v>
      </c>
      <c r="I16">
        <v>0</v>
      </c>
      <c r="J16">
        <v>0</v>
      </c>
      <c r="K16">
        <v>0</v>
      </c>
      <c r="L16">
        <v>1</v>
      </c>
      <c r="M16">
        <v>45.7</v>
      </c>
      <c r="N16">
        <v>0</v>
      </c>
      <c r="O16">
        <v>0</v>
      </c>
      <c r="P16" t="str">
        <f>IF(Table3[[#This Row],[Charging]]&gt;0,"1","0")</f>
        <v>0</v>
      </c>
      <c r="Q16" t="str">
        <f>IF(Table3[[#This Row],[Tag]]="1",Table3[[#This Row],[Prices (EUR(kWh)]],"")</f>
        <v/>
      </c>
    </row>
    <row r="17" spans="4:17" x14ac:dyDescent="0.2">
      <c r="D17" s="1" t="s">
        <v>29</v>
      </c>
      <c r="E17">
        <v>1</v>
      </c>
      <c r="F17">
        <v>11</v>
      </c>
      <c r="G17">
        <v>0</v>
      </c>
      <c r="H17">
        <v>0.18206</v>
      </c>
      <c r="I17">
        <v>0</v>
      </c>
      <c r="J17">
        <v>0</v>
      </c>
      <c r="K17">
        <v>0</v>
      </c>
      <c r="L17">
        <v>1</v>
      </c>
      <c r="M17">
        <v>45.7</v>
      </c>
      <c r="N17">
        <v>0</v>
      </c>
      <c r="O17">
        <v>0</v>
      </c>
      <c r="P17" t="str">
        <f>IF(Table3[[#This Row],[Charging]]&gt;0,"1","0")</f>
        <v>0</v>
      </c>
      <c r="Q17" t="str">
        <f>IF(Table3[[#This Row],[Tag]]="1",Table3[[#This Row],[Prices (EUR(kWh)]],"")</f>
        <v/>
      </c>
    </row>
    <row r="18" spans="4:17" x14ac:dyDescent="0.2">
      <c r="D18" s="1" t="s">
        <v>29</v>
      </c>
      <c r="E18">
        <v>1</v>
      </c>
      <c r="F18">
        <v>12</v>
      </c>
      <c r="G18">
        <v>0</v>
      </c>
      <c r="H18">
        <v>0.18312</v>
      </c>
      <c r="I18">
        <v>0</v>
      </c>
      <c r="J18">
        <v>0</v>
      </c>
      <c r="K18">
        <v>0</v>
      </c>
      <c r="L18">
        <v>1</v>
      </c>
      <c r="M18">
        <v>45.7</v>
      </c>
      <c r="N18">
        <v>0</v>
      </c>
      <c r="O18">
        <v>0</v>
      </c>
      <c r="P18" t="str">
        <f>IF(Table3[[#This Row],[Charging]]&gt;0,"1","0")</f>
        <v>0</v>
      </c>
      <c r="Q18" t="str">
        <f>IF(Table3[[#This Row],[Tag]]="1",Table3[[#This Row],[Prices (EUR(kWh)]],"")</f>
        <v/>
      </c>
    </row>
    <row r="19" spans="4:17" x14ac:dyDescent="0.2">
      <c r="D19" s="1" t="s">
        <v>29</v>
      </c>
      <c r="E19">
        <v>1</v>
      </c>
      <c r="F19">
        <v>13</v>
      </c>
      <c r="G19">
        <v>0</v>
      </c>
      <c r="H19">
        <v>0.17910000000000001</v>
      </c>
      <c r="I19">
        <v>0</v>
      </c>
      <c r="J19">
        <v>0</v>
      </c>
      <c r="K19">
        <v>0</v>
      </c>
      <c r="L19">
        <v>1</v>
      </c>
      <c r="M19">
        <v>45.7</v>
      </c>
      <c r="N19">
        <v>0</v>
      </c>
      <c r="O19">
        <v>0</v>
      </c>
      <c r="P19" t="str">
        <f>IF(Table3[[#This Row],[Charging]]&gt;0,"1","0")</f>
        <v>0</v>
      </c>
      <c r="Q19" t="str">
        <f>IF(Table3[[#This Row],[Tag]]="1",Table3[[#This Row],[Prices (EUR(kWh)]],"")</f>
        <v/>
      </c>
    </row>
    <row r="20" spans="4:17" x14ac:dyDescent="0.2">
      <c r="D20" s="1" t="s">
        <v>29</v>
      </c>
      <c r="E20">
        <v>1</v>
      </c>
      <c r="F20">
        <v>14</v>
      </c>
      <c r="G20">
        <v>0</v>
      </c>
      <c r="H20">
        <v>0.1797</v>
      </c>
      <c r="I20">
        <v>0</v>
      </c>
      <c r="J20">
        <v>0</v>
      </c>
      <c r="K20">
        <v>0</v>
      </c>
      <c r="L20">
        <v>1</v>
      </c>
      <c r="M20">
        <v>45.7</v>
      </c>
      <c r="N20">
        <v>0</v>
      </c>
      <c r="O20">
        <v>0</v>
      </c>
      <c r="P20" t="str">
        <f>IF(Table3[[#This Row],[Charging]]&gt;0,"1","0")</f>
        <v>0</v>
      </c>
      <c r="Q20" t="str">
        <f>IF(Table3[[#This Row],[Tag]]="1",Table3[[#This Row],[Prices (EUR(kWh)]],"")</f>
        <v/>
      </c>
    </row>
    <row r="21" spans="4:17" x14ac:dyDescent="0.2">
      <c r="D21" s="1" t="s">
        <v>29</v>
      </c>
      <c r="E21">
        <v>1</v>
      </c>
      <c r="F21">
        <v>15</v>
      </c>
      <c r="G21">
        <v>0</v>
      </c>
      <c r="H21">
        <v>0.17988999999999999</v>
      </c>
      <c r="I21">
        <v>0</v>
      </c>
      <c r="J21">
        <v>0</v>
      </c>
      <c r="K21">
        <v>0</v>
      </c>
      <c r="L21">
        <v>1</v>
      </c>
      <c r="M21">
        <v>45.7</v>
      </c>
      <c r="N21">
        <v>0</v>
      </c>
      <c r="O21">
        <v>0</v>
      </c>
      <c r="P21" t="str">
        <f>IF(Table3[[#This Row],[Charging]]&gt;0,"1","0")</f>
        <v>0</v>
      </c>
      <c r="Q21" t="str">
        <f>IF(Table3[[#This Row],[Tag]]="1",Table3[[#This Row],[Prices (EUR(kWh)]],"")</f>
        <v/>
      </c>
    </row>
    <row r="22" spans="4:17" x14ac:dyDescent="0.2">
      <c r="D22" s="1" t="s">
        <v>29</v>
      </c>
      <c r="E22">
        <v>1</v>
      </c>
      <c r="F22">
        <v>16</v>
      </c>
      <c r="G22">
        <v>0</v>
      </c>
      <c r="H22">
        <v>0.16456999999999999</v>
      </c>
      <c r="I22">
        <v>0</v>
      </c>
      <c r="J22">
        <v>0</v>
      </c>
      <c r="K22">
        <v>0</v>
      </c>
      <c r="L22">
        <v>1</v>
      </c>
      <c r="M22">
        <v>45.7</v>
      </c>
      <c r="N22">
        <v>0</v>
      </c>
      <c r="O22">
        <v>0</v>
      </c>
      <c r="P22" t="str">
        <f>IF(Table3[[#This Row],[Charging]]&gt;0,"1","0")</f>
        <v>0</v>
      </c>
      <c r="Q22" t="str">
        <f>IF(Table3[[#This Row],[Tag]]="1",Table3[[#This Row],[Prices (EUR(kWh)]],"")</f>
        <v/>
      </c>
    </row>
    <row r="23" spans="4:17" x14ac:dyDescent="0.2">
      <c r="D23" s="1" t="s">
        <v>29</v>
      </c>
      <c r="E23">
        <v>1</v>
      </c>
      <c r="F23">
        <v>17</v>
      </c>
      <c r="G23">
        <v>0</v>
      </c>
      <c r="H23">
        <v>0.17924000000000001</v>
      </c>
      <c r="I23">
        <v>0</v>
      </c>
      <c r="J23">
        <v>0</v>
      </c>
      <c r="K23">
        <v>0</v>
      </c>
      <c r="L23">
        <v>1</v>
      </c>
      <c r="M23">
        <v>40.200000000000003</v>
      </c>
      <c r="N23">
        <v>5.5</v>
      </c>
      <c r="O23">
        <v>0</v>
      </c>
      <c r="P23" t="str">
        <f>IF(Table3[[#This Row],[Charging]]&gt;0,"1","0")</f>
        <v>0</v>
      </c>
      <c r="Q23" t="str">
        <f>IF(Table3[[#This Row],[Tag]]="1",Table3[[#This Row],[Prices (EUR(kWh)]],"")</f>
        <v/>
      </c>
    </row>
    <row r="24" spans="4:17" x14ac:dyDescent="0.2">
      <c r="D24" s="1" t="s">
        <v>29</v>
      </c>
      <c r="E24">
        <v>1</v>
      </c>
      <c r="F24">
        <v>18</v>
      </c>
      <c r="G24">
        <v>0</v>
      </c>
      <c r="H24">
        <v>0.17932999999999999</v>
      </c>
      <c r="I24">
        <v>0</v>
      </c>
      <c r="J24">
        <v>0</v>
      </c>
      <c r="K24">
        <v>0</v>
      </c>
      <c r="L24">
        <v>1</v>
      </c>
      <c r="M24">
        <v>40.200000000000003</v>
      </c>
      <c r="N24">
        <v>0</v>
      </c>
      <c r="O24">
        <v>7.5</v>
      </c>
      <c r="P24" t="str">
        <f>IF(Table3[[#This Row],[Charging]]&gt;0,"1","0")</f>
        <v>0</v>
      </c>
      <c r="Q24" t="str">
        <f>IF(Table3[[#This Row],[Tag]]="1",Table3[[#This Row],[Prices (EUR(kWh)]],"")</f>
        <v/>
      </c>
    </row>
    <row r="25" spans="4:17" x14ac:dyDescent="0.2">
      <c r="D25" s="1" t="s">
        <v>29</v>
      </c>
      <c r="E25">
        <v>1</v>
      </c>
      <c r="F25">
        <v>19</v>
      </c>
      <c r="G25">
        <v>0</v>
      </c>
      <c r="H25">
        <v>0.17388999999999999</v>
      </c>
      <c r="I25">
        <v>0</v>
      </c>
      <c r="J25">
        <v>0</v>
      </c>
      <c r="K25">
        <v>0</v>
      </c>
      <c r="L25">
        <v>1</v>
      </c>
      <c r="M25">
        <v>40.200000000000003</v>
      </c>
      <c r="N25">
        <v>0</v>
      </c>
      <c r="O25">
        <v>7.5</v>
      </c>
      <c r="P25" t="str">
        <f>IF(Table3[[#This Row],[Charging]]&gt;0,"1","0")</f>
        <v>0</v>
      </c>
      <c r="Q25" t="str">
        <f>IF(Table3[[#This Row],[Tag]]="1",Table3[[#This Row],[Prices (EUR(kWh)]],"")</f>
        <v/>
      </c>
    </row>
    <row r="26" spans="4:17" x14ac:dyDescent="0.2">
      <c r="D26" s="1" t="s">
        <v>29</v>
      </c>
      <c r="E26">
        <v>1</v>
      </c>
      <c r="F26">
        <v>20</v>
      </c>
      <c r="G26">
        <v>0</v>
      </c>
      <c r="H26">
        <v>0.16891</v>
      </c>
      <c r="I26">
        <v>0</v>
      </c>
      <c r="J26">
        <v>0</v>
      </c>
      <c r="K26">
        <v>0</v>
      </c>
      <c r="L26">
        <v>1</v>
      </c>
      <c r="M26">
        <v>40.200000000000003</v>
      </c>
      <c r="N26">
        <v>0</v>
      </c>
      <c r="O26">
        <v>7.5</v>
      </c>
      <c r="P26" t="str">
        <f>IF(Table3[[#This Row],[Charging]]&gt;0,"1","0")</f>
        <v>0</v>
      </c>
      <c r="Q26" t="str">
        <f>IF(Table3[[#This Row],[Tag]]="1",Table3[[#This Row],[Prices (EUR(kWh)]],"")</f>
        <v/>
      </c>
    </row>
    <row r="27" spans="4:17" x14ac:dyDescent="0.2">
      <c r="D27" s="1" t="s">
        <v>29</v>
      </c>
      <c r="E27">
        <v>1</v>
      </c>
      <c r="F27">
        <v>21</v>
      </c>
      <c r="G27">
        <v>0</v>
      </c>
      <c r="H27">
        <v>0.16406000000000001</v>
      </c>
      <c r="I27">
        <v>0</v>
      </c>
      <c r="J27">
        <v>0</v>
      </c>
      <c r="K27">
        <v>0</v>
      </c>
      <c r="L27">
        <v>1</v>
      </c>
      <c r="M27">
        <v>40.200000000000003</v>
      </c>
      <c r="N27">
        <v>0</v>
      </c>
      <c r="O27">
        <v>7.5</v>
      </c>
      <c r="P27" t="str">
        <f>IF(Table3[[#This Row],[Charging]]&gt;0,"1","0")</f>
        <v>0</v>
      </c>
      <c r="Q27" t="str">
        <f>IF(Table3[[#This Row],[Tag]]="1",Table3[[#This Row],[Prices (EUR(kWh)]],"")</f>
        <v/>
      </c>
    </row>
    <row r="28" spans="4:17" x14ac:dyDescent="0.2">
      <c r="D28" s="1" t="s">
        <v>29</v>
      </c>
      <c r="E28">
        <v>1</v>
      </c>
      <c r="F28">
        <v>22</v>
      </c>
      <c r="G28">
        <v>0</v>
      </c>
      <c r="H28">
        <v>0.16181999999999999</v>
      </c>
      <c r="I28">
        <v>0</v>
      </c>
      <c r="J28">
        <v>0</v>
      </c>
      <c r="K28">
        <v>0</v>
      </c>
      <c r="L28">
        <v>1</v>
      </c>
      <c r="M28">
        <v>40.200000000000003</v>
      </c>
      <c r="N28">
        <v>0</v>
      </c>
      <c r="O28">
        <v>7.5</v>
      </c>
      <c r="P28" t="str">
        <f>IF(Table3[[#This Row],[Charging]]&gt;0,"1","0")</f>
        <v>0</v>
      </c>
      <c r="Q28" t="str">
        <f>IF(Table3[[#This Row],[Tag]]="1",Table3[[#This Row],[Prices (EUR(kWh)]],"")</f>
        <v/>
      </c>
    </row>
    <row r="29" spans="4:17" x14ac:dyDescent="0.2">
      <c r="D29" s="1" t="s">
        <v>29</v>
      </c>
      <c r="E29">
        <v>1</v>
      </c>
      <c r="F29">
        <v>23</v>
      </c>
      <c r="G29">
        <v>0</v>
      </c>
      <c r="H29">
        <v>0.15878999999999999</v>
      </c>
      <c r="I29">
        <v>0</v>
      </c>
      <c r="J29">
        <v>0</v>
      </c>
      <c r="K29">
        <v>0</v>
      </c>
      <c r="L29">
        <v>1</v>
      </c>
      <c r="M29">
        <v>40.200000000000003</v>
      </c>
      <c r="N29">
        <v>0</v>
      </c>
      <c r="O29">
        <v>7.5</v>
      </c>
      <c r="P29" t="str">
        <f>IF(Table3[[#This Row],[Charging]]&gt;0,"1","0")</f>
        <v>0</v>
      </c>
      <c r="Q29" t="str">
        <f>IF(Table3[[#This Row],[Tag]]="1",Table3[[#This Row],[Prices (EUR(kWh)]],"")</f>
        <v/>
      </c>
    </row>
    <row r="30" spans="4:17" x14ac:dyDescent="0.2">
      <c r="D30" s="1" t="s">
        <v>29</v>
      </c>
      <c r="E30">
        <v>1</v>
      </c>
      <c r="F30">
        <v>24</v>
      </c>
      <c r="G30">
        <v>0</v>
      </c>
      <c r="H30">
        <v>0.15584000000000001</v>
      </c>
      <c r="I30">
        <v>0</v>
      </c>
      <c r="J30">
        <v>0</v>
      </c>
      <c r="K30">
        <v>0</v>
      </c>
      <c r="L30">
        <v>1</v>
      </c>
      <c r="M30">
        <v>40.200000000000003</v>
      </c>
      <c r="N30">
        <v>0</v>
      </c>
      <c r="O30">
        <v>7.5</v>
      </c>
      <c r="P30" t="str">
        <f>IF(Table3[[#This Row],[Charging]]&gt;0,"1","0")</f>
        <v>0</v>
      </c>
      <c r="Q30" t="str">
        <f>IF(Table3[[#This Row],[Tag]]="1",Table3[[#This Row],[Prices (EUR(kWh)]],"")</f>
        <v/>
      </c>
    </row>
    <row r="31" spans="4:17" x14ac:dyDescent="0.2">
      <c r="D31" s="1" t="s">
        <v>29</v>
      </c>
      <c r="E31">
        <v>2</v>
      </c>
      <c r="F31">
        <v>1</v>
      </c>
      <c r="G31">
        <v>0</v>
      </c>
      <c r="H31">
        <v>0.16167000000000001</v>
      </c>
      <c r="I31">
        <v>0</v>
      </c>
      <c r="J31">
        <v>0</v>
      </c>
      <c r="K31">
        <v>0</v>
      </c>
      <c r="L31">
        <v>1</v>
      </c>
      <c r="M31">
        <v>40.200000000000003</v>
      </c>
      <c r="N31">
        <v>0</v>
      </c>
      <c r="O31">
        <v>7.5</v>
      </c>
      <c r="P31" t="str">
        <f>IF(Table3[[#This Row],[Charging]]&gt;0,"1","0")</f>
        <v>0</v>
      </c>
      <c r="Q31" t="str">
        <f>IF(Table3[[#This Row],[Tag]]="1",Table3[[#This Row],[Prices (EUR(kWh)]],"")</f>
        <v/>
      </c>
    </row>
    <row r="32" spans="4:17" x14ac:dyDescent="0.2">
      <c r="D32" s="1" t="s">
        <v>29</v>
      </c>
      <c r="E32">
        <v>2</v>
      </c>
      <c r="F32">
        <v>2</v>
      </c>
      <c r="G32">
        <v>0</v>
      </c>
      <c r="H32">
        <v>0.16028999999999999</v>
      </c>
      <c r="I32">
        <v>0</v>
      </c>
      <c r="J32">
        <v>0</v>
      </c>
      <c r="K32">
        <v>0</v>
      </c>
      <c r="L32">
        <v>1</v>
      </c>
      <c r="M32">
        <v>40.200000000000003</v>
      </c>
      <c r="N32">
        <v>0</v>
      </c>
      <c r="O32">
        <v>7.5</v>
      </c>
      <c r="P32" t="str">
        <f>IF(Table3[[#This Row],[Charging]]&gt;0,"1","0")</f>
        <v>0</v>
      </c>
      <c r="Q32" t="str">
        <f>IF(Table3[[#This Row],[Tag]]="1",Table3[[#This Row],[Prices (EUR(kWh)]],"")</f>
        <v/>
      </c>
    </row>
    <row r="33" spans="4:17" x14ac:dyDescent="0.2">
      <c r="D33" s="1" t="s">
        <v>29</v>
      </c>
      <c r="E33">
        <v>2</v>
      </c>
      <c r="F33">
        <v>3</v>
      </c>
      <c r="G33">
        <v>0</v>
      </c>
      <c r="H33">
        <v>0.15828</v>
      </c>
      <c r="I33">
        <v>0</v>
      </c>
      <c r="J33">
        <v>0</v>
      </c>
      <c r="K33">
        <v>0</v>
      </c>
      <c r="L33">
        <v>1</v>
      </c>
      <c r="M33">
        <v>40.200000000000003</v>
      </c>
      <c r="N33">
        <v>0</v>
      </c>
      <c r="O33">
        <v>7.5</v>
      </c>
      <c r="P33" t="str">
        <f>IF(Table3[[#This Row],[Charging]]&gt;0,"1","0")</f>
        <v>0</v>
      </c>
      <c r="Q33" t="str">
        <f>IF(Table3[[#This Row],[Tag]]="1",Table3[[#This Row],[Prices (EUR(kWh)]],"")</f>
        <v/>
      </c>
    </row>
    <row r="34" spans="4:17" x14ac:dyDescent="0.2">
      <c r="D34" s="1" t="s">
        <v>29</v>
      </c>
      <c r="E34">
        <v>2</v>
      </c>
      <c r="F34">
        <v>4</v>
      </c>
      <c r="G34">
        <v>0</v>
      </c>
      <c r="H34">
        <v>0.15776000000000001</v>
      </c>
      <c r="I34">
        <v>0</v>
      </c>
      <c r="J34">
        <v>0</v>
      </c>
      <c r="K34">
        <v>0</v>
      </c>
      <c r="L34">
        <v>1</v>
      </c>
      <c r="M34">
        <v>40.200000000000003</v>
      </c>
      <c r="N34">
        <v>0</v>
      </c>
      <c r="O34">
        <v>7.5</v>
      </c>
      <c r="P34" t="str">
        <f>IF(Table3[[#This Row],[Charging]]&gt;0,"1","0")</f>
        <v>0</v>
      </c>
      <c r="Q34" t="str">
        <f>IF(Table3[[#This Row],[Tag]]="1",Table3[[#This Row],[Prices (EUR(kWh)]],"")</f>
        <v/>
      </c>
    </row>
    <row r="35" spans="4:17" x14ac:dyDescent="0.2">
      <c r="D35" s="1" t="s">
        <v>29</v>
      </c>
      <c r="E35">
        <v>2</v>
      </c>
      <c r="F35">
        <v>5</v>
      </c>
      <c r="G35">
        <v>0</v>
      </c>
      <c r="H35">
        <v>0.15740000000000001</v>
      </c>
      <c r="I35">
        <v>0</v>
      </c>
      <c r="J35">
        <v>0</v>
      </c>
      <c r="K35">
        <v>0</v>
      </c>
      <c r="L35">
        <v>1</v>
      </c>
      <c r="M35">
        <v>40.200000000000003</v>
      </c>
      <c r="N35">
        <v>0</v>
      </c>
      <c r="O35">
        <v>7.5</v>
      </c>
      <c r="P35" t="str">
        <f>IF(Table3[[#This Row],[Charging]]&gt;0,"1","0")</f>
        <v>0</v>
      </c>
      <c r="Q35" t="str">
        <f>IF(Table3[[#This Row],[Tag]]="1",Table3[[#This Row],[Prices (EUR(kWh)]],"")</f>
        <v/>
      </c>
    </row>
    <row r="36" spans="4:17" x14ac:dyDescent="0.2">
      <c r="D36" s="1" t="s">
        <v>29</v>
      </c>
      <c r="E36">
        <v>2</v>
      </c>
      <c r="F36">
        <v>6</v>
      </c>
      <c r="G36">
        <v>0</v>
      </c>
      <c r="H36">
        <v>0.15737000000000001</v>
      </c>
      <c r="I36">
        <v>0</v>
      </c>
      <c r="J36">
        <v>0</v>
      </c>
      <c r="K36">
        <v>0</v>
      </c>
      <c r="L36">
        <v>1</v>
      </c>
      <c r="M36">
        <v>40.200000000000003</v>
      </c>
      <c r="N36">
        <v>0</v>
      </c>
      <c r="O36">
        <v>7.5</v>
      </c>
      <c r="P36" t="str">
        <f>IF(Table3[[#This Row],[Charging]]&gt;0,"1","0")</f>
        <v>0</v>
      </c>
      <c r="Q36" t="str">
        <f>IF(Table3[[#This Row],[Tag]]="1",Table3[[#This Row],[Prices (EUR(kWh)]],"")</f>
        <v/>
      </c>
    </row>
    <row r="37" spans="4:17" x14ac:dyDescent="0.2">
      <c r="D37" s="1" t="s">
        <v>29</v>
      </c>
      <c r="E37">
        <v>2</v>
      </c>
      <c r="F37">
        <v>7</v>
      </c>
      <c r="G37">
        <v>0</v>
      </c>
      <c r="H37">
        <v>0.15769</v>
      </c>
      <c r="I37">
        <v>0</v>
      </c>
      <c r="J37">
        <v>0</v>
      </c>
      <c r="K37">
        <v>0</v>
      </c>
      <c r="L37">
        <v>1</v>
      </c>
      <c r="M37">
        <v>40.200000000000003</v>
      </c>
      <c r="N37">
        <v>0</v>
      </c>
      <c r="O37">
        <v>7.5</v>
      </c>
      <c r="P37" t="str">
        <f>IF(Table3[[#This Row],[Charging]]&gt;0,"1","0")</f>
        <v>0</v>
      </c>
      <c r="Q37" t="str">
        <f>IF(Table3[[#This Row],[Tag]]="1",Table3[[#This Row],[Prices (EUR(kWh)]],"")</f>
        <v/>
      </c>
    </row>
    <row r="38" spans="4:17" x14ac:dyDescent="0.2">
      <c r="D38" s="1" t="s">
        <v>29</v>
      </c>
      <c r="E38">
        <v>2</v>
      </c>
      <c r="F38">
        <v>8</v>
      </c>
      <c r="G38">
        <v>0</v>
      </c>
      <c r="H38">
        <v>0.15823000000000001</v>
      </c>
      <c r="I38">
        <v>0</v>
      </c>
      <c r="J38">
        <v>0</v>
      </c>
      <c r="K38">
        <v>0</v>
      </c>
      <c r="L38">
        <v>1</v>
      </c>
      <c r="M38">
        <v>40.200000000000003</v>
      </c>
      <c r="N38">
        <v>0</v>
      </c>
      <c r="O38">
        <v>7.5</v>
      </c>
      <c r="P38" t="str">
        <f>IF(Table3[[#This Row],[Charging]]&gt;0,"1","0")</f>
        <v>0</v>
      </c>
      <c r="Q38" t="str">
        <f>IF(Table3[[#This Row],[Tag]]="1",Table3[[#This Row],[Prices (EUR(kWh)]],"")</f>
        <v/>
      </c>
    </row>
    <row r="39" spans="4:17" x14ac:dyDescent="0.2">
      <c r="D39" s="1" t="s">
        <v>29</v>
      </c>
      <c r="E39">
        <v>2</v>
      </c>
      <c r="F39">
        <v>9</v>
      </c>
      <c r="G39">
        <v>0</v>
      </c>
      <c r="H39">
        <v>0.15797</v>
      </c>
      <c r="I39">
        <v>0</v>
      </c>
      <c r="J39">
        <v>0</v>
      </c>
      <c r="K39">
        <v>0</v>
      </c>
      <c r="L39">
        <v>1</v>
      </c>
      <c r="M39">
        <v>40.200000000000003</v>
      </c>
      <c r="N39">
        <v>0</v>
      </c>
      <c r="O39">
        <v>7.5</v>
      </c>
      <c r="P39" t="str">
        <f>IF(Table3[[#This Row],[Charging]]&gt;0,"1","0")</f>
        <v>0</v>
      </c>
      <c r="Q39" t="str">
        <f>IF(Table3[[#This Row],[Tag]]="1",Table3[[#This Row],[Prices (EUR(kWh)]],"")</f>
        <v/>
      </c>
    </row>
    <row r="40" spans="4:17" x14ac:dyDescent="0.2">
      <c r="D40" s="1" t="s">
        <v>29</v>
      </c>
      <c r="E40">
        <v>2</v>
      </c>
      <c r="F40">
        <v>10</v>
      </c>
      <c r="G40">
        <v>0</v>
      </c>
      <c r="H40">
        <v>0.15784999999999999</v>
      </c>
      <c r="I40">
        <v>0</v>
      </c>
      <c r="J40">
        <v>0</v>
      </c>
      <c r="K40">
        <v>0</v>
      </c>
      <c r="L40">
        <v>1</v>
      </c>
      <c r="M40">
        <v>40.200000000000003</v>
      </c>
      <c r="N40">
        <v>0</v>
      </c>
      <c r="O40">
        <v>7.5</v>
      </c>
      <c r="P40" t="str">
        <f>IF(Table3[[#This Row],[Charging]]&gt;0,"1","0")</f>
        <v>0</v>
      </c>
      <c r="Q40" t="str">
        <f>IF(Table3[[#This Row],[Tag]]="1",Table3[[#This Row],[Prices (EUR(kWh)]],"")</f>
        <v/>
      </c>
    </row>
    <row r="41" spans="4:17" x14ac:dyDescent="0.2">
      <c r="D41" s="1" t="s">
        <v>29</v>
      </c>
      <c r="E41">
        <v>2</v>
      </c>
      <c r="F41">
        <v>11</v>
      </c>
      <c r="G41">
        <v>0</v>
      </c>
      <c r="H41">
        <v>0.15126999999999999</v>
      </c>
      <c r="I41">
        <v>0</v>
      </c>
      <c r="J41">
        <v>0</v>
      </c>
      <c r="K41">
        <v>0</v>
      </c>
      <c r="L41">
        <v>1</v>
      </c>
      <c r="M41">
        <v>40.200000000000003</v>
      </c>
      <c r="N41">
        <v>0</v>
      </c>
      <c r="O41">
        <v>7.5</v>
      </c>
      <c r="P41" t="str">
        <f>IF(Table3[[#This Row],[Charging]]&gt;0,"1","0")</f>
        <v>0</v>
      </c>
      <c r="Q41" t="str">
        <f>IF(Table3[[#This Row],[Tag]]="1",Table3[[#This Row],[Prices (EUR(kWh)]],"")</f>
        <v/>
      </c>
    </row>
    <row r="42" spans="4:17" x14ac:dyDescent="0.2">
      <c r="D42" s="1" t="s">
        <v>29</v>
      </c>
      <c r="E42">
        <v>2</v>
      </c>
      <c r="F42">
        <v>12</v>
      </c>
      <c r="G42">
        <v>7.5</v>
      </c>
      <c r="H42">
        <v>0.12975999999999999</v>
      </c>
      <c r="I42">
        <v>0</v>
      </c>
      <c r="J42">
        <v>0</v>
      </c>
      <c r="K42">
        <v>0</v>
      </c>
      <c r="L42">
        <v>1</v>
      </c>
      <c r="M42">
        <v>47.7</v>
      </c>
      <c r="N42">
        <v>0</v>
      </c>
      <c r="O42">
        <v>7.5</v>
      </c>
      <c r="P42" t="str">
        <f>IF(Table3[[#This Row],[Charging]]&gt;0,"1","0")</f>
        <v>1</v>
      </c>
      <c r="Q42">
        <f>IF(Table3[[#This Row],[Tag]]="1",Table3[[#This Row],[Prices (EUR(kWh)]],"")</f>
        <v>0.12975999999999999</v>
      </c>
    </row>
    <row r="43" spans="4:17" x14ac:dyDescent="0.2">
      <c r="D43" s="1" t="s">
        <v>29</v>
      </c>
      <c r="E43">
        <v>2</v>
      </c>
      <c r="F43">
        <v>13</v>
      </c>
      <c r="G43">
        <v>7.5</v>
      </c>
      <c r="H43">
        <v>0.11996999999999999</v>
      </c>
      <c r="I43">
        <v>0</v>
      </c>
      <c r="J43">
        <v>0</v>
      </c>
      <c r="K43">
        <v>0</v>
      </c>
      <c r="L43">
        <v>1</v>
      </c>
      <c r="M43">
        <v>55.2</v>
      </c>
      <c r="N43">
        <v>0</v>
      </c>
      <c r="O43">
        <v>7.5</v>
      </c>
      <c r="P43" t="str">
        <f>IF(Table3[[#This Row],[Charging]]&gt;0,"1","0")</f>
        <v>1</v>
      </c>
      <c r="Q43">
        <f>IF(Table3[[#This Row],[Tag]]="1",Table3[[#This Row],[Prices (EUR(kWh)]],"")</f>
        <v>0.11996999999999999</v>
      </c>
    </row>
    <row r="44" spans="4:17" x14ac:dyDescent="0.2">
      <c r="D44" s="1" t="s">
        <v>29</v>
      </c>
      <c r="E44">
        <v>2</v>
      </c>
      <c r="F44">
        <v>14</v>
      </c>
      <c r="G44">
        <v>7.5</v>
      </c>
      <c r="H44">
        <v>0.12102</v>
      </c>
      <c r="I44">
        <v>0</v>
      </c>
      <c r="J44">
        <v>0</v>
      </c>
      <c r="K44">
        <v>0</v>
      </c>
      <c r="L44">
        <v>1</v>
      </c>
      <c r="M44">
        <v>62.7</v>
      </c>
      <c r="N44">
        <v>0</v>
      </c>
      <c r="O44">
        <v>7.5</v>
      </c>
      <c r="P44" t="str">
        <f>IF(Table3[[#This Row],[Charging]]&gt;0,"1","0")</f>
        <v>1</v>
      </c>
      <c r="Q44">
        <f>IF(Table3[[#This Row],[Tag]]="1",Table3[[#This Row],[Prices (EUR(kWh)]],"")</f>
        <v>0.12102</v>
      </c>
    </row>
    <row r="45" spans="4:17" x14ac:dyDescent="0.2">
      <c r="D45" s="1" t="s">
        <v>29</v>
      </c>
      <c r="E45">
        <v>2</v>
      </c>
      <c r="F45">
        <v>15</v>
      </c>
      <c r="G45">
        <v>0</v>
      </c>
      <c r="H45">
        <v>0.13488</v>
      </c>
      <c r="I45">
        <v>0</v>
      </c>
      <c r="J45">
        <v>0</v>
      </c>
      <c r="K45">
        <v>0</v>
      </c>
      <c r="L45">
        <v>1</v>
      </c>
      <c r="M45">
        <v>62.7</v>
      </c>
      <c r="N45">
        <v>0</v>
      </c>
      <c r="O45">
        <v>7.5</v>
      </c>
      <c r="P45" t="str">
        <f>IF(Table3[[#This Row],[Charging]]&gt;0,"1","0")</f>
        <v>0</v>
      </c>
      <c r="Q45" t="str">
        <f>IF(Table3[[#This Row],[Tag]]="1",Table3[[#This Row],[Prices (EUR(kWh)]],"")</f>
        <v/>
      </c>
    </row>
    <row r="46" spans="4:17" x14ac:dyDescent="0.2">
      <c r="D46" s="1" t="s">
        <v>29</v>
      </c>
      <c r="E46">
        <v>2</v>
      </c>
      <c r="F46">
        <v>16</v>
      </c>
      <c r="G46">
        <v>0</v>
      </c>
      <c r="H46">
        <v>0.14885000000000001</v>
      </c>
      <c r="I46">
        <v>0</v>
      </c>
      <c r="J46">
        <v>0</v>
      </c>
      <c r="K46">
        <v>0</v>
      </c>
      <c r="L46">
        <v>1</v>
      </c>
      <c r="M46">
        <v>62.7</v>
      </c>
      <c r="N46">
        <v>0</v>
      </c>
      <c r="O46">
        <v>7.5</v>
      </c>
      <c r="P46" t="str">
        <f>IF(Table3[[#This Row],[Charging]]&gt;0,"1","0")</f>
        <v>0</v>
      </c>
      <c r="Q46" t="str">
        <f>IF(Table3[[#This Row],[Tag]]="1",Table3[[#This Row],[Prices (EUR(kWh)]],"")</f>
        <v/>
      </c>
    </row>
    <row r="47" spans="4:17" x14ac:dyDescent="0.2">
      <c r="D47" s="1" t="s">
        <v>29</v>
      </c>
      <c r="E47">
        <v>2</v>
      </c>
      <c r="F47">
        <v>17</v>
      </c>
      <c r="G47">
        <v>0</v>
      </c>
      <c r="H47">
        <v>0.1575</v>
      </c>
      <c r="I47">
        <v>0</v>
      </c>
      <c r="J47">
        <v>0</v>
      </c>
      <c r="K47">
        <v>0</v>
      </c>
      <c r="L47">
        <v>1</v>
      </c>
      <c r="M47">
        <v>62.7</v>
      </c>
      <c r="N47">
        <v>0</v>
      </c>
      <c r="O47">
        <v>7.5</v>
      </c>
      <c r="P47" t="str">
        <f>IF(Table3[[#This Row],[Charging]]&gt;0,"1","0")</f>
        <v>0</v>
      </c>
      <c r="Q47" t="str">
        <f>IF(Table3[[#This Row],[Tag]]="1",Table3[[#This Row],[Prices (EUR(kWh)]],"")</f>
        <v/>
      </c>
    </row>
    <row r="48" spans="4:17" x14ac:dyDescent="0.2">
      <c r="D48" s="1" t="s">
        <v>29</v>
      </c>
      <c r="E48">
        <v>2</v>
      </c>
      <c r="F48">
        <v>18</v>
      </c>
      <c r="G48">
        <v>0</v>
      </c>
      <c r="H48">
        <v>0.15765000000000001</v>
      </c>
      <c r="I48">
        <v>0</v>
      </c>
      <c r="J48">
        <v>0</v>
      </c>
      <c r="K48">
        <v>0</v>
      </c>
      <c r="L48">
        <v>1</v>
      </c>
      <c r="M48">
        <v>62.7</v>
      </c>
      <c r="N48">
        <v>0</v>
      </c>
      <c r="O48">
        <v>7.5</v>
      </c>
      <c r="P48" t="str">
        <f>IF(Table3[[#This Row],[Charging]]&gt;0,"1","0")</f>
        <v>0</v>
      </c>
      <c r="Q48" t="str">
        <f>IF(Table3[[#This Row],[Tag]]="1",Table3[[#This Row],[Prices (EUR(kWh)]],"")</f>
        <v/>
      </c>
    </row>
    <row r="49" spans="4:17" x14ac:dyDescent="0.2">
      <c r="D49" s="1" t="s">
        <v>29</v>
      </c>
      <c r="E49">
        <v>2</v>
      </c>
      <c r="F49">
        <v>19</v>
      </c>
      <c r="G49">
        <v>0</v>
      </c>
      <c r="H49">
        <v>0.15836</v>
      </c>
      <c r="I49">
        <v>0</v>
      </c>
      <c r="J49">
        <v>0</v>
      </c>
      <c r="K49">
        <v>0</v>
      </c>
      <c r="L49">
        <v>1</v>
      </c>
      <c r="M49">
        <v>62.7</v>
      </c>
      <c r="N49">
        <v>0</v>
      </c>
      <c r="O49">
        <v>7.5</v>
      </c>
      <c r="P49" t="str">
        <f>IF(Table3[[#This Row],[Charging]]&gt;0,"1","0")</f>
        <v>0</v>
      </c>
      <c r="Q49" t="str">
        <f>IF(Table3[[#This Row],[Tag]]="1",Table3[[#This Row],[Prices (EUR(kWh)]],"")</f>
        <v/>
      </c>
    </row>
    <row r="50" spans="4:17" x14ac:dyDescent="0.2">
      <c r="D50" s="1" t="s">
        <v>29</v>
      </c>
      <c r="E50">
        <v>2</v>
      </c>
      <c r="F50">
        <v>20</v>
      </c>
      <c r="G50">
        <v>0</v>
      </c>
      <c r="H50">
        <v>0.15792</v>
      </c>
      <c r="I50">
        <v>0</v>
      </c>
      <c r="J50">
        <v>0</v>
      </c>
      <c r="K50">
        <v>0</v>
      </c>
      <c r="L50">
        <v>1</v>
      </c>
      <c r="M50">
        <v>62.7</v>
      </c>
      <c r="N50">
        <v>0</v>
      </c>
      <c r="O50">
        <v>7.5</v>
      </c>
      <c r="P50" t="str">
        <f>IF(Table3[[#This Row],[Charging]]&gt;0,"1","0")</f>
        <v>0</v>
      </c>
      <c r="Q50" t="str">
        <f>IF(Table3[[#This Row],[Tag]]="1",Table3[[#This Row],[Prices (EUR(kWh)]],"")</f>
        <v/>
      </c>
    </row>
    <row r="51" spans="4:17" x14ac:dyDescent="0.2">
      <c r="D51" s="1" t="s">
        <v>29</v>
      </c>
      <c r="E51">
        <v>2</v>
      </c>
      <c r="F51">
        <v>21</v>
      </c>
      <c r="G51">
        <v>0</v>
      </c>
      <c r="H51">
        <v>0.15761</v>
      </c>
      <c r="I51">
        <v>0</v>
      </c>
      <c r="J51">
        <v>0</v>
      </c>
      <c r="K51">
        <v>0</v>
      </c>
      <c r="L51">
        <v>1</v>
      </c>
      <c r="M51">
        <v>62.7</v>
      </c>
      <c r="N51">
        <v>0</v>
      </c>
      <c r="O51">
        <v>7.5</v>
      </c>
      <c r="P51" t="str">
        <f>IF(Table3[[#This Row],[Charging]]&gt;0,"1","0")</f>
        <v>0</v>
      </c>
      <c r="Q51" t="str">
        <f>IF(Table3[[#This Row],[Tag]]="1",Table3[[#This Row],[Prices (EUR(kWh)]],"")</f>
        <v/>
      </c>
    </row>
    <row r="52" spans="4:17" x14ac:dyDescent="0.2">
      <c r="D52" s="1" t="s">
        <v>29</v>
      </c>
      <c r="E52">
        <v>2</v>
      </c>
      <c r="F52">
        <v>22</v>
      </c>
      <c r="G52">
        <v>0</v>
      </c>
      <c r="H52">
        <v>0.15742</v>
      </c>
      <c r="I52">
        <v>0</v>
      </c>
      <c r="J52">
        <v>0</v>
      </c>
      <c r="K52">
        <v>0</v>
      </c>
      <c r="L52">
        <v>1</v>
      </c>
      <c r="M52">
        <v>62.7</v>
      </c>
      <c r="N52">
        <v>0</v>
      </c>
      <c r="O52">
        <v>7.5</v>
      </c>
      <c r="P52" t="str">
        <f>IF(Table3[[#This Row],[Charging]]&gt;0,"1","0")</f>
        <v>0</v>
      </c>
      <c r="Q52" t="str">
        <f>IF(Table3[[#This Row],[Tag]]="1",Table3[[#This Row],[Prices (EUR(kWh)]],"")</f>
        <v/>
      </c>
    </row>
    <row r="53" spans="4:17" x14ac:dyDescent="0.2">
      <c r="D53" s="1" t="s">
        <v>29</v>
      </c>
      <c r="E53">
        <v>2</v>
      </c>
      <c r="F53">
        <v>23</v>
      </c>
      <c r="G53">
        <v>0</v>
      </c>
      <c r="H53">
        <v>0.15758</v>
      </c>
      <c r="I53">
        <v>0</v>
      </c>
      <c r="J53">
        <v>0</v>
      </c>
      <c r="K53">
        <v>0</v>
      </c>
      <c r="L53">
        <v>1</v>
      </c>
      <c r="M53">
        <v>62.7</v>
      </c>
      <c r="N53">
        <v>0</v>
      </c>
      <c r="O53">
        <v>7.5</v>
      </c>
      <c r="P53" t="str">
        <f>IF(Table3[[#This Row],[Charging]]&gt;0,"1","0")</f>
        <v>0</v>
      </c>
      <c r="Q53" t="str">
        <f>IF(Table3[[#This Row],[Tag]]="1",Table3[[#This Row],[Prices (EUR(kWh)]],"")</f>
        <v/>
      </c>
    </row>
    <row r="54" spans="4:17" x14ac:dyDescent="0.2">
      <c r="D54" s="1" t="s">
        <v>29</v>
      </c>
      <c r="E54">
        <v>2</v>
      </c>
      <c r="F54">
        <v>24</v>
      </c>
      <c r="G54">
        <v>0</v>
      </c>
      <c r="H54">
        <v>0.15740999999999999</v>
      </c>
      <c r="I54">
        <v>0</v>
      </c>
      <c r="J54">
        <v>0</v>
      </c>
      <c r="K54">
        <v>0</v>
      </c>
      <c r="L54">
        <v>1</v>
      </c>
      <c r="M54">
        <v>62.7</v>
      </c>
      <c r="N54">
        <v>0</v>
      </c>
      <c r="O54">
        <v>7.5</v>
      </c>
      <c r="P54" t="str">
        <f>IF(Table3[[#This Row],[Charging]]&gt;0,"1","0")</f>
        <v>0</v>
      </c>
      <c r="Q54" t="str">
        <f>IF(Table3[[#This Row],[Tag]]="1",Table3[[#This Row],[Prices (EUR(kWh)]],"")</f>
        <v/>
      </c>
    </row>
    <row r="55" spans="4:17" x14ac:dyDescent="0.2">
      <c r="D55" s="1" t="s">
        <v>29</v>
      </c>
      <c r="E55">
        <v>3</v>
      </c>
      <c r="F55">
        <v>1</v>
      </c>
      <c r="G55">
        <v>0</v>
      </c>
      <c r="H55">
        <v>0.15970999999999999</v>
      </c>
      <c r="I55">
        <v>0</v>
      </c>
      <c r="J55">
        <v>0</v>
      </c>
      <c r="K55">
        <v>0</v>
      </c>
      <c r="L55">
        <v>1</v>
      </c>
      <c r="M55">
        <v>62.7</v>
      </c>
      <c r="N55">
        <v>0</v>
      </c>
      <c r="O55">
        <v>7.5</v>
      </c>
      <c r="P55" t="str">
        <f>IF(Table3[[#This Row],[Charging]]&gt;0,"1","0")</f>
        <v>0</v>
      </c>
      <c r="Q55" t="str">
        <f>IF(Table3[[#This Row],[Tag]]="1",Table3[[#This Row],[Prices (EUR(kWh)]],"")</f>
        <v/>
      </c>
    </row>
    <row r="56" spans="4:17" x14ac:dyDescent="0.2">
      <c r="D56" s="1" t="s">
        <v>29</v>
      </c>
      <c r="E56">
        <v>3</v>
      </c>
      <c r="F56">
        <v>2</v>
      </c>
      <c r="G56">
        <v>0</v>
      </c>
      <c r="H56">
        <v>0.15701999999999999</v>
      </c>
      <c r="I56">
        <v>0</v>
      </c>
      <c r="J56">
        <v>0</v>
      </c>
      <c r="K56">
        <v>0</v>
      </c>
      <c r="L56">
        <v>1</v>
      </c>
      <c r="M56">
        <v>62.7</v>
      </c>
      <c r="N56">
        <v>0</v>
      </c>
      <c r="O56">
        <v>7.5</v>
      </c>
      <c r="P56" t="str">
        <f>IF(Table3[[#This Row],[Charging]]&gt;0,"1","0")</f>
        <v>0</v>
      </c>
      <c r="Q56" t="str">
        <f>IF(Table3[[#This Row],[Tag]]="1",Table3[[#This Row],[Prices (EUR(kWh)]],"")</f>
        <v/>
      </c>
    </row>
    <row r="57" spans="4:17" x14ac:dyDescent="0.2">
      <c r="D57" s="1" t="s">
        <v>29</v>
      </c>
      <c r="E57">
        <v>3</v>
      </c>
      <c r="F57">
        <v>3</v>
      </c>
      <c r="G57">
        <v>0</v>
      </c>
      <c r="H57">
        <v>0.15536</v>
      </c>
      <c r="I57">
        <v>0</v>
      </c>
      <c r="J57">
        <v>0</v>
      </c>
      <c r="K57">
        <v>0</v>
      </c>
      <c r="L57">
        <v>1</v>
      </c>
      <c r="M57">
        <v>62.7</v>
      </c>
      <c r="N57">
        <v>0</v>
      </c>
      <c r="O57">
        <v>7.5</v>
      </c>
      <c r="P57" t="str">
        <f>IF(Table3[[#This Row],[Charging]]&gt;0,"1","0")</f>
        <v>0</v>
      </c>
      <c r="Q57" t="str">
        <f>IF(Table3[[#This Row],[Tag]]="1",Table3[[#This Row],[Prices (EUR(kWh)]],"")</f>
        <v/>
      </c>
    </row>
    <row r="58" spans="4:17" x14ac:dyDescent="0.2">
      <c r="D58" s="1" t="s">
        <v>29</v>
      </c>
      <c r="E58">
        <v>3</v>
      </c>
      <c r="F58">
        <v>4</v>
      </c>
      <c r="G58">
        <v>0</v>
      </c>
      <c r="H58">
        <v>0.15479000000000001</v>
      </c>
      <c r="I58">
        <v>0</v>
      </c>
      <c r="J58">
        <v>0</v>
      </c>
      <c r="K58">
        <v>0</v>
      </c>
      <c r="L58">
        <v>1</v>
      </c>
      <c r="M58">
        <v>62.7</v>
      </c>
      <c r="N58">
        <v>0</v>
      </c>
      <c r="O58">
        <v>7.5</v>
      </c>
      <c r="P58" t="str">
        <f>IF(Table3[[#This Row],[Charging]]&gt;0,"1","0")</f>
        <v>0</v>
      </c>
      <c r="Q58" t="str">
        <f>IF(Table3[[#This Row],[Tag]]="1",Table3[[#This Row],[Prices (EUR(kWh)]],"")</f>
        <v/>
      </c>
    </row>
    <row r="59" spans="4:17" x14ac:dyDescent="0.2">
      <c r="D59" s="1" t="s">
        <v>29</v>
      </c>
      <c r="E59">
        <v>3</v>
      </c>
      <c r="F59">
        <v>5</v>
      </c>
      <c r="G59">
        <v>0</v>
      </c>
      <c r="H59">
        <v>0.15443000000000001</v>
      </c>
      <c r="I59">
        <v>0</v>
      </c>
      <c r="J59">
        <v>0</v>
      </c>
      <c r="K59">
        <v>0</v>
      </c>
      <c r="L59">
        <v>1</v>
      </c>
      <c r="M59">
        <v>62.7</v>
      </c>
      <c r="N59">
        <v>0</v>
      </c>
      <c r="O59">
        <v>7.5</v>
      </c>
      <c r="P59" t="str">
        <f>IF(Table3[[#This Row],[Charging]]&gt;0,"1","0")</f>
        <v>0</v>
      </c>
      <c r="Q59" t="str">
        <f>IF(Table3[[#This Row],[Tag]]="1",Table3[[#This Row],[Prices (EUR(kWh)]],"")</f>
        <v/>
      </c>
    </row>
    <row r="60" spans="4:17" x14ac:dyDescent="0.2">
      <c r="D60" s="1" t="s">
        <v>29</v>
      </c>
      <c r="E60">
        <v>3</v>
      </c>
      <c r="F60">
        <v>6</v>
      </c>
      <c r="G60">
        <v>0</v>
      </c>
      <c r="H60">
        <v>0.15429000000000001</v>
      </c>
      <c r="I60">
        <v>0</v>
      </c>
      <c r="J60">
        <v>0</v>
      </c>
      <c r="K60">
        <v>0</v>
      </c>
      <c r="L60">
        <v>1</v>
      </c>
      <c r="M60">
        <v>62.7</v>
      </c>
      <c r="N60">
        <v>0</v>
      </c>
      <c r="O60">
        <v>7.5</v>
      </c>
      <c r="P60" t="str">
        <f>IF(Table3[[#This Row],[Charging]]&gt;0,"1","0")</f>
        <v>0</v>
      </c>
      <c r="Q60" t="str">
        <f>IF(Table3[[#This Row],[Tag]]="1",Table3[[#This Row],[Prices (EUR(kWh)]],"")</f>
        <v/>
      </c>
    </row>
    <row r="61" spans="4:17" x14ac:dyDescent="0.2">
      <c r="D61" s="1" t="s">
        <v>29</v>
      </c>
      <c r="E61">
        <v>3</v>
      </c>
      <c r="F61">
        <v>7</v>
      </c>
      <c r="G61">
        <v>0</v>
      </c>
      <c r="H61">
        <v>0.15490999999999999</v>
      </c>
      <c r="I61">
        <v>0</v>
      </c>
      <c r="J61">
        <v>0</v>
      </c>
      <c r="K61">
        <v>0</v>
      </c>
      <c r="L61">
        <v>1</v>
      </c>
      <c r="M61">
        <v>62.7</v>
      </c>
      <c r="N61">
        <v>0</v>
      </c>
      <c r="O61">
        <v>7.5</v>
      </c>
      <c r="P61" t="str">
        <f>IF(Table3[[#This Row],[Charging]]&gt;0,"1","0")</f>
        <v>0</v>
      </c>
      <c r="Q61" t="str">
        <f>IF(Table3[[#This Row],[Tag]]="1",Table3[[#This Row],[Prices (EUR(kWh)]],"")</f>
        <v/>
      </c>
    </row>
    <row r="62" spans="4:17" x14ac:dyDescent="0.2">
      <c r="D62" s="1" t="s">
        <v>29</v>
      </c>
      <c r="E62">
        <v>3</v>
      </c>
      <c r="F62">
        <v>8</v>
      </c>
      <c r="G62">
        <v>0</v>
      </c>
      <c r="H62">
        <v>0.15514</v>
      </c>
      <c r="I62">
        <v>0</v>
      </c>
      <c r="J62">
        <v>0</v>
      </c>
      <c r="K62">
        <v>0</v>
      </c>
      <c r="L62">
        <v>1</v>
      </c>
      <c r="M62">
        <v>62.7</v>
      </c>
      <c r="N62">
        <v>0</v>
      </c>
      <c r="O62">
        <v>7.5</v>
      </c>
      <c r="P62" t="str">
        <f>IF(Table3[[#This Row],[Charging]]&gt;0,"1","0")</f>
        <v>0</v>
      </c>
      <c r="Q62" t="str">
        <f>IF(Table3[[#This Row],[Tag]]="1",Table3[[#This Row],[Prices (EUR(kWh)]],"")</f>
        <v/>
      </c>
    </row>
    <row r="63" spans="4:17" x14ac:dyDescent="0.2">
      <c r="D63" s="1" t="s">
        <v>29</v>
      </c>
      <c r="E63">
        <v>3</v>
      </c>
      <c r="F63">
        <v>9</v>
      </c>
      <c r="G63">
        <v>0</v>
      </c>
      <c r="H63">
        <v>0.15594</v>
      </c>
      <c r="I63">
        <v>0</v>
      </c>
      <c r="J63">
        <v>0</v>
      </c>
      <c r="K63">
        <v>0</v>
      </c>
      <c r="L63">
        <v>1</v>
      </c>
      <c r="M63">
        <v>62.7</v>
      </c>
      <c r="N63">
        <v>0</v>
      </c>
      <c r="O63">
        <v>7.5</v>
      </c>
      <c r="P63" t="str">
        <f>IF(Table3[[#This Row],[Charging]]&gt;0,"1","0")</f>
        <v>0</v>
      </c>
      <c r="Q63" t="str">
        <f>IF(Table3[[#This Row],[Tag]]="1",Table3[[#This Row],[Prices (EUR(kWh)]],"")</f>
        <v/>
      </c>
    </row>
    <row r="64" spans="4:17" x14ac:dyDescent="0.2">
      <c r="D64" s="1" t="s">
        <v>29</v>
      </c>
      <c r="E64">
        <v>3</v>
      </c>
      <c r="F64">
        <v>10</v>
      </c>
      <c r="G64">
        <v>0</v>
      </c>
      <c r="H64">
        <v>0.15457000000000001</v>
      </c>
      <c r="I64">
        <v>0</v>
      </c>
      <c r="J64">
        <v>0</v>
      </c>
      <c r="K64">
        <v>0</v>
      </c>
      <c r="L64">
        <v>1</v>
      </c>
      <c r="M64">
        <v>62.7</v>
      </c>
      <c r="N64">
        <v>0</v>
      </c>
      <c r="O64">
        <v>7.5</v>
      </c>
      <c r="P64" t="str">
        <f>IF(Table3[[#This Row],[Charging]]&gt;0,"1","0")</f>
        <v>0</v>
      </c>
      <c r="Q64" t="str">
        <f>IF(Table3[[#This Row],[Tag]]="1",Table3[[#This Row],[Prices (EUR(kWh)]],"")</f>
        <v/>
      </c>
    </row>
    <row r="65" spans="4:17" x14ac:dyDescent="0.2">
      <c r="D65" s="1" t="s">
        <v>29</v>
      </c>
      <c r="E65">
        <v>3</v>
      </c>
      <c r="F65">
        <v>11</v>
      </c>
      <c r="G65">
        <v>0</v>
      </c>
      <c r="H65">
        <v>0.14451</v>
      </c>
      <c r="I65">
        <v>0</v>
      </c>
      <c r="J65">
        <v>0</v>
      </c>
      <c r="K65">
        <v>0</v>
      </c>
      <c r="L65">
        <v>1</v>
      </c>
      <c r="M65">
        <v>62.7</v>
      </c>
      <c r="N65">
        <v>0</v>
      </c>
      <c r="O65">
        <v>7.5</v>
      </c>
      <c r="P65" t="str">
        <f>IF(Table3[[#This Row],[Charging]]&gt;0,"1","0")</f>
        <v>0</v>
      </c>
      <c r="Q65" t="str">
        <f>IF(Table3[[#This Row],[Tag]]="1",Table3[[#This Row],[Prices (EUR(kWh)]],"")</f>
        <v/>
      </c>
    </row>
    <row r="66" spans="4:17" x14ac:dyDescent="0.2">
      <c r="D66" s="1" t="s">
        <v>29</v>
      </c>
      <c r="E66">
        <v>3</v>
      </c>
      <c r="F66">
        <v>12</v>
      </c>
      <c r="G66">
        <v>0</v>
      </c>
      <c r="H66">
        <v>0.10784000000000001</v>
      </c>
      <c r="I66">
        <v>1</v>
      </c>
      <c r="J66">
        <v>0</v>
      </c>
      <c r="K66">
        <v>0</v>
      </c>
      <c r="L66">
        <v>0</v>
      </c>
      <c r="M66">
        <v>59.95</v>
      </c>
      <c r="N66">
        <v>0</v>
      </c>
      <c r="O66">
        <v>7.5</v>
      </c>
      <c r="P66" t="str">
        <f>IF(Table3[[#This Row],[Charging]]&gt;0,"1","0")</f>
        <v>0</v>
      </c>
      <c r="Q66" t="str">
        <f>IF(Table3[[#This Row],[Tag]]="1",Table3[[#This Row],[Prices (EUR(kWh)]],"")</f>
        <v/>
      </c>
    </row>
    <row r="67" spans="4:17" x14ac:dyDescent="0.2">
      <c r="D67" s="1" t="s">
        <v>29</v>
      </c>
      <c r="E67">
        <v>3</v>
      </c>
      <c r="F67">
        <v>13</v>
      </c>
      <c r="G67">
        <v>0</v>
      </c>
      <c r="H67">
        <v>9.6070000000000003E-2</v>
      </c>
      <c r="I67">
        <v>0</v>
      </c>
      <c r="J67">
        <v>1</v>
      </c>
      <c r="K67">
        <v>0</v>
      </c>
      <c r="L67">
        <v>0</v>
      </c>
      <c r="M67">
        <v>59.95</v>
      </c>
      <c r="N67">
        <v>0</v>
      </c>
      <c r="O67">
        <v>7.5</v>
      </c>
      <c r="P67" t="str">
        <f>IF(Table3[[#This Row],[Charging]]&gt;0,"1","0")</f>
        <v>0</v>
      </c>
      <c r="Q67" t="str">
        <f>IF(Table3[[#This Row],[Tag]]="1",Table3[[#This Row],[Prices (EUR(kWh)]],"")</f>
        <v/>
      </c>
    </row>
    <row r="68" spans="4:17" x14ac:dyDescent="0.2">
      <c r="D68" s="1" t="s">
        <v>29</v>
      </c>
      <c r="E68">
        <v>3</v>
      </c>
      <c r="F68">
        <v>14</v>
      </c>
      <c r="G68">
        <v>0</v>
      </c>
      <c r="H68">
        <v>7.0749999999999993E-2</v>
      </c>
      <c r="I68">
        <v>0</v>
      </c>
      <c r="J68">
        <v>1</v>
      </c>
      <c r="K68">
        <v>0</v>
      </c>
      <c r="L68">
        <v>0</v>
      </c>
      <c r="M68">
        <v>59.95</v>
      </c>
      <c r="N68">
        <v>0</v>
      </c>
      <c r="O68">
        <v>7.5</v>
      </c>
      <c r="P68" t="str">
        <f>IF(Table3[[#This Row],[Charging]]&gt;0,"1","0")</f>
        <v>0</v>
      </c>
      <c r="Q68" t="str">
        <f>IF(Table3[[#This Row],[Tag]]="1",Table3[[#This Row],[Prices (EUR(kWh)]],"")</f>
        <v/>
      </c>
    </row>
    <row r="69" spans="4:17" x14ac:dyDescent="0.2">
      <c r="D69" s="1" t="s">
        <v>29</v>
      </c>
      <c r="E69">
        <v>3</v>
      </c>
      <c r="F69">
        <v>15</v>
      </c>
      <c r="G69">
        <v>0</v>
      </c>
      <c r="H69">
        <v>7.7759999999999996E-2</v>
      </c>
      <c r="I69">
        <v>0</v>
      </c>
      <c r="J69">
        <v>0</v>
      </c>
      <c r="K69">
        <v>1</v>
      </c>
      <c r="L69">
        <v>0</v>
      </c>
      <c r="M69">
        <v>57.2</v>
      </c>
      <c r="N69">
        <v>0</v>
      </c>
      <c r="O69">
        <v>7.5</v>
      </c>
      <c r="P69" t="str">
        <f>IF(Table3[[#This Row],[Charging]]&gt;0,"1","0")</f>
        <v>0</v>
      </c>
      <c r="Q69" t="str">
        <f>IF(Table3[[#This Row],[Tag]]="1",Table3[[#This Row],[Prices (EUR(kWh)]],"")</f>
        <v/>
      </c>
    </row>
    <row r="70" spans="4:17" x14ac:dyDescent="0.2">
      <c r="D70" s="1" t="s">
        <v>29</v>
      </c>
      <c r="E70">
        <v>3</v>
      </c>
      <c r="F70">
        <v>16</v>
      </c>
      <c r="G70">
        <v>6.8</v>
      </c>
      <c r="H70">
        <v>0.13250999999999999</v>
      </c>
      <c r="I70">
        <v>0</v>
      </c>
      <c r="J70">
        <v>0</v>
      </c>
      <c r="K70">
        <v>0</v>
      </c>
      <c r="L70">
        <v>1</v>
      </c>
      <c r="M70">
        <v>64</v>
      </c>
      <c r="N70">
        <v>0</v>
      </c>
      <c r="O70">
        <v>7.5</v>
      </c>
      <c r="P70" t="str">
        <f>IF(Table3[[#This Row],[Charging]]&gt;0,"1","0")</f>
        <v>1</v>
      </c>
      <c r="Q70">
        <f>IF(Table3[[#This Row],[Tag]]="1",Table3[[#This Row],[Prices (EUR(kWh)]],"")</f>
        <v>0.13250999999999999</v>
      </c>
    </row>
    <row r="71" spans="4:17" x14ac:dyDescent="0.2">
      <c r="D71" s="1" t="s">
        <v>29</v>
      </c>
      <c r="E71">
        <v>3</v>
      </c>
      <c r="F71">
        <v>17</v>
      </c>
      <c r="G71">
        <v>0</v>
      </c>
      <c r="H71">
        <v>0.15891</v>
      </c>
      <c r="I71">
        <v>0</v>
      </c>
      <c r="J71">
        <v>0</v>
      </c>
      <c r="K71">
        <v>0</v>
      </c>
      <c r="L71">
        <v>1</v>
      </c>
      <c r="M71">
        <v>64</v>
      </c>
      <c r="N71">
        <v>0</v>
      </c>
      <c r="O71">
        <v>7.5</v>
      </c>
      <c r="P71" t="str">
        <f>IF(Table3[[#This Row],[Charging]]&gt;0,"1","0")</f>
        <v>0</v>
      </c>
      <c r="Q71" t="str">
        <f>IF(Table3[[#This Row],[Tag]]="1",Table3[[#This Row],[Prices (EUR(kWh)]],"")</f>
        <v/>
      </c>
    </row>
    <row r="72" spans="4:17" x14ac:dyDescent="0.2">
      <c r="D72" s="1" t="s">
        <v>29</v>
      </c>
      <c r="E72">
        <v>3</v>
      </c>
      <c r="F72">
        <v>18</v>
      </c>
      <c r="G72">
        <v>0</v>
      </c>
      <c r="H72">
        <v>0.16066</v>
      </c>
      <c r="I72">
        <v>0</v>
      </c>
      <c r="J72">
        <v>0</v>
      </c>
      <c r="K72">
        <v>0</v>
      </c>
      <c r="L72">
        <v>1</v>
      </c>
      <c r="M72">
        <v>64</v>
      </c>
      <c r="N72">
        <v>0</v>
      </c>
      <c r="O72">
        <v>7.5</v>
      </c>
      <c r="P72" t="str">
        <f>IF(Table3[[#This Row],[Charging]]&gt;0,"1","0")</f>
        <v>0</v>
      </c>
      <c r="Q72" t="str">
        <f>IF(Table3[[#This Row],[Tag]]="1",Table3[[#This Row],[Prices (EUR(kWh)]],"")</f>
        <v/>
      </c>
    </row>
    <row r="73" spans="4:17" x14ac:dyDescent="0.2">
      <c r="D73" s="1" t="s">
        <v>29</v>
      </c>
      <c r="E73">
        <v>3</v>
      </c>
      <c r="F73">
        <v>19</v>
      </c>
      <c r="G73">
        <v>0</v>
      </c>
      <c r="H73">
        <v>0.16117000000000001</v>
      </c>
      <c r="I73">
        <v>0</v>
      </c>
      <c r="J73">
        <v>0</v>
      </c>
      <c r="K73">
        <v>0</v>
      </c>
      <c r="L73">
        <v>1</v>
      </c>
      <c r="M73">
        <v>64</v>
      </c>
      <c r="N73">
        <v>0</v>
      </c>
      <c r="O73">
        <v>7.5</v>
      </c>
      <c r="P73" t="str">
        <f>IF(Table3[[#This Row],[Charging]]&gt;0,"1","0")</f>
        <v>0</v>
      </c>
      <c r="Q73" t="str">
        <f>IF(Table3[[#This Row],[Tag]]="1",Table3[[#This Row],[Prices (EUR(kWh)]],"")</f>
        <v/>
      </c>
    </row>
    <row r="74" spans="4:17" x14ac:dyDescent="0.2">
      <c r="D74" s="1" t="s">
        <v>29</v>
      </c>
      <c r="E74">
        <v>3</v>
      </c>
      <c r="F74">
        <v>20</v>
      </c>
      <c r="G74">
        <v>0</v>
      </c>
      <c r="H74">
        <v>0.16137000000000001</v>
      </c>
      <c r="I74">
        <v>0</v>
      </c>
      <c r="J74">
        <v>0</v>
      </c>
      <c r="K74">
        <v>0</v>
      </c>
      <c r="L74">
        <v>1</v>
      </c>
      <c r="M74">
        <v>64</v>
      </c>
      <c r="N74">
        <v>0</v>
      </c>
      <c r="O74">
        <v>7.5</v>
      </c>
      <c r="P74" t="str">
        <f>IF(Table3[[#This Row],[Charging]]&gt;0,"1","0")</f>
        <v>0</v>
      </c>
      <c r="Q74" t="str">
        <f>IF(Table3[[#This Row],[Tag]]="1",Table3[[#This Row],[Prices (EUR(kWh)]],"")</f>
        <v/>
      </c>
    </row>
    <row r="75" spans="4:17" x14ac:dyDescent="0.2">
      <c r="D75" s="1" t="s">
        <v>29</v>
      </c>
      <c r="E75">
        <v>3</v>
      </c>
      <c r="F75">
        <v>21</v>
      </c>
      <c r="G75">
        <v>0</v>
      </c>
      <c r="H75">
        <v>0.16322</v>
      </c>
      <c r="I75">
        <v>0</v>
      </c>
      <c r="J75">
        <v>0</v>
      </c>
      <c r="K75">
        <v>0</v>
      </c>
      <c r="L75">
        <v>1</v>
      </c>
      <c r="M75">
        <v>64</v>
      </c>
      <c r="N75">
        <v>0</v>
      </c>
      <c r="O75">
        <v>7.5</v>
      </c>
      <c r="P75" t="str">
        <f>IF(Table3[[#This Row],[Charging]]&gt;0,"1","0")</f>
        <v>0</v>
      </c>
      <c r="Q75" t="str">
        <f>IF(Table3[[#This Row],[Tag]]="1",Table3[[#This Row],[Prices (EUR(kWh)]],"")</f>
        <v/>
      </c>
    </row>
    <row r="76" spans="4:17" x14ac:dyDescent="0.2">
      <c r="D76" s="1" t="s">
        <v>29</v>
      </c>
      <c r="E76">
        <v>3</v>
      </c>
      <c r="F76">
        <v>22</v>
      </c>
      <c r="G76">
        <v>0</v>
      </c>
      <c r="H76">
        <v>0.16286999999999999</v>
      </c>
      <c r="I76">
        <v>0</v>
      </c>
      <c r="J76">
        <v>0</v>
      </c>
      <c r="K76">
        <v>0</v>
      </c>
      <c r="L76">
        <v>1</v>
      </c>
      <c r="M76">
        <v>64</v>
      </c>
      <c r="N76">
        <v>0</v>
      </c>
      <c r="O76">
        <v>7.5</v>
      </c>
      <c r="P76" t="str">
        <f>IF(Table3[[#This Row],[Charging]]&gt;0,"1","0")</f>
        <v>0</v>
      </c>
      <c r="Q76" t="str">
        <f>IF(Table3[[#This Row],[Tag]]="1",Table3[[#This Row],[Prices (EUR(kWh)]],"")</f>
        <v/>
      </c>
    </row>
    <row r="77" spans="4:17" x14ac:dyDescent="0.2">
      <c r="D77" s="1" t="s">
        <v>29</v>
      </c>
      <c r="E77">
        <v>3</v>
      </c>
      <c r="F77">
        <v>23</v>
      </c>
      <c r="G77">
        <v>0</v>
      </c>
      <c r="H77">
        <v>0.16141</v>
      </c>
      <c r="I77">
        <v>0</v>
      </c>
      <c r="J77">
        <v>0</v>
      </c>
      <c r="K77">
        <v>0</v>
      </c>
      <c r="L77">
        <v>1</v>
      </c>
      <c r="M77">
        <v>64</v>
      </c>
      <c r="N77">
        <v>0</v>
      </c>
      <c r="O77">
        <v>7.5</v>
      </c>
      <c r="P77" t="str">
        <f>IF(Table3[[#This Row],[Charging]]&gt;0,"1","0")</f>
        <v>0</v>
      </c>
      <c r="Q77" t="str">
        <f>IF(Table3[[#This Row],[Tag]]="1",Table3[[#This Row],[Prices (EUR(kWh)]],"")</f>
        <v/>
      </c>
    </row>
    <row r="78" spans="4:17" x14ac:dyDescent="0.2">
      <c r="D78" s="1" t="s">
        <v>29</v>
      </c>
      <c r="E78">
        <v>3</v>
      </c>
      <c r="F78">
        <v>24</v>
      </c>
      <c r="G78">
        <v>0</v>
      </c>
      <c r="H78">
        <v>0.16066</v>
      </c>
      <c r="I78">
        <v>0</v>
      </c>
      <c r="J78">
        <v>0</v>
      </c>
      <c r="K78">
        <v>0</v>
      </c>
      <c r="L78">
        <v>1</v>
      </c>
      <c r="M78">
        <v>64</v>
      </c>
      <c r="N78">
        <v>0</v>
      </c>
      <c r="O78">
        <v>7.5</v>
      </c>
      <c r="P78" t="str">
        <f>IF(Table3[[#This Row],[Charging]]&gt;0,"1","0")</f>
        <v>0</v>
      </c>
      <c r="Q78" t="str">
        <f>IF(Table3[[#This Row],[Tag]]="1",Table3[[#This Row],[Prices (EUR(kWh)]],"")</f>
        <v/>
      </c>
    </row>
    <row r="79" spans="4:17" x14ac:dyDescent="0.2">
      <c r="D79" s="1" t="s">
        <v>29</v>
      </c>
      <c r="E79">
        <v>4</v>
      </c>
      <c r="F79">
        <v>1</v>
      </c>
      <c r="G79">
        <v>0</v>
      </c>
      <c r="H79">
        <v>0.15917999999999999</v>
      </c>
      <c r="I79">
        <v>0</v>
      </c>
      <c r="J79">
        <v>0</v>
      </c>
      <c r="K79">
        <v>0</v>
      </c>
      <c r="L79">
        <v>1</v>
      </c>
      <c r="M79">
        <v>64</v>
      </c>
      <c r="N79">
        <v>0</v>
      </c>
      <c r="O79">
        <v>7.5</v>
      </c>
      <c r="P79" t="str">
        <f>IF(Table3[[#This Row],[Charging]]&gt;0,"1","0")</f>
        <v>0</v>
      </c>
      <c r="Q79" t="str">
        <f>IF(Table3[[#This Row],[Tag]]="1",Table3[[#This Row],[Prices (EUR(kWh)]],"")</f>
        <v/>
      </c>
    </row>
    <row r="80" spans="4:17" x14ac:dyDescent="0.2">
      <c r="D80" s="1" t="s">
        <v>29</v>
      </c>
      <c r="E80">
        <v>4</v>
      </c>
      <c r="F80">
        <v>2</v>
      </c>
      <c r="G80">
        <v>0</v>
      </c>
      <c r="H80">
        <v>0.15826000000000001</v>
      </c>
      <c r="I80">
        <v>0</v>
      </c>
      <c r="J80">
        <v>0</v>
      </c>
      <c r="K80">
        <v>0</v>
      </c>
      <c r="L80">
        <v>1</v>
      </c>
      <c r="M80">
        <v>64</v>
      </c>
      <c r="N80">
        <v>0</v>
      </c>
      <c r="O80">
        <v>7.5</v>
      </c>
      <c r="P80" t="str">
        <f>IF(Table3[[#This Row],[Charging]]&gt;0,"1","0")</f>
        <v>0</v>
      </c>
      <c r="Q80" t="str">
        <f>IF(Table3[[#This Row],[Tag]]="1",Table3[[#This Row],[Prices (EUR(kWh)]],"")</f>
        <v/>
      </c>
    </row>
    <row r="81" spans="4:17" x14ac:dyDescent="0.2">
      <c r="D81" s="1" t="s">
        <v>29</v>
      </c>
      <c r="E81">
        <v>4</v>
      </c>
      <c r="F81">
        <v>3</v>
      </c>
      <c r="G81">
        <v>0</v>
      </c>
      <c r="H81">
        <v>0.15783</v>
      </c>
      <c r="I81">
        <v>0</v>
      </c>
      <c r="J81">
        <v>0</v>
      </c>
      <c r="K81">
        <v>0</v>
      </c>
      <c r="L81">
        <v>1</v>
      </c>
      <c r="M81">
        <v>64</v>
      </c>
      <c r="N81">
        <v>0</v>
      </c>
      <c r="O81">
        <v>7.5</v>
      </c>
      <c r="P81" t="str">
        <f>IF(Table3[[#This Row],[Charging]]&gt;0,"1","0")</f>
        <v>0</v>
      </c>
      <c r="Q81" t="str">
        <f>IF(Table3[[#This Row],[Tag]]="1",Table3[[#This Row],[Prices (EUR(kWh)]],"")</f>
        <v/>
      </c>
    </row>
    <row r="82" spans="4:17" x14ac:dyDescent="0.2">
      <c r="D82" s="1" t="s">
        <v>29</v>
      </c>
      <c r="E82">
        <v>4</v>
      </c>
      <c r="F82">
        <v>4</v>
      </c>
      <c r="G82">
        <v>0</v>
      </c>
      <c r="H82">
        <v>0.15770000000000001</v>
      </c>
      <c r="I82">
        <v>0</v>
      </c>
      <c r="J82">
        <v>0</v>
      </c>
      <c r="K82">
        <v>0</v>
      </c>
      <c r="L82">
        <v>1</v>
      </c>
      <c r="M82">
        <v>64</v>
      </c>
      <c r="N82">
        <v>0</v>
      </c>
      <c r="O82">
        <v>7.5</v>
      </c>
      <c r="P82" t="str">
        <f>IF(Table3[[#This Row],[Charging]]&gt;0,"1","0")</f>
        <v>0</v>
      </c>
      <c r="Q82" t="str">
        <f>IF(Table3[[#This Row],[Tag]]="1",Table3[[#This Row],[Prices (EUR(kWh)]],"")</f>
        <v/>
      </c>
    </row>
    <row r="83" spans="4:17" x14ac:dyDescent="0.2">
      <c r="D83" s="1" t="s">
        <v>29</v>
      </c>
      <c r="E83">
        <v>4</v>
      </c>
      <c r="F83">
        <v>5</v>
      </c>
      <c r="G83">
        <v>0</v>
      </c>
      <c r="H83">
        <v>0.15759000000000001</v>
      </c>
      <c r="I83">
        <v>0</v>
      </c>
      <c r="J83">
        <v>0</v>
      </c>
      <c r="K83">
        <v>0</v>
      </c>
      <c r="L83">
        <v>1</v>
      </c>
      <c r="M83">
        <v>64</v>
      </c>
      <c r="N83">
        <v>0</v>
      </c>
      <c r="O83">
        <v>7.5</v>
      </c>
      <c r="P83" t="str">
        <f>IF(Table3[[#This Row],[Charging]]&gt;0,"1","0")</f>
        <v>0</v>
      </c>
      <c r="Q83" t="str">
        <f>IF(Table3[[#This Row],[Tag]]="1",Table3[[#This Row],[Prices (EUR(kWh)]],"")</f>
        <v/>
      </c>
    </row>
    <row r="84" spans="4:17" x14ac:dyDescent="0.2">
      <c r="D84" s="1" t="s">
        <v>29</v>
      </c>
      <c r="E84">
        <v>4</v>
      </c>
      <c r="F84">
        <v>6</v>
      </c>
      <c r="G84">
        <v>0</v>
      </c>
      <c r="H84">
        <v>0.15825</v>
      </c>
      <c r="I84">
        <v>0</v>
      </c>
      <c r="J84">
        <v>0</v>
      </c>
      <c r="K84">
        <v>0</v>
      </c>
      <c r="L84">
        <v>1</v>
      </c>
      <c r="M84">
        <v>64</v>
      </c>
      <c r="N84">
        <v>0</v>
      </c>
      <c r="O84">
        <v>7.5</v>
      </c>
      <c r="P84" t="str">
        <f>IF(Table3[[#This Row],[Charging]]&gt;0,"1","0")</f>
        <v>0</v>
      </c>
      <c r="Q84" t="str">
        <f>IF(Table3[[#This Row],[Tag]]="1",Table3[[#This Row],[Prices (EUR(kWh)]],"")</f>
        <v/>
      </c>
    </row>
    <row r="85" spans="4:17" x14ac:dyDescent="0.2">
      <c r="D85" s="1" t="s">
        <v>29</v>
      </c>
      <c r="E85">
        <v>4</v>
      </c>
      <c r="F85">
        <v>7</v>
      </c>
      <c r="G85">
        <v>0</v>
      </c>
      <c r="H85">
        <v>0.15934999999999999</v>
      </c>
      <c r="I85">
        <v>0</v>
      </c>
      <c r="J85">
        <v>0</v>
      </c>
      <c r="K85">
        <v>0</v>
      </c>
      <c r="L85">
        <v>1</v>
      </c>
      <c r="M85">
        <v>64</v>
      </c>
      <c r="N85">
        <v>0</v>
      </c>
      <c r="O85">
        <v>7.5</v>
      </c>
      <c r="P85" t="str">
        <f>IF(Table3[[#This Row],[Charging]]&gt;0,"1","0")</f>
        <v>0</v>
      </c>
      <c r="Q85" t="str">
        <f>IF(Table3[[#This Row],[Tag]]="1",Table3[[#This Row],[Prices (EUR(kWh)]],"")</f>
        <v/>
      </c>
    </row>
    <row r="86" spans="4:17" x14ac:dyDescent="0.2">
      <c r="D86" s="1" t="s">
        <v>29</v>
      </c>
      <c r="E86">
        <v>4</v>
      </c>
      <c r="F86">
        <v>8</v>
      </c>
      <c r="G86">
        <v>0</v>
      </c>
      <c r="H86">
        <v>0.15864</v>
      </c>
      <c r="I86">
        <v>0</v>
      </c>
      <c r="J86">
        <v>0</v>
      </c>
      <c r="K86">
        <v>0</v>
      </c>
      <c r="L86">
        <v>1</v>
      </c>
      <c r="M86">
        <v>58.5</v>
      </c>
      <c r="N86">
        <v>5.5</v>
      </c>
      <c r="O86">
        <v>0</v>
      </c>
      <c r="P86" t="str">
        <f>IF(Table3[[#This Row],[Charging]]&gt;0,"1","0")</f>
        <v>0</v>
      </c>
      <c r="Q86" t="str">
        <f>IF(Table3[[#This Row],[Tag]]="1",Table3[[#This Row],[Prices (EUR(kWh)]],"")</f>
        <v/>
      </c>
    </row>
    <row r="87" spans="4:17" x14ac:dyDescent="0.2">
      <c r="D87" s="1" t="s">
        <v>29</v>
      </c>
      <c r="E87">
        <v>4</v>
      </c>
      <c r="F87">
        <v>9</v>
      </c>
      <c r="G87">
        <v>0</v>
      </c>
      <c r="H87">
        <v>0.16070000000000001</v>
      </c>
      <c r="I87">
        <v>0</v>
      </c>
      <c r="J87">
        <v>0</v>
      </c>
      <c r="K87">
        <v>0</v>
      </c>
      <c r="L87">
        <v>1</v>
      </c>
      <c r="M87">
        <v>58.5</v>
      </c>
      <c r="N87">
        <v>0</v>
      </c>
      <c r="O87">
        <v>0</v>
      </c>
      <c r="P87" t="str">
        <f>IF(Table3[[#This Row],[Charging]]&gt;0,"1","0")</f>
        <v>0</v>
      </c>
      <c r="Q87" t="str">
        <f>IF(Table3[[#This Row],[Tag]]="1",Table3[[#This Row],[Prices (EUR(kWh)]],"")</f>
        <v/>
      </c>
    </row>
    <row r="88" spans="4:17" x14ac:dyDescent="0.2">
      <c r="D88" s="1" t="s">
        <v>29</v>
      </c>
      <c r="E88">
        <v>4</v>
      </c>
      <c r="F88">
        <v>10</v>
      </c>
      <c r="G88">
        <v>0</v>
      </c>
      <c r="H88">
        <v>0.16153000000000001</v>
      </c>
      <c r="I88">
        <v>0</v>
      </c>
      <c r="J88">
        <v>0</v>
      </c>
      <c r="K88">
        <v>0</v>
      </c>
      <c r="L88">
        <v>1</v>
      </c>
      <c r="M88">
        <v>58.5</v>
      </c>
      <c r="N88">
        <v>0</v>
      </c>
      <c r="O88">
        <v>0</v>
      </c>
      <c r="P88" t="str">
        <f>IF(Table3[[#This Row],[Charging]]&gt;0,"1","0")</f>
        <v>0</v>
      </c>
      <c r="Q88" t="str">
        <f>IF(Table3[[#This Row],[Tag]]="1",Table3[[#This Row],[Prices (EUR(kWh)]],"")</f>
        <v/>
      </c>
    </row>
    <row r="89" spans="4:17" x14ac:dyDescent="0.2">
      <c r="D89" s="1" t="s">
        <v>29</v>
      </c>
      <c r="E89">
        <v>4</v>
      </c>
      <c r="F89">
        <v>11</v>
      </c>
      <c r="G89">
        <v>0</v>
      </c>
      <c r="H89">
        <v>0.16234000000000001</v>
      </c>
      <c r="I89">
        <v>0</v>
      </c>
      <c r="J89">
        <v>0</v>
      </c>
      <c r="K89">
        <v>0</v>
      </c>
      <c r="L89">
        <v>1</v>
      </c>
      <c r="M89">
        <v>58.5</v>
      </c>
      <c r="N89">
        <v>0</v>
      </c>
      <c r="O89">
        <v>0</v>
      </c>
      <c r="P89" t="str">
        <f>IF(Table3[[#This Row],[Charging]]&gt;0,"1","0")</f>
        <v>0</v>
      </c>
      <c r="Q89" t="str">
        <f>IF(Table3[[#This Row],[Tag]]="1",Table3[[#This Row],[Prices (EUR(kWh)]],"")</f>
        <v/>
      </c>
    </row>
    <row r="90" spans="4:17" x14ac:dyDescent="0.2">
      <c r="D90" s="1" t="s">
        <v>29</v>
      </c>
      <c r="E90">
        <v>4</v>
      </c>
      <c r="F90">
        <v>12</v>
      </c>
      <c r="G90">
        <v>0</v>
      </c>
      <c r="H90">
        <v>0.16199</v>
      </c>
      <c r="I90">
        <v>0</v>
      </c>
      <c r="J90">
        <v>0</v>
      </c>
      <c r="K90">
        <v>0</v>
      </c>
      <c r="L90">
        <v>1</v>
      </c>
      <c r="M90">
        <v>58.5</v>
      </c>
      <c r="N90">
        <v>0</v>
      </c>
      <c r="O90">
        <v>0</v>
      </c>
      <c r="P90" t="str">
        <f>IF(Table3[[#This Row],[Charging]]&gt;0,"1","0")</f>
        <v>0</v>
      </c>
      <c r="Q90" t="str">
        <f>IF(Table3[[#This Row],[Tag]]="1",Table3[[#This Row],[Prices (EUR(kWh)]],"")</f>
        <v/>
      </c>
    </row>
    <row r="91" spans="4:17" x14ac:dyDescent="0.2">
      <c r="D91" s="1" t="s">
        <v>29</v>
      </c>
      <c r="E91">
        <v>4</v>
      </c>
      <c r="F91">
        <v>13</v>
      </c>
      <c r="G91">
        <v>0</v>
      </c>
      <c r="H91">
        <v>0.16292999999999999</v>
      </c>
      <c r="I91">
        <v>0</v>
      </c>
      <c r="J91">
        <v>0</v>
      </c>
      <c r="K91">
        <v>0</v>
      </c>
      <c r="L91">
        <v>1</v>
      </c>
      <c r="M91">
        <v>58.5</v>
      </c>
      <c r="N91">
        <v>0</v>
      </c>
      <c r="O91">
        <v>0</v>
      </c>
      <c r="P91" t="str">
        <f>IF(Table3[[#This Row],[Charging]]&gt;0,"1","0")</f>
        <v>0</v>
      </c>
      <c r="Q91" t="str">
        <f>IF(Table3[[#This Row],[Tag]]="1",Table3[[#This Row],[Prices (EUR(kWh)]],"")</f>
        <v/>
      </c>
    </row>
    <row r="92" spans="4:17" x14ac:dyDescent="0.2">
      <c r="D92" s="1" t="s">
        <v>29</v>
      </c>
      <c r="E92">
        <v>4</v>
      </c>
      <c r="F92">
        <v>14</v>
      </c>
      <c r="G92">
        <v>0</v>
      </c>
      <c r="H92">
        <v>0.16286</v>
      </c>
      <c r="I92">
        <v>0</v>
      </c>
      <c r="J92">
        <v>0</v>
      </c>
      <c r="K92">
        <v>0</v>
      </c>
      <c r="L92">
        <v>1</v>
      </c>
      <c r="M92">
        <v>58.5</v>
      </c>
      <c r="N92">
        <v>0</v>
      </c>
      <c r="O92">
        <v>0</v>
      </c>
      <c r="P92" t="str">
        <f>IF(Table3[[#This Row],[Charging]]&gt;0,"1","0")</f>
        <v>0</v>
      </c>
      <c r="Q92" t="str">
        <f>IF(Table3[[#This Row],[Tag]]="1",Table3[[#This Row],[Prices (EUR(kWh)]],"")</f>
        <v/>
      </c>
    </row>
    <row r="93" spans="4:17" x14ac:dyDescent="0.2">
      <c r="D93" s="1" t="s">
        <v>29</v>
      </c>
      <c r="E93">
        <v>4</v>
      </c>
      <c r="F93">
        <v>15</v>
      </c>
      <c r="G93">
        <v>0</v>
      </c>
      <c r="H93">
        <v>0.16178000000000001</v>
      </c>
      <c r="I93">
        <v>0</v>
      </c>
      <c r="J93">
        <v>0</v>
      </c>
      <c r="K93">
        <v>0</v>
      </c>
      <c r="L93">
        <v>1</v>
      </c>
      <c r="M93">
        <v>58.5</v>
      </c>
      <c r="N93">
        <v>0</v>
      </c>
      <c r="O93">
        <v>0</v>
      </c>
      <c r="P93" t="str">
        <f>IF(Table3[[#This Row],[Charging]]&gt;0,"1","0")</f>
        <v>0</v>
      </c>
      <c r="Q93" t="str">
        <f>IF(Table3[[#This Row],[Tag]]="1",Table3[[#This Row],[Prices (EUR(kWh)]],"")</f>
        <v/>
      </c>
    </row>
    <row r="94" spans="4:17" x14ac:dyDescent="0.2">
      <c r="D94" s="1" t="s">
        <v>29</v>
      </c>
      <c r="E94">
        <v>4</v>
      </c>
      <c r="F94">
        <v>16</v>
      </c>
      <c r="G94">
        <v>0</v>
      </c>
      <c r="H94">
        <v>0.16106999999999999</v>
      </c>
      <c r="I94">
        <v>0</v>
      </c>
      <c r="J94">
        <v>0</v>
      </c>
      <c r="K94">
        <v>0</v>
      </c>
      <c r="L94">
        <v>1</v>
      </c>
      <c r="M94">
        <v>58.5</v>
      </c>
      <c r="N94">
        <v>0</v>
      </c>
      <c r="O94">
        <v>0</v>
      </c>
      <c r="P94" t="str">
        <f>IF(Table3[[#This Row],[Charging]]&gt;0,"1","0")</f>
        <v>0</v>
      </c>
      <c r="Q94" t="str">
        <f>IF(Table3[[#This Row],[Tag]]="1",Table3[[#This Row],[Prices (EUR(kWh)]],"")</f>
        <v/>
      </c>
    </row>
    <row r="95" spans="4:17" x14ac:dyDescent="0.2">
      <c r="D95" s="1" t="s">
        <v>29</v>
      </c>
      <c r="E95">
        <v>4</v>
      </c>
      <c r="F95">
        <v>17</v>
      </c>
      <c r="G95">
        <v>0</v>
      </c>
      <c r="H95">
        <v>0.15848000000000001</v>
      </c>
      <c r="I95">
        <v>0</v>
      </c>
      <c r="J95">
        <v>0</v>
      </c>
      <c r="K95">
        <v>0</v>
      </c>
      <c r="L95">
        <v>1</v>
      </c>
      <c r="M95">
        <v>53</v>
      </c>
      <c r="N95">
        <v>5.5</v>
      </c>
      <c r="O95">
        <v>0</v>
      </c>
      <c r="P95" t="str">
        <f>IF(Table3[[#This Row],[Charging]]&gt;0,"1","0")</f>
        <v>0</v>
      </c>
      <c r="Q95" t="str">
        <f>IF(Table3[[#This Row],[Tag]]="1",Table3[[#This Row],[Prices (EUR(kWh)]],"")</f>
        <v/>
      </c>
    </row>
    <row r="96" spans="4:17" x14ac:dyDescent="0.2">
      <c r="D96" s="1" t="s">
        <v>29</v>
      </c>
      <c r="E96">
        <v>4</v>
      </c>
      <c r="F96">
        <v>18</v>
      </c>
      <c r="G96">
        <v>0</v>
      </c>
      <c r="H96">
        <v>0.16270999999999999</v>
      </c>
      <c r="I96">
        <v>0</v>
      </c>
      <c r="J96">
        <v>0</v>
      </c>
      <c r="K96">
        <v>0</v>
      </c>
      <c r="L96">
        <v>1</v>
      </c>
      <c r="M96">
        <v>53</v>
      </c>
      <c r="N96">
        <v>0</v>
      </c>
      <c r="O96">
        <v>7.5</v>
      </c>
      <c r="P96" t="str">
        <f>IF(Table3[[#This Row],[Charging]]&gt;0,"1","0")</f>
        <v>0</v>
      </c>
      <c r="Q96" t="str">
        <f>IF(Table3[[#This Row],[Tag]]="1",Table3[[#This Row],[Prices (EUR(kWh)]],"")</f>
        <v/>
      </c>
    </row>
    <row r="97" spans="4:17" x14ac:dyDescent="0.2">
      <c r="D97" s="1" t="s">
        <v>29</v>
      </c>
      <c r="E97">
        <v>4</v>
      </c>
      <c r="F97">
        <v>19</v>
      </c>
      <c r="G97">
        <v>0</v>
      </c>
      <c r="H97">
        <v>0.16278999999999999</v>
      </c>
      <c r="I97">
        <v>0</v>
      </c>
      <c r="J97">
        <v>0</v>
      </c>
      <c r="K97">
        <v>0</v>
      </c>
      <c r="L97">
        <v>1</v>
      </c>
      <c r="M97">
        <v>53</v>
      </c>
      <c r="N97">
        <v>0</v>
      </c>
      <c r="O97">
        <v>7.5</v>
      </c>
      <c r="P97" t="str">
        <f>IF(Table3[[#This Row],[Charging]]&gt;0,"1","0")</f>
        <v>0</v>
      </c>
      <c r="Q97" t="str">
        <f>IF(Table3[[#This Row],[Tag]]="1",Table3[[#This Row],[Prices (EUR(kWh)]],"")</f>
        <v/>
      </c>
    </row>
    <row r="98" spans="4:17" x14ac:dyDescent="0.2">
      <c r="D98" s="1" t="s">
        <v>29</v>
      </c>
      <c r="E98">
        <v>4</v>
      </c>
      <c r="F98">
        <v>20</v>
      </c>
      <c r="G98">
        <v>0</v>
      </c>
      <c r="H98">
        <v>0.16163</v>
      </c>
      <c r="I98">
        <v>0</v>
      </c>
      <c r="J98">
        <v>0</v>
      </c>
      <c r="K98">
        <v>0</v>
      </c>
      <c r="L98">
        <v>1</v>
      </c>
      <c r="M98">
        <v>53</v>
      </c>
      <c r="N98">
        <v>0</v>
      </c>
      <c r="O98">
        <v>7.5</v>
      </c>
      <c r="P98" t="str">
        <f>IF(Table3[[#This Row],[Charging]]&gt;0,"1","0")</f>
        <v>0</v>
      </c>
      <c r="Q98" t="str">
        <f>IF(Table3[[#This Row],[Tag]]="1",Table3[[#This Row],[Prices (EUR(kWh)]],"")</f>
        <v/>
      </c>
    </row>
    <row r="99" spans="4:17" x14ac:dyDescent="0.2">
      <c r="D99" s="1" t="s">
        <v>29</v>
      </c>
      <c r="E99">
        <v>4</v>
      </c>
      <c r="F99">
        <v>21</v>
      </c>
      <c r="G99">
        <v>0</v>
      </c>
      <c r="H99">
        <v>0.15856000000000001</v>
      </c>
      <c r="I99">
        <v>0</v>
      </c>
      <c r="J99">
        <v>0</v>
      </c>
      <c r="K99">
        <v>0</v>
      </c>
      <c r="L99">
        <v>1</v>
      </c>
      <c r="M99">
        <v>53</v>
      </c>
      <c r="N99">
        <v>0</v>
      </c>
      <c r="O99">
        <v>7.5</v>
      </c>
      <c r="P99" t="str">
        <f>IF(Table3[[#This Row],[Charging]]&gt;0,"1","0")</f>
        <v>0</v>
      </c>
      <c r="Q99" t="str">
        <f>IF(Table3[[#This Row],[Tag]]="1",Table3[[#This Row],[Prices (EUR(kWh)]],"")</f>
        <v/>
      </c>
    </row>
    <row r="100" spans="4:17" x14ac:dyDescent="0.2">
      <c r="D100" s="1" t="s">
        <v>29</v>
      </c>
      <c r="E100">
        <v>4</v>
      </c>
      <c r="F100">
        <v>22</v>
      </c>
      <c r="G100">
        <v>0</v>
      </c>
      <c r="H100">
        <v>0.15805</v>
      </c>
      <c r="I100">
        <v>0</v>
      </c>
      <c r="J100">
        <v>0</v>
      </c>
      <c r="K100">
        <v>0</v>
      </c>
      <c r="L100">
        <v>1</v>
      </c>
      <c r="M100">
        <v>53</v>
      </c>
      <c r="N100">
        <v>0</v>
      </c>
      <c r="O100">
        <v>7.5</v>
      </c>
      <c r="P100" t="str">
        <f>IF(Table3[[#This Row],[Charging]]&gt;0,"1","0")</f>
        <v>0</v>
      </c>
      <c r="Q100" t="str">
        <f>IF(Table3[[#This Row],[Tag]]="1",Table3[[#This Row],[Prices (EUR(kWh)]],"")</f>
        <v/>
      </c>
    </row>
    <row r="101" spans="4:17" x14ac:dyDescent="0.2">
      <c r="D101" s="1" t="s">
        <v>29</v>
      </c>
      <c r="E101">
        <v>4</v>
      </c>
      <c r="F101">
        <v>23</v>
      </c>
      <c r="G101">
        <v>0</v>
      </c>
      <c r="H101">
        <v>0.15662000000000001</v>
      </c>
      <c r="I101">
        <v>0</v>
      </c>
      <c r="J101">
        <v>0</v>
      </c>
      <c r="K101">
        <v>0</v>
      </c>
      <c r="L101">
        <v>1</v>
      </c>
      <c r="M101">
        <v>53</v>
      </c>
      <c r="N101">
        <v>0</v>
      </c>
      <c r="O101">
        <v>7.5</v>
      </c>
      <c r="P101" t="str">
        <f>IF(Table3[[#This Row],[Charging]]&gt;0,"1","0")</f>
        <v>0</v>
      </c>
      <c r="Q101" t="str">
        <f>IF(Table3[[#This Row],[Tag]]="1",Table3[[#This Row],[Prices (EUR(kWh)]],"")</f>
        <v/>
      </c>
    </row>
    <row r="102" spans="4:17" x14ac:dyDescent="0.2">
      <c r="D102" s="1" t="s">
        <v>29</v>
      </c>
      <c r="E102">
        <v>4</v>
      </c>
      <c r="F102">
        <v>24</v>
      </c>
      <c r="G102">
        <v>0</v>
      </c>
      <c r="H102">
        <v>0.15454000000000001</v>
      </c>
      <c r="I102">
        <v>0</v>
      </c>
      <c r="J102">
        <v>0</v>
      </c>
      <c r="K102">
        <v>0</v>
      </c>
      <c r="L102">
        <v>1</v>
      </c>
      <c r="M102">
        <v>53</v>
      </c>
      <c r="N102">
        <v>0</v>
      </c>
      <c r="O102">
        <v>7.5</v>
      </c>
      <c r="P102" t="str">
        <f>IF(Table3[[#This Row],[Charging]]&gt;0,"1","0")</f>
        <v>0</v>
      </c>
      <c r="Q102" t="str">
        <f>IF(Table3[[#This Row],[Tag]]="1",Table3[[#This Row],[Prices (EUR(kWh)]],"")</f>
        <v/>
      </c>
    </row>
    <row r="103" spans="4:17" x14ac:dyDescent="0.2">
      <c r="D103" s="1" t="s">
        <v>29</v>
      </c>
      <c r="E103">
        <v>5</v>
      </c>
      <c r="F103">
        <v>1</v>
      </c>
      <c r="G103">
        <v>0</v>
      </c>
      <c r="H103">
        <v>0.16441</v>
      </c>
      <c r="I103">
        <v>0</v>
      </c>
      <c r="J103">
        <v>0</v>
      </c>
      <c r="K103">
        <v>0</v>
      </c>
      <c r="L103">
        <v>1</v>
      </c>
      <c r="M103">
        <v>53</v>
      </c>
      <c r="N103">
        <v>0</v>
      </c>
      <c r="O103">
        <v>7.5</v>
      </c>
      <c r="P103" t="str">
        <f>IF(Table3[[#This Row],[Charging]]&gt;0,"1","0")</f>
        <v>0</v>
      </c>
      <c r="Q103" t="str">
        <f>IF(Table3[[#This Row],[Tag]]="1",Table3[[#This Row],[Prices (EUR(kWh)]],"")</f>
        <v/>
      </c>
    </row>
    <row r="104" spans="4:17" x14ac:dyDescent="0.2">
      <c r="D104" s="1" t="s">
        <v>29</v>
      </c>
      <c r="E104">
        <v>5</v>
      </c>
      <c r="F104">
        <v>2</v>
      </c>
      <c r="G104">
        <v>0</v>
      </c>
      <c r="H104">
        <v>0.16386000000000001</v>
      </c>
      <c r="I104">
        <v>0</v>
      </c>
      <c r="J104">
        <v>0</v>
      </c>
      <c r="K104">
        <v>0</v>
      </c>
      <c r="L104">
        <v>1</v>
      </c>
      <c r="M104">
        <v>53</v>
      </c>
      <c r="N104">
        <v>0</v>
      </c>
      <c r="O104">
        <v>7.5</v>
      </c>
      <c r="P104" t="str">
        <f>IF(Table3[[#This Row],[Charging]]&gt;0,"1","0")</f>
        <v>0</v>
      </c>
      <c r="Q104" t="str">
        <f>IF(Table3[[#This Row],[Tag]]="1",Table3[[#This Row],[Prices (EUR(kWh)]],"")</f>
        <v/>
      </c>
    </row>
    <row r="105" spans="4:17" x14ac:dyDescent="0.2">
      <c r="D105" s="1" t="s">
        <v>29</v>
      </c>
      <c r="E105">
        <v>5</v>
      </c>
      <c r="F105">
        <v>3</v>
      </c>
      <c r="G105">
        <v>0</v>
      </c>
      <c r="H105">
        <v>0.16334000000000001</v>
      </c>
      <c r="I105">
        <v>0</v>
      </c>
      <c r="J105">
        <v>0</v>
      </c>
      <c r="K105">
        <v>0</v>
      </c>
      <c r="L105">
        <v>1</v>
      </c>
      <c r="M105">
        <v>53</v>
      </c>
      <c r="N105">
        <v>0</v>
      </c>
      <c r="O105">
        <v>7.5</v>
      </c>
      <c r="P105" t="str">
        <f>IF(Table3[[#This Row],[Charging]]&gt;0,"1","0")</f>
        <v>0</v>
      </c>
      <c r="Q105" t="str">
        <f>IF(Table3[[#This Row],[Tag]]="1",Table3[[#This Row],[Prices (EUR(kWh)]],"")</f>
        <v/>
      </c>
    </row>
    <row r="106" spans="4:17" x14ac:dyDescent="0.2">
      <c r="D106" s="1" t="s">
        <v>29</v>
      </c>
      <c r="E106">
        <v>5</v>
      </c>
      <c r="F106">
        <v>4</v>
      </c>
      <c r="G106">
        <v>0</v>
      </c>
      <c r="H106">
        <v>0.16300999999999999</v>
      </c>
      <c r="I106">
        <v>0</v>
      </c>
      <c r="J106">
        <v>0</v>
      </c>
      <c r="K106">
        <v>0</v>
      </c>
      <c r="L106">
        <v>1</v>
      </c>
      <c r="M106">
        <v>53</v>
      </c>
      <c r="N106">
        <v>0</v>
      </c>
      <c r="O106">
        <v>7.5</v>
      </c>
      <c r="P106" t="str">
        <f>IF(Table3[[#This Row],[Charging]]&gt;0,"1","0")</f>
        <v>0</v>
      </c>
      <c r="Q106" t="str">
        <f>IF(Table3[[#This Row],[Tag]]="1",Table3[[#This Row],[Prices (EUR(kWh)]],"")</f>
        <v/>
      </c>
    </row>
    <row r="107" spans="4:17" x14ac:dyDescent="0.2">
      <c r="D107" s="1" t="s">
        <v>29</v>
      </c>
      <c r="E107">
        <v>5</v>
      </c>
      <c r="F107">
        <v>5</v>
      </c>
      <c r="G107">
        <v>0</v>
      </c>
      <c r="H107">
        <v>0.16261</v>
      </c>
      <c r="I107">
        <v>0</v>
      </c>
      <c r="J107">
        <v>0</v>
      </c>
      <c r="K107">
        <v>0</v>
      </c>
      <c r="L107">
        <v>1</v>
      </c>
      <c r="M107">
        <v>53</v>
      </c>
      <c r="N107">
        <v>0</v>
      </c>
      <c r="O107">
        <v>7.5</v>
      </c>
      <c r="P107" t="str">
        <f>IF(Table3[[#This Row],[Charging]]&gt;0,"1","0")</f>
        <v>0</v>
      </c>
      <c r="Q107" t="str">
        <f>IF(Table3[[#This Row],[Tag]]="1",Table3[[#This Row],[Prices (EUR(kWh)]],"")</f>
        <v/>
      </c>
    </row>
    <row r="108" spans="4:17" x14ac:dyDescent="0.2">
      <c r="D108" s="1" t="s">
        <v>29</v>
      </c>
      <c r="E108">
        <v>5</v>
      </c>
      <c r="F108">
        <v>6</v>
      </c>
      <c r="G108">
        <v>0</v>
      </c>
      <c r="H108">
        <v>0.16374</v>
      </c>
      <c r="I108">
        <v>0</v>
      </c>
      <c r="J108">
        <v>0</v>
      </c>
      <c r="K108">
        <v>0</v>
      </c>
      <c r="L108">
        <v>1</v>
      </c>
      <c r="M108">
        <v>53</v>
      </c>
      <c r="N108">
        <v>0</v>
      </c>
      <c r="O108">
        <v>7.5</v>
      </c>
      <c r="P108" t="str">
        <f>IF(Table3[[#This Row],[Charging]]&gt;0,"1","0")</f>
        <v>0</v>
      </c>
      <c r="Q108" t="str">
        <f>IF(Table3[[#This Row],[Tag]]="1",Table3[[#This Row],[Prices (EUR(kWh)]],"")</f>
        <v/>
      </c>
    </row>
    <row r="109" spans="4:17" x14ac:dyDescent="0.2">
      <c r="D109" s="1" t="s">
        <v>29</v>
      </c>
      <c r="E109">
        <v>5</v>
      </c>
      <c r="F109">
        <v>7</v>
      </c>
      <c r="G109">
        <v>0</v>
      </c>
      <c r="H109">
        <v>0.16181999999999999</v>
      </c>
      <c r="I109">
        <v>0</v>
      </c>
      <c r="J109">
        <v>0</v>
      </c>
      <c r="K109">
        <v>0</v>
      </c>
      <c r="L109">
        <v>1</v>
      </c>
      <c r="M109">
        <v>53</v>
      </c>
      <c r="N109">
        <v>0</v>
      </c>
      <c r="O109">
        <v>7.5</v>
      </c>
      <c r="P109" t="str">
        <f>IF(Table3[[#This Row],[Charging]]&gt;0,"1","0")</f>
        <v>0</v>
      </c>
      <c r="Q109" t="str">
        <f>IF(Table3[[#This Row],[Tag]]="1",Table3[[#This Row],[Prices (EUR(kWh)]],"")</f>
        <v/>
      </c>
    </row>
    <row r="110" spans="4:17" x14ac:dyDescent="0.2">
      <c r="D110" s="1" t="s">
        <v>29</v>
      </c>
      <c r="E110">
        <v>5</v>
      </c>
      <c r="F110">
        <v>8</v>
      </c>
      <c r="G110">
        <v>0</v>
      </c>
      <c r="H110">
        <v>0.14602999999999999</v>
      </c>
      <c r="I110">
        <v>0</v>
      </c>
      <c r="J110">
        <v>0</v>
      </c>
      <c r="K110">
        <v>0</v>
      </c>
      <c r="L110">
        <v>1</v>
      </c>
      <c r="M110">
        <v>47.5</v>
      </c>
      <c r="N110">
        <v>5.5</v>
      </c>
      <c r="O110">
        <v>0</v>
      </c>
      <c r="P110" t="str">
        <f>IF(Table3[[#This Row],[Charging]]&gt;0,"1","0")</f>
        <v>0</v>
      </c>
      <c r="Q110" t="str">
        <f>IF(Table3[[#This Row],[Tag]]="1",Table3[[#This Row],[Prices (EUR(kWh)]],"")</f>
        <v/>
      </c>
    </row>
    <row r="111" spans="4:17" x14ac:dyDescent="0.2">
      <c r="D111" s="1" t="s">
        <v>29</v>
      </c>
      <c r="E111">
        <v>5</v>
      </c>
      <c r="F111">
        <v>9</v>
      </c>
      <c r="G111">
        <v>0</v>
      </c>
      <c r="H111">
        <v>0.16334000000000001</v>
      </c>
      <c r="I111">
        <v>0</v>
      </c>
      <c r="J111">
        <v>0</v>
      </c>
      <c r="K111">
        <v>0</v>
      </c>
      <c r="L111">
        <v>1</v>
      </c>
      <c r="M111">
        <v>47.5</v>
      </c>
      <c r="N111">
        <v>0</v>
      </c>
      <c r="O111">
        <v>0</v>
      </c>
      <c r="P111" t="str">
        <f>IF(Table3[[#This Row],[Charging]]&gt;0,"1","0")</f>
        <v>0</v>
      </c>
      <c r="Q111" t="str">
        <f>IF(Table3[[#This Row],[Tag]]="1",Table3[[#This Row],[Prices (EUR(kWh)]],"")</f>
        <v/>
      </c>
    </row>
    <row r="112" spans="4:17" x14ac:dyDescent="0.2">
      <c r="D112" s="1" t="s">
        <v>29</v>
      </c>
      <c r="E112">
        <v>5</v>
      </c>
      <c r="F112">
        <v>10</v>
      </c>
      <c r="G112">
        <v>0</v>
      </c>
      <c r="H112">
        <v>0.16153999999999999</v>
      </c>
      <c r="I112">
        <v>0</v>
      </c>
      <c r="J112">
        <v>0</v>
      </c>
      <c r="K112">
        <v>0</v>
      </c>
      <c r="L112">
        <v>1</v>
      </c>
      <c r="M112">
        <v>47.5</v>
      </c>
      <c r="N112">
        <v>0</v>
      </c>
      <c r="O112">
        <v>0</v>
      </c>
      <c r="P112" t="str">
        <f>IF(Table3[[#This Row],[Charging]]&gt;0,"1","0")</f>
        <v>0</v>
      </c>
      <c r="Q112" t="str">
        <f>IF(Table3[[#This Row],[Tag]]="1",Table3[[#This Row],[Prices (EUR(kWh)]],"")</f>
        <v/>
      </c>
    </row>
    <row r="113" spans="4:17" x14ac:dyDescent="0.2">
      <c r="D113" s="1" t="s">
        <v>29</v>
      </c>
      <c r="E113">
        <v>5</v>
      </c>
      <c r="F113">
        <v>11</v>
      </c>
      <c r="G113">
        <v>0</v>
      </c>
      <c r="H113">
        <v>0.16400999999999999</v>
      </c>
      <c r="I113">
        <v>0</v>
      </c>
      <c r="J113">
        <v>0</v>
      </c>
      <c r="K113">
        <v>0</v>
      </c>
      <c r="L113">
        <v>1</v>
      </c>
      <c r="M113">
        <v>47.5</v>
      </c>
      <c r="N113">
        <v>0</v>
      </c>
      <c r="O113">
        <v>0</v>
      </c>
      <c r="P113" t="str">
        <f>IF(Table3[[#This Row],[Charging]]&gt;0,"1","0")</f>
        <v>0</v>
      </c>
      <c r="Q113" t="str">
        <f>IF(Table3[[#This Row],[Tag]]="1",Table3[[#This Row],[Prices (EUR(kWh)]],"")</f>
        <v/>
      </c>
    </row>
    <row r="114" spans="4:17" x14ac:dyDescent="0.2">
      <c r="D114" s="1" t="s">
        <v>29</v>
      </c>
      <c r="E114">
        <v>5</v>
      </c>
      <c r="F114">
        <v>12</v>
      </c>
      <c r="G114">
        <v>0</v>
      </c>
      <c r="H114">
        <v>0.16345999999999999</v>
      </c>
      <c r="I114">
        <v>0</v>
      </c>
      <c r="J114">
        <v>0</v>
      </c>
      <c r="K114">
        <v>0</v>
      </c>
      <c r="L114">
        <v>1</v>
      </c>
      <c r="M114">
        <v>47.5</v>
      </c>
      <c r="N114">
        <v>0</v>
      </c>
      <c r="O114">
        <v>0</v>
      </c>
      <c r="P114" t="str">
        <f>IF(Table3[[#This Row],[Charging]]&gt;0,"1","0")</f>
        <v>0</v>
      </c>
      <c r="Q114" t="str">
        <f>IF(Table3[[#This Row],[Tag]]="1",Table3[[#This Row],[Prices (EUR(kWh)]],"")</f>
        <v/>
      </c>
    </row>
    <row r="115" spans="4:17" x14ac:dyDescent="0.2">
      <c r="D115" s="1" t="s">
        <v>29</v>
      </c>
      <c r="E115">
        <v>5</v>
      </c>
      <c r="F115">
        <v>13</v>
      </c>
      <c r="G115">
        <v>0</v>
      </c>
      <c r="H115">
        <v>0.16322</v>
      </c>
      <c r="I115">
        <v>0</v>
      </c>
      <c r="J115">
        <v>0</v>
      </c>
      <c r="K115">
        <v>0</v>
      </c>
      <c r="L115">
        <v>1</v>
      </c>
      <c r="M115">
        <v>47.5</v>
      </c>
      <c r="N115">
        <v>0</v>
      </c>
      <c r="O115">
        <v>0</v>
      </c>
      <c r="P115" t="str">
        <f>IF(Table3[[#This Row],[Charging]]&gt;0,"1","0")</f>
        <v>0</v>
      </c>
      <c r="Q115" t="str">
        <f>IF(Table3[[#This Row],[Tag]]="1",Table3[[#This Row],[Prices (EUR(kWh)]],"")</f>
        <v/>
      </c>
    </row>
    <row r="116" spans="4:17" x14ac:dyDescent="0.2">
      <c r="D116" s="1" t="s">
        <v>29</v>
      </c>
      <c r="E116">
        <v>5</v>
      </c>
      <c r="F116">
        <v>14</v>
      </c>
      <c r="G116">
        <v>0</v>
      </c>
      <c r="H116">
        <v>0.1636</v>
      </c>
      <c r="I116">
        <v>0</v>
      </c>
      <c r="J116">
        <v>0</v>
      </c>
      <c r="K116">
        <v>0</v>
      </c>
      <c r="L116">
        <v>1</v>
      </c>
      <c r="M116">
        <v>47.5</v>
      </c>
      <c r="N116">
        <v>0</v>
      </c>
      <c r="O116">
        <v>0</v>
      </c>
      <c r="P116" t="str">
        <f>IF(Table3[[#This Row],[Charging]]&gt;0,"1","0")</f>
        <v>0</v>
      </c>
      <c r="Q116" t="str">
        <f>IF(Table3[[#This Row],[Tag]]="1",Table3[[#This Row],[Prices (EUR(kWh)]],"")</f>
        <v/>
      </c>
    </row>
    <row r="117" spans="4:17" x14ac:dyDescent="0.2">
      <c r="D117" s="1" t="s">
        <v>29</v>
      </c>
      <c r="E117">
        <v>5</v>
      </c>
      <c r="F117">
        <v>15</v>
      </c>
      <c r="G117">
        <v>0</v>
      </c>
      <c r="H117">
        <v>0.16399</v>
      </c>
      <c r="I117">
        <v>0</v>
      </c>
      <c r="J117">
        <v>0</v>
      </c>
      <c r="K117">
        <v>0</v>
      </c>
      <c r="L117">
        <v>1</v>
      </c>
      <c r="M117">
        <v>47.5</v>
      </c>
      <c r="N117">
        <v>0</v>
      </c>
      <c r="O117">
        <v>0</v>
      </c>
      <c r="P117" t="str">
        <f>IF(Table3[[#This Row],[Charging]]&gt;0,"1","0")</f>
        <v>0</v>
      </c>
      <c r="Q117" t="str">
        <f>IF(Table3[[#This Row],[Tag]]="1",Table3[[#This Row],[Prices (EUR(kWh)]],"")</f>
        <v/>
      </c>
    </row>
    <row r="118" spans="4:17" x14ac:dyDescent="0.2">
      <c r="D118" s="1" t="s">
        <v>29</v>
      </c>
      <c r="E118">
        <v>5</v>
      </c>
      <c r="F118">
        <v>16</v>
      </c>
      <c r="G118">
        <v>0</v>
      </c>
      <c r="H118">
        <v>0.16219</v>
      </c>
      <c r="I118">
        <v>0</v>
      </c>
      <c r="J118">
        <v>0</v>
      </c>
      <c r="K118">
        <v>0</v>
      </c>
      <c r="L118">
        <v>1</v>
      </c>
      <c r="M118">
        <v>47.5</v>
      </c>
      <c r="N118">
        <v>0</v>
      </c>
      <c r="O118">
        <v>0</v>
      </c>
      <c r="P118" t="str">
        <f>IF(Table3[[#This Row],[Charging]]&gt;0,"1","0")</f>
        <v>0</v>
      </c>
      <c r="Q118" t="str">
        <f>IF(Table3[[#This Row],[Tag]]="1",Table3[[#This Row],[Prices (EUR(kWh)]],"")</f>
        <v/>
      </c>
    </row>
    <row r="119" spans="4:17" x14ac:dyDescent="0.2">
      <c r="D119" s="1" t="s">
        <v>29</v>
      </c>
      <c r="E119">
        <v>5</v>
      </c>
      <c r="F119">
        <v>17</v>
      </c>
      <c r="G119">
        <v>0</v>
      </c>
      <c r="H119">
        <v>0.16292000000000001</v>
      </c>
      <c r="I119">
        <v>0</v>
      </c>
      <c r="J119">
        <v>0</v>
      </c>
      <c r="K119">
        <v>0</v>
      </c>
      <c r="L119">
        <v>1</v>
      </c>
      <c r="M119">
        <v>42</v>
      </c>
      <c r="N119">
        <v>5.5</v>
      </c>
      <c r="O119">
        <v>0</v>
      </c>
      <c r="P119" t="str">
        <f>IF(Table3[[#This Row],[Charging]]&gt;0,"1","0")</f>
        <v>0</v>
      </c>
      <c r="Q119" t="str">
        <f>IF(Table3[[#This Row],[Tag]]="1",Table3[[#This Row],[Prices (EUR(kWh)]],"")</f>
        <v/>
      </c>
    </row>
    <row r="120" spans="4:17" x14ac:dyDescent="0.2">
      <c r="D120" s="1" t="s">
        <v>29</v>
      </c>
      <c r="E120">
        <v>5</v>
      </c>
      <c r="F120">
        <v>18</v>
      </c>
      <c r="G120">
        <v>0</v>
      </c>
      <c r="H120">
        <v>0.16278999999999999</v>
      </c>
      <c r="I120">
        <v>0</v>
      </c>
      <c r="J120">
        <v>0</v>
      </c>
      <c r="K120">
        <v>0</v>
      </c>
      <c r="L120">
        <v>1</v>
      </c>
      <c r="M120">
        <v>42</v>
      </c>
      <c r="N120">
        <v>0</v>
      </c>
      <c r="O120">
        <v>7.5</v>
      </c>
      <c r="P120" t="str">
        <f>IF(Table3[[#This Row],[Charging]]&gt;0,"1","0")</f>
        <v>0</v>
      </c>
      <c r="Q120" t="str">
        <f>IF(Table3[[#This Row],[Tag]]="1",Table3[[#This Row],[Prices (EUR(kWh)]],"")</f>
        <v/>
      </c>
    </row>
    <row r="121" spans="4:17" x14ac:dyDescent="0.2">
      <c r="D121" s="1" t="s">
        <v>29</v>
      </c>
      <c r="E121">
        <v>5</v>
      </c>
      <c r="F121">
        <v>19</v>
      </c>
      <c r="G121">
        <v>0</v>
      </c>
      <c r="H121">
        <v>0.16220999999999999</v>
      </c>
      <c r="I121">
        <v>0</v>
      </c>
      <c r="J121">
        <v>0</v>
      </c>
      <c r="K121">
        <v>0</v>
      </c>
      <c r="L121">
        <v>1</v>
      </c>
      <c r="M121">
        <v>42</v>
      </c>
      <c r="N121">
        <v>0</v>
      </c>
      <c r="O121">
        <v>7.5</v>
      </c>
      <c r="P121" t="str">
        <f>IF(Table3[[#This Row],[Charging]]&gt;0,"1","0")</f>
        <v>0</v>
      </c>
      <c r="Q121" t="str">
        <f>IF(Table3[[#This Row],[Tag]]="1",Table3[[#This Row],[Prices (EUR(kWh)]],"")</f>
        <v/>
      </c>
    </row>
    <row r="122" spans="4:17" x14ac:dyDescent="0.2">
      <c r="D122" s="1" t="s">
        <v>29</v>
      </c>
      <c r="E122">
        <v>5</v>
      </c>
      <c r="F122">
        <v>20</v>
      </c>
      <c r="G122">
        <v>0</v>
      </c>
      <c r="H122">
        <v>0.16406000000000001</v>
      </c>
      <c r="I122">
        <v>0</v>
      </c>
      <c r="J122">
        <v>0</v>
      </c>
      <c r="K122">
        <v>0</v>
      </c>
      <c r="L122">
        <v>1</v>
      </c>
      <c r="M122">
        <v>42</v>
      </c>
      <c r="N122">
        <v>0</v>
      </c>
      <c r="O122">
        <v>7.5</v>
      </c>
      <c r="P122" t="str">
        <f>IF(Table3[[#This Row],[Charging]]&gt;0,"1","0")</f>
        <v>0</v>
      </c>
      <c r="Q122" t="str">
        <f>IF(Table3[[#This Row],[Tag]]="1",Table3[[#This Row],[Prices (EUR(kWh)]],"")</f>
        <v/>
      </c>
    </row>
    <row r="123" spans="4:17" x14ac:dyDescent="0.2">
      <c r="D123" s="1" t="s">
        <v>29</v>
      </c>
      <c r="E123">
        <v>5</v>
      </c>
      <c r="F123">
        <v>21</v>
      </c>
      <c r="G123">
        <v>0</v>
      </c>
      <c r="H123">
        <v>0.16231000000000001</v>
      </c>
      <c r="I123">
        <v>0</v>
      </c>
      <c r="J123">
        <v>0</v>
      </c>
      <c r="K123">
        <v>0</v>
      </c>
      <c r="L123">
        <v>1</v>
      </c>
      <c r="M123">
        <v>42</v>
      </c>
      <c r="N123">
        <v>0</v>
      </c>
      <c r="O123">
        <v>7.5</v>
      </c>
      <c r="P123" t="str">
        <f>IF(Table3[[#This Row],[Charging]]&gt;0,"1","0")</f>
        <v>0</v>
      </c>
      <c r="Q123" t="str">
        <f>IF(Table3[[#This Row],[Tag]]="1",Table3[[#This Row],[Prices (EUR(kWh)]],"")</f>
        <v/>
      </c>
    </row>
    <row r="124" spans="4:17" x14ac:dyDescent="0.2">
      <c r="D124" s="1" t="s">
        <v>29</v>
      </c>
      <c r="E124">
        <v>5</v>
      </c>
      <c r="F124">
        <v>22</v>
      </c>
      <c r="G124">
        <v>0</v>
      </c>
      <c r="H124">
        <v>0.16194</v>
      </c>
      <c r="I124">
        <v>0</v>
      </c>
      <c r="J124">
        <v>0</v>
      </c>
      <c r="K124">
        <v>0</v>
      </c>
      <c r="L124">
        <v>1</v>
      </c>
      <c r="M124">
        <v>42</v>
      </c>
      <c r="N124">
        <v>0</v>
      </c>
      <c r="O124">
        <v>7.5</v>
      </c>
      <c r="P124" t="str">
        <f>IF(Table3[[#This Row],[Charging]]&gt;0,"1","0")</f>
        <v>0</v>
      </c>
      <c r="Q124" t="str">
        <f>IF(Table3[[#This Row],[Tag]]="1",Table3[[#This Row],[Prices (EUR(kWh)]],"")</f>
        <v/>
      </c>
    </row>
    <row r="125" spans="4:17" x14ac:dyDescent="0.2">
      <c r="D125" s="1" t="s">
        <v>29</v>
      </c>
      <c r="E125">
        <v>5</v>
      </c>
      <c r="F125">
        <v>23</v>
      </c>
      <c r="G125">
        <v>0</v>
      </c>
      <c r="H125">
        <v>0.16045999999999999</v>
      </c>
      <c r="I125">
        <v>0</v>
      </c>
      <c r="J125">
        <v>0</v>
      </c>
      <c r="K125">
        <v>0</v>
      </c>
      <c r="L125">
        <v>1</v>
      </c>
      <c r="M125">
        <v>42</v>
      </c>
      <c r="N125">
        <v>0</v>
      </c>
      <c r="O125">
        <v>7.5</v>
      </c>
      <c r="P125" t="str">
        <f>IF(Table3[[#This Row],[Charging]]&gt;0,"1","0")</f>
        <v>0</v>
      </c>
      <c r="Q125" t="str">
        <f>IF(Table3[[#This Row],[Tag]]="1",Table3[[#This Row],[Prices (EUR(kWh)]],"")</f>
        <v/>
      </c>
    </row>
    <row r="126" spans="4:17" x14ac:dyDescent="0.2">
      <c r="D126" s="1" t="s">
        <v>29</v>
      </c>
      <c r="E126">
        <v>5</v>
      </c>
      <c r="F126">
        <v>24</v>
      </c>
      <c r="G126">
        <v>0</v>
      </c>
      <c r="H126">
        <v>0.14646999999999999</v>
      </c>
      <c r="I126">
        <v>0</v>
      </c>
      <c r="J126">
        <v>0</v>
      </c>
      <c r="K126">
        <v>0</v>
      </c>
      <c r="L126">
        <v>1</v>
      </c>
      <c r="M126">
        <v>42</v>
      </c>
      <c r="N126">
        <v>0</v>
      </c>
      <c r="O126">
        <v>7.5</v>
      </c>
      <c r="P126" t="str">
        <f>IF(Table3[[#This Row],[Charging]]&gt;0,"1","0")</f>
        <v>0</v>
      </c>
      <c r="Q126" t="str">
        <f>IF(Table3[[#This Row],[Tag]]="1",Table3[[#This Row],[Prices (EUR(kWh)]],"")</f>
        <v/>
      </c>
    </row>
    <row r="127" spans="4:17" x14ac:dyDescent="0.2">
      <c r="D127" s="1" t="s">
        <v>29</v>
      </c>
      <c r="E127">
        <v>6</v>
      </c>
      <c r="F127">
        <v>1</v>
      </c>
      <c r="G127">
        <v>0</v>
      </c>
      <c r="H127">
        <v>0.16349</v>
      </c>
      <c r="I127">
        <v>0</v>
      </c>
      <c r="J127">
        <v>0</v>
      </c>
      <c r="K127">
        <v>0</v>
      </c>
      <c r="L127">
        <v>1</v>
      </c>
      <c r="M127">
        <v>42</v>
      </c>
      <c r="N127">
        <v>0</v>
      </c>
      <c r="O127">
        <v>7.5</v>
      </c>
      <c r="P127" t="str">
        <f>IF(Table3[[#This Row],[Charging]]&gt;0,"1","0")</f>
        <v>0</v>
      </c>
      <c r="Q127" t="str">
        <f>IF(Table3[[#This Row],[Tag]]="1",Table3[[#This Row],[Prices (EUR(kWh)]],"")</f>
        <v/>
      </c>
    </row>
    <row r="128" spans="4:17" x14ac:dyDescent="0.2">
      <c r="D128" s="1" t="s">
        <v>29</v>
      </c>
      <c r="E128">
        <v>6</v>
      </c>
      <c r="F128">
        <v>2</v>
      </c>
      <c r="G128">
        <v>0</v>
      </c>
      <c r="H128">
        <v>0.14432</v>
      </c>
      <c r="I128">
        <v>0</v>
      </c>
      <c r="J128">
        <v>0</v>
      </c>
      <c r="K128">
        <v>0</v>
      </c>
      <c r="L128">
        <v>1</v>
      </c>
      <c r="M128">
        <v>42</v>
      </c>
      <c r="N128">
        <v>0</v>
      </c>
      <c r="O128">
        <v>7.5</v>
      </c>
      <c r="P128" t="str">
        <f>IF(Table3[[#This Row],[Charging]]&gt;0,"1","0")</f>
        <v>0</v>
      </c>
      <c r="Q128" t="str">
        <f>IF(Table3[[#This Row],[Tag]]="1",Table3[[#This Row],[Prices (EUR(kWh)]],"")</f>
        <v/>
      </c>
    </row>
    <row r="129" spans="4:17" x14ac:dyDescent="0.2">
      <c r="D129" s="1" t="s">
        <v>29</v>
      </c>
      <c r="E129">
        <v>6</v>
      </c>
      <c r="F129">
        <v>3</v>
      </c>
      <c r="G129">
        <v>0</v>
      </c>
      <c r="H129">
        <v>0.13988999999999999</v>
      </c>
      <c r="I129">
        <v>0</v>
      </c>
      <c r="J129">
        <v>0</v>
      </c>
      <c r="K129">
        <v>0</v>
      </c>
      <c r="L129">
        <v>1</v>
      </c>
      <c r="M129">
        <v>42</v>
      </c>
      <c r="N129">
        <v>0</v>
      </c>
      <c r="O129">
        <v>7.5</v>
      </c>
      <c r="P129" t="str">
        <f>IF(Table3[[#This Row],[Charging]]&gt;0,"1","0")</f>
        <v>0</v>
      </c>
      <c r="Q129" t="str">
        <f>IF(Table3[[#This Row],[Tag]]="1",Table3[[#This Row],[Prices (EUR(kWh)]],"")</f>
        <v/>
      </c>
    </row>
    <row r="130" spans="4:17" x14ac:dyDescent="0.2">
      <c r="D130" s="1" t="s">
        <v>29</v>
      </c>
      <c r="E130">
        <v>6</v>
      </c>
      <c r="F130">
        <v>4</v>
      </c>
      <c r="G130">
        <v>0</v>
      </c>
      <c r="H130">
        <v>0.13789999999999999</v>
      </c>
      <c r="I130">
        <v>0</v>
      </c>
      <c r="J130">
        <v>0</v>
      </c>
      <c r="K130">
        <v>0</v>
      </c>
      <c r="L130">
        <v>1</v>
      </c>
      <c r="M130">
        <v>42</v>
      </c>
      <c r="N130">
        <v>0</v>
      </c>
      <c r="O130">
        <v>7.5</v>
      </c>
      <c r="P130" t="str">
        <f>IF(Table3[[#This Row],[Charging]]&gt;0,"1","0")</f>
        <v>0</v>
      </c>
      <c r="Q130" t="str">
        <f>IF(Table3[[#This Row],[Tag]]="1",Table3[[#This Row],[Prices (EUR(kWh)]],"")</f>
        <v/>
      </c>
    </row>
    <row r="131" spans="4:17" x14ac:dyDescent="0.2">
      <c r="D131" s="1" t="s">
        <v>29</v>
      </c>
      <c r="E131">
        <v>6</v>
      </c>
      <c r="F131">
        <v>5</v>
      </c>
      <c r="G131">
        <v>3.8</v>
      </c>
      <c r="H131">
        <v>0.13633999999999999</v>
      </c>
      <c r="I131">
        <v>0</v>
      </c>
      <c r="J131">
        <v>0</v>
      </c>
      <c r="K131">
        <v>0</v>
      </c>
      <c r="L131">
        <v>1</v>
      </c>
      <c r="M131">
        <v>45.8</v>
      </c>
      <c r="N131">
        <v>0</v>
      </c>
      <c r="O131">
        <v>7.5</v>
      </c>
      <c r="P131" t="str">
        <f>IF(Table3[[#This Row],[Charging]]&gt;0,"1","0")</f>
        <v>1</v>
      </c>
      <c r="Q131">
        <f>IF(Table3[[#This Row],[Tag]]="1",Table3[[#This Row],[Prices (EUR(kWh)]],"")</f>
        <v>0.13633999999999999</v>
      </c>
    </row>
    <row r="132" spans="4:17" x14ac:dyDescent="0.2">
      <c r="D132" s="1" t="s">
        <v>29</v>
      </c>
      <c r="E132">
        <v>6</v>
      </c>
      <c r="F132">
        <v>6</v>
      </c>
      <c r="G132">
        <v>0</v>
      </c>
      <c r="H132">
        <v>0.13736999999999999</v>
      </c>
      <c r="I132">
        <v>0</v>
      </c>
      <c r="J132">
        <v>0</v>
      </c>
      <c r="K132">
        <v>0</v>
      </c>
      <c r="L132">
        <v>1</v>
      </c>
      <c r="M132">
        <v>45.8</v>
      </c>
      <c r="N132">
        <v>0</v>
      </c>
      <c r="O132">
        <v>7.5</v>
      </c>
      <c r="P132" t="str">
        <f>IF(Table3[[#This Row],[Charging]]&gt;0,"1","0")</f>
        <v>0</v>
      </c>
      <c r="Q132" t="str">
        <f>IF(Table3[[#This Row],[Tag]]="1",Table3[[#This Row],[Prices (EUR(kWh)]],"")</f>
        <v/>
      </c>
    </row>
    <row r="133" spans="4:17" x14ac:dyDescent="0.2">
      <c r="D133" s="1" t="s">
        <v>29</v>
      </c>
      <c r="E133">
        <v>6</v>
      </c>
      <c r="F133">
        <v>7</v>
      </c>
      <c r="G133">
        <v>0</v>
      </c>
      <c r="H133">
        <v>0.15747</v>
      </c>
      <c r="I133">
        <v>0</v>
      </c>
      <c r="J133">
        <v>0</v>
      </c>
      <c r="K133">
        <v>0</v>
      </c>
      <c r="L133">
        <v>1</v>
      </c>
      <c r="M133">
        <v>45.8</v>
      </c>
      <c r="N133">
        <v>0</v>
      </c>
      <c r="O133">
        <v>7.5</v>
      </c>
      <c r="P133" t="str">
        <f>IF(Table3[[#This Row],[Charging]]&gt;0,"1","0")</f>
        <v>0</v>
      </c>
      <c r="Q133" t="str">
        <f>IF(Table3[[#This Row],[Tag]]="1",Table3[[#This Row],[Prices (EUR(kWh)]],"")</f>
        <v/>
      </c>
    </row>
    <row r="134" spans="4:17" x14ac:dyDescent="0.2">
      <c r="D134" s="1" t="s">
        <v>29</v>
      </c>
      <c r="E134">
        <v>6</v>
      </c>
      <c r="F134">
        <v>8</v>
      </c>
      <c r="G134">
        <v>0</v>
      </c>
      <c r="H134">
        <v>0.16633999999999999</v>
      </c>
      <c r="I134">
        <v>0</v>
      </c>
      <c r="J134">
        <v>0</v>
      </c>
      <c r="K134">
        <v>0</v>
      </c>
      <c r="L134">
        <v>1</v>
      </c>
      <c r="M134">
        <v>40.299999999999997</v>
      </c>
      <c r="N134">
        <v>5.5</v>
      </c>
      <c r="O134">
        <v>0</v>
      </c>
      <c r="P134" t="str">
        <f>IF(Table3[[#This Row],[Charging]]&gt;0,"1","0")</f>
        <v>0</v>
      </c>
      <c r="Q134" t="str">
        <f>IF(Table3[[#This Row],[Tag]]="1",Table3[[#This Row],[Prices (EUR(kWh)]],"")</f>
        <v/>
      </c>
    </row>
    <row r="135" spans="4:17" x14ac:dyDescent="0.2">
      <c r="D135" s="1" t="s">
        <v>29</v>
      </c>
      <c r="E135">
        <v>6</v>
      </c>
      <c r="F135">
        <v>9</v>
      </c>
      <c r="G135">
        <v>0</v>
      </c>
      <c r="H135">
        <v>0.17108999999999999</v>
      </c>
      <c r="I135">
        <v>0</v>
      </c>
      <c r="J135">
        <v>0</v>
      </c>
      <c r="K135">
        <v>0</v>
      </c>
      <c r="L135">
        <v>1</v>
      </c>
      <c r="M135">
        <v>40.299999999999997</v>
      </c>
      <c r="N135">
        <v>0</v>
      </c>
      <c r="O135">
        <v>0</v>
      </c>
      <c r="P135" t="str">
        <f>IF(Table3[[#This Row],[Charging]]&gt;0,"1","0")</f>
        <v>0</v>
      </c>
      <c r="Q135" t="str">
        <f>IF(Table3[[#This Row],[Tag]]="1",Table3[[#This Row],[Prices (EUR(kWh)]],"")</f>
        <v/>
      </c>
    </row>
    <row r="136" spans="4:17" x14ac:dyDescent="0.2">
      <c r="D136" s="1" t="s">
        <v>29</v>
      </c>
      <c r="E136">
        <v>6</v>
      </c>
      <c r="F136">
        <v>10</v>
      </c>
      <c r="G136">
        <v>0</v>
      </c>
      <c r="H136">
        <v>0.1711</v>
      </c>
      <c r="I136">
        <v>0</v>
      </c>
      <c r="J136">
        <v>0</v>
      </c>
      <c r="K136">
        <v>0</v>
      </c>
      <c r="L136">
        <v>1</v>
      </c>
      <c r="M136">
        <v>40.299999999999997</v>
      </c>
      <c r="N136">
        <v>0</v>
      </c>
      <c r="O136">
        <v>0</v>
      </c>
      <c r="P136" t="str">
        <f>IF(Table3[[#This Row],[Charging]]&gt;0,"1","0")</f>
        <v>0</v>
      </c>
      <c r="Q136" t="str">
        <f>IF(Table3[[#This Row],[Tag]]="1",Table3[[#This Row],[Prices (EUR(kWh)]],"")</f>
        <v/>
      </c>
    </row>
    <row r="137" spans="4:17" x14ac:dyDescent="0.2">
      <c r="D137" s="1" t="s">
        <v>29</v>
      </c>
      <c r="E137">
        <v>6</v>
      </c>
      <c r="F137">
        <v>11</v>
      </c>
      <c r="G137">
        <v>0</v>
      </c>
      <c r="H137">
        <v>0.17297999999999999</v>
      </c>
      <c r="I137">
        <v>0</v>
      </c>
      <c r="J137">
        <v>0</v>
      </c>
      <c r="K137">
        <v>0</v>
      </c>
      <c r="L137">
        <v>1</v>
      </c>
      <c r="M137">
        <v>40.299999999999997</v>
      </c>
      <c r="N137">
        <v>0</v>
      </c>
      <c r="O137">
        <v>0</v>
      </c>
      <c r="P137" t="str">
        <f>IF(Table3[[#This Row],[Charging]]&gt;0,"1","0")</f>
        <v>0</v>
      </c>
      <c r="Q137" t="str">
        <f>IF(Table3[[#This Row],[Tag]]="1",Table3[[#This Row],[Prices (EUR(kWh)]],"")</f>
        <v/>
      </c>
    </row>
    <row r="138" spans="4:17" x14ac:dyDescent="0.2">
      <c r="D138" s="1" t="s">
        <v>29</v>
      </c>
      <c r="E138">
        <v>6</v>
      </c>
      <c r="F138">
        <v>12</v>
      </c>
      <c r="G138">
        <v>0</v>
      </c>
      <c r="H138">
        <v>0.17127000000000001</v>
      </c>
      <c r="I138">
        <v>0</v>
      </c>
      <c r="J138">
        <v>0</v>
      </c>
      <c r="K138">
        <v>0</v>
      </c>
      <c r="L138">
        <v>1</v>
      </c>
      <c r="M138">
        <v>40.299999999999997</v>
      </c>
      <c r="N138">
        <v>0</v>
      </c>
      <c r="O138">
        <v>0</v>
      </c>
      <c r="P138" t="str">
        <f>IF(Table3[[#This Row],[Charging]]&gt;0,"1","0")</f>
        <v>0</v>
      </c>
      <c r="Q138" t="str">
        <f>IF(Table3[[#This Row],[Tag]]="1",Table3[[#This Row],[Prices (EUR(kWh)]],"")</f>
        <v/>
      </c>
    </row>
    <row r="139" spans="4:17" x14ac:dyDescent="0.2">
      <c r="D139" s="1" t="s">
        <v>29</v>
      </c>
      <c r="E139">
        <v>6</v>
      </c>
      <c r="F139">
        <v>13</v>
      </c>
      <c r="G139">
        <v>0</v>
      </c>
      <c r="H139">
        <v>0.16919000000000001</v>
      </c>
      <c r="I139">
        <v>0</v>
      </c>
      <c r="J139">
        <v>0</v>
      </c>
      <c r="K139">
        <v>0</v>
      </c>
      <c r="L139">
        <v>1</v>
      </c>
      <c r="M139">
        <v>40.299999999999997</v>
      </c>
      <c r="N139">
        <v>0</v>
      </c>
      <c r="O139">
        <v>0</v>
      </c>
      <c r="P139" t="str">
        <f>IF(Table3[[#This Row],[Charging]]&gt;0,"1","0")</f>
        <v>0</v>
      </c>
      <c r="Q139" t="str">
        <f>IF(Table3[[#This Row],[Tag]]="1",Table3[[#This Row],[Prices (EUR(kWh)]],"")</f>
        <v/>
      </c>
    </row>
    <row r="140" spans="4:17" x14ac:dyDescent="0.2">
      <c r="D140" s="1" t="s">
        <v>29</v>
      </c>
      <c r="E140">
        <v>6</v>
      </c>
      <c r="F140">
        <v>14</v>
      </c>
      <c r="G140">
        <v>0</v>
      </c>
      <c r="H140">
        <v>0.16822000000000001</v>
      </c>
      <c r="I140">
        <v>0</v>
      </c>
      <c r="J140">
        <v>0</v>
      </c>
      <c r="K140">
        <v>0</v>
      </c>
      <c r="L140">
        <v>1</v>
      </c>
      <c r="M140">
        <v>40.299999999999997</v>
      </c>
      <c r="N140">
        <v>0</v>
      </c>
      <c r="O140">
        <v>0</v>
      </c>
      <c r="P140" t="str">
        <f>IF(Table3[[#This Row],[Charging]]&gt;0,"1","0")</f>
        <v>0</v>
      </c>
      <c r="Q140" t="str">
        <f>IF(Table3[[#This Row],[Tag]]="1",Table3[[#This Row],[Prices (EUR(kWh)]],"")</f>
        <v/>
      </c>
    </row>
    <row r="141" spans="4:17" x14ac:dyDescent="0.2">
      <c r="D141" s="1" t="s">
        <v>29</v>
      </c>
      <c r="E141">
        <v>6</v>
      </c>
      <c r="F141">
        <v>15</v>
      </c>
      <c r="G141">
        <v>0</v>
      </c>
      <c r="H141">
        <v>0.16703999999999999</v>
      </c>
      <c r="I141">
        <v>0</v>
      </c>
      <c r="J141">
        <v>0</v>
      </c>
      <c r="K141">
        <v>0</v>
      </c>
      <c r="L141">
        <v>1</v>
      </c>
      <c r="M141">
        <v>40.299999999999997</v>
      </c>
      <c r="N141">
        <v>0</v>
      </c>
      <c r="O141">
        <v>0</v>
      </c>
      <c r="P141" t="str">
        <f>IF(Table3[[#This Row],[Charging]]&gt;0,"1","0")</f>
        <v>0</v>
      </c>
      <c r="Q141" t="str">
        <f>IF(Table3[[#This Row],[Tag]]="1",Table3[[#This Row],[Prices (EUR(kWh)]],"")</f>
        <v/>
      </c>
    </row>
    <row r="142" spans="4:17" x14ac:dyDescent="0.2">
      <c r="D142" s="1" t="s">
        <v>29</v>
      </c>
      <c r="E142">
        <v>6</v>
      </c>
      <c r="F142">
        <v>16</v>
      </c>
      <c r="G142">
        <v>0</v>
      </c>
      <c r="H142">
        <v>0.16320999999999999</v>
      </c>
      <c r="I142">
        <v>0</v>
      </c>
      <c r="J142">
        <v>0</v>
      </c>
      <c r="K142">
        <v>0</v>
      </c>
      <c r="L142">
        <v>1</v>
      </c>
      <c r="M142">
        <v>40.299999999999997</v>
      </c>
      <c r="N142">
        <v>0</v>
      </c>
      <c r="O142">
        <v>0</v>
      </c>
      <c r="P142" t="str">
        <f>IF(Table3[[#This Row],[Charging]]&gt;0,"1","0")</f>
        <v>0</v>
      </c>
      <c r="Q142" t="str">
        <f>IF(Table3[[#This Row],[Tag]]="1",Table3[[#This Row],[Prices (EUR(kWh)]],"")</f>
        <v/>
      </c>
    </row>
    <row r="143" spans="4:17" x14ac:dyDescent="0.2">
      <c r="D143" s="1" t="s">
        <v>29</v>
      </c>
      <c r="E143">
        <v>6</v>
      </c>
      <c r="F143">
        <v>17</v>
      </c>
      <c r="G143">
        <v>0</v>
      </c>
      <c r="H143">
        <v>0.17049</v>
      </c>
      <c r="I143">
        <v>0</v>
      </c>
      <c r="J143">
        <v>0</v>
      </c>
      <c r="K143">
        <v>0</v>
      </c>
      <c r="L143">
        <v>1</v>
      </c>
      <c r="M143">
        <v>34.799999999999997</v>
      </c>
      <c r="N143">
        <v>5.5</v>
      </c>
      <c r="O143">
        <v>0</v>
      </c>
      <c r="P143" t="str">
        <f>IF(Table3[[#This Row],[Charging]]&gt;0,"1","0")</f>
        <v>0</v>
      </c>
      <c r="Q143" t="str">
        <f>IF(Table3[[#This Row],[Tag]]="1",Table3[[#This Row],[Prices (EUR(kWh)]],"")</f>
        <v/>
      </c>
    </row>
    <row r="144" spans="4:17" x14ac:dyDescent="0.2">
      <c r="D144" s="1" t="s">
        <v>29</v>
      </c>
      <c r="E144">
        <v>6</v>
      </c>
      <c r="F144">
        <v>18</v>
      </c>
      <c r="G144">
        <v>0</v>
      </c>
      <c r="H144">
        <v>0.17179</v>
      </c>
      <c r="I144">
        <v>0</v>
      </c>
      <c r="J144">
        <v>0</v>
      </c>
      <c r="K144">
        <v>0</v>
      </c>
      <c r="L144">
        <v>1</v>
      </c>
      <c r="M144">
        <v>34.799999999999997</v>
      </c>
      <c r="N144">
        <v>0</v>
      </c>
      <c r="O144">
        <v>7.5</v>
      </c>
      <c r="P144" t="str">
        <f>IF(Table3[[#This Row],[Charging]]&gt;0,"1","0")</f>
        <v>0</v>
      </c>
      <c r="Q144" t="str">
        <f>IF(Table3[[#This Row],[Tag]]="1",Table3[[#This Row],[Prices (EUR(kWh)]],"")</f>
        <v/>
      </c>
    </row>
    <row r="145" spans="4:17" x14ac:dyDescent="0.2">
      <c r="D145" s="1" t="s">
        <v>29</v>
      </c>
      <c r="E145">
        <v>6</v>
      </c>
      <c r="F145">
        <v>19</v>
      </c>
      <c r="G145">
        <v>0</v>
      </c>
      <c r="H145">
        <v>0.17126</v>
      </c>
      <c r="I145">
        <v>0</v>
      </c>
      <c r="J145">
        <v>0</v>
      </c>
      <c r="K145">
        <v>0</v>
      </c>
      <c r="L145">
        <v>1</v>
      </c>
      <c r="M145">
        <v>34.799999999999997</v>
      </c>
      <c r="N145">
        <v>0</v>
      </c>
      <c r="O145">
        <v>7.5</v>
      </c>
      <c r="P145" t="str">
        <f>IF(Table3[[#This Row],[Charging]]&gt;0,"1","0")</f>
        <v>0</v>
      </c>
      <c r="Q145" t="str">
        <f>IF(Table3[[#This Row],[Tag]]="1",Table3[[#This Row],[Prices (EUR(kWh)]],"")</f>
        <v/>
      </c>
    </row>
    <row r="146" spans="4:17" x14ac:dyDescent="0.2">
      <c r="D146" s="1" t="s">
        <v>29</v>
      </c>
      <c r="E146">
        <v>6</v>
      </c>
      <c r="F146">
        <v>20</v>
      </c>
      <c r="G146">
        <v>0</v>
      </c>
      <c r="H146">
        <v>0.17219999999999999</v>
      </c>
      <c r="I146">
        <v>0</v>
      </c>
      <c r="J146">
        <v>0</v>
      </c>
      <c r="K146">
        <v>0</v>
      </c>
      <c r="L146">
        <v>1</v>
      </c>
      <c r="M146">
        <v>34.799999999999997</v>
      </c>
      <c r="N146">
        <v>0</v>
      </c>
      <c r="O146">
        <v>7.5</v>
      </c>
      <c r="P146" t="str">
        <f>IF(Table3[[#This Row],[Charging]]&gt;0,"1","0")</f>
        <v>0</v>
      </c>
      <c r="Q146" t="str">
        <f>IF(Table3[[#This Row],[Tag]]="1",Table3[[#This Row],[Prices (EUR(kWh)]],"")</f>
        <v/>
      </c>
    </row>
    <row r="147" spans="4:17" x14ac:dyDescent="0.2">
      <c r="D147" s="1" t="s">
        <v>29</v>
      </c>
      <c r="E147">
        <v>6</v>
      </c>
      <c r="F147">
        <v>21</v>
      </c>
      <c r="G147">
        <v>0</v>
      </c>
      <c r="H147">
        <v>0.17135</v>
      </c>
      <c r="I147">
        <v>0</v>
      </c>
      <c r="J147">
        <v>0</v>
      </c>
      <c r="K147">
        <v>0</v>
      </c>
      <c r="L147">
        <v>1</v>
      </c>
      <c r="M147">
        <v>34.799999999999997</v>
      </c>
      <c r="N147">
        <v>0</v>
      </c>
      <c r="O147">
        <v>7.5</v>
      </c>
      <c r="P147" t="str">
        <f>IF(Table3[[#This Row],[Charging]]&gt;0,"1","0")</f>
        <v>0</v>
      </c>
      <c r="Q147" t="str">
        <f>IF(Table3[[#This Row],[Tag]]="1",Table3[[#This Row],[Prices (EUR(kWh)]],"")</f>
        <v/>
      </c>
    </row>
    <row r="148" spans="4:17" x14ac:dyDescent="0.2">
      <c r="D148" s="1" t="s">
        <v>29</v>
      </c>
      <c r="E148">
        <v>6</v>
      </c>
      <c r="F148">
        <v>22</v>
      </c>
      <c r="G148">
        <v>0</v>
      </c>
      <c r="H148">
        <v>0.17097000000000001</v>
      </c>
      <c r="I148">
        <v>0</v>
      </c>
      <c r="J148">
        <v>0</v>
      </c>
      <c r="K148">
        <v>0</v>
      </c>
      <c r="L148">
        <v>1</v>
      </c>
      <c r="M148">
        <v>34.799999999999997</v>
      </c>
      <c r="N148">
        <v>0</v>
      </c>
      <c r="O148">
        <v>7.5</v>
      </c>
      <c r="P148" t="str">
        <f>IF(Table3[[#This Row],[Charging]]&gt;0,"1","0")</f>
        <v>0</v>
      </c>
      <c r="Q148" t="str">
        <f>IF(Table3[[#This Row],[Tag]]="1",Table3[[#This Row],[Prices (EUR(kWh)]],"")</f>
        <v/>
      </c>
    </row>
    <row r="149" spans="4:17" x14ac:dyDescent="0.2">
      <c r="D149" s="1" t="s">
        <v>29</v>
      </c>
      <c r="E149">
        <v>6</v>
      </c>
      <c r="F149">
        <v>23</v>
      </c>
      <c r="G149">
        <v>0</v>
      </c>
      <c r="H149">
        <v>0.16891</v>
      </c>
      <c r="I149">
        <v>0</v>
      </c>
      <c r="J149">
        <v>0</v>
      </c>
      <c r="K149">
        <v>0</v>
      </c>
      <c r="L149">
        <v>1</v>
      </c>
      <c r="M149">
        <v>34.799999999999997</v>
      </c>
      <c r="N149">
        <v>0</v>
      </c>
      <c r="O149">
        <v>7.5</v>
      </c>
      <c r="P149" t="str">
        <f>IF(Table3[[#This Row],[Charging]]&gt;0,"1","0")</f>
        <v>0</v>
      </c>
      <c r="Q149" t="str">
        <f>IF(Table3[[#This Row],[Tag]]="1",Table3[[#This Row],[Prices (EUR(kWh)]],"")</f>
        <v/>
      </c>
    </row>
    <row r="150" spans="4:17" x14ac:dyDescent="0.2">
      <c r="D150" s="1" t="s">
        <v>29</v>
      </c>
      <c r="E150">
        <v>6</v>
      </c>
      <c r="F150">
        <v>24</v>
      </c>
      <c r="G150">
        <v>0</v>
      </c>
      <c r="H150">
        <v>0.16775999999999999</v>
      </c>
      <c r="I150">
        <v>0</v>
      </c>
      <c r="J150">
        <v>0</v>
      </c>
      <c r="K150">
        <v>0</v>
      </c>
      <c r="L150">
        <v>1</v>
      </c>
      <c r="M150">
        <v>34.799999999999997</v>
      </c>
      <c r="N150">
        <v>0</v>
      </c>
      <c r="O150">
        <v>7.5</v>
      </c>
      <c r="P150" t="str">
        <f>IF(Table3[[#This Row],[Charging]]&gt;0,"1","0")</f>
        <v>0</v>
      </c>
      <c r="Q150" t="str">
        <f>IF(Table3[[#This Row],[Tag]]="1",Table3[[#This Row],[Prices (EUR(kWh)]],"")</f>
        <v/>
      </c>
    </row>
    <row r="151" spans="4:17" x14ac:dyDescent="0.2">
      <c r="D151" s="1" t="s">
        <v>29</v>
      </c>
      <c r="E151">
        <v>7</v>
      </c>
      <c r="F151">
        <v>1</v>
      </c>
      <c r="G151">
        <v>0</v>
      </c>
      <c r="H151">
        <v>0.15998999999999999</v>
      </c>
      <c r="I151">
        <v>0</v>
      </c>
      <c r="J151">
        <v>0</v>
      </c>
      <c r="K151">
        <v>0</v>
      </c>
      <c r="L151">
        <v>1</v>
      </c>
      <c r="M151">
        <v>34.799999999999997</v>
      </c>
      <c r="N151">
        <v>0</v>
      </c>
      <c r="O151">
        <v>7.5</v>
      </c>
      <c r="P151" t="str">
        <f>IF(Table3[[#This Row],[Charging]]&gt;0,"1","0")</f>
        <v>0</v>
      </c>
      <c r="Q151" t="str">
        <f>IF(Table3[[#This Row],[Tag]]="1",Table3[[#This Row],[Prices (EUR(kWh)]],"")</f>
        <v/>
      </c>
    </row>
    <row r="152" spans="4:17" x14ac:dyDescent="0.2">
      <c r="D152" s="1" t="s">
        <v>29</v>
      </c>
      <c r="E152">
        <v>7</v>
      </c>
      <c r="F152">
        <v>2</v>
      </c>
      <c r="G152">
        <v>0</v>
      </c>
      <c r="H152">
        <v>0.15887999999999999</v>
      </c>
      <c r="I152">
        <v>0</v>
      </c>
      <c r="J152">
        <v>0</v>
      </c>
      <c r="K152">
        <v>0</v>
      </c>
      <c r="L152">
        <v>1</v>
      </c>
      <c r="M152">
        <v>34.799999999999997</v>
      </c>
      <c r="N152">
        <v>0</v>
      </c>
      <c r="O152">
        <v>7.5</v>
      </c>
      <c r="P152" t="str">
        <f>IF(Table3[[#This Row],[Charging]]&gt;0,"1","0")</f>
        <v>0</v>
      </c>
      <c r="Q152" t="str">
        <f>IF(Table3[[#This Row],[Tag]]="1",Table3[[#This Row],[Prices (EUR(kWh)]],"")</f>
        <v/>
      </c>
    </row>
    <row r="153" spans="4:17" x14ac:dyDescent="0.2">
      <c r="D153" s="1" t="s">
        <v>29</v>
      </c>
      <c r="E153">
        <v>7</v>
      </c>
      <c r="F153">
        <v>3</v>
      </c>
      <c r="G153">
        <v>0</v>
      </c>
      <c r="H153">
        <v>0.15345</v>
      </c>
      <c r="I153">
        <v>0</v>
      </c>
      <c r="J153">
        <v>0</v>
      </c>
      <c r="K153">
        <v>0</v>
      </c>
      <c r="L153">
        <v>1</v>
      </c>
      <c r="M153">
        <v>34.799999999999997</v>
      </c>
      <c r="N153">
        <v>0</v>
      </c>
      <c r="O153">
        <v>7.5</v>
      </c>
      <c r="P153" t="str">
        <f>IF(Table3[[#This Row],[Charging]]&gt;0,"1","0")</f>
        <v>0</v>
      </c>
      <c r="Q153" t="str">
        <f>IF(Table3[[#This Row],[Tag]]="1",Table3[[#This Row],[Prices (EUR(kWh)]],"")</f>
        <v/>
      </c>
    </row>
    <row r="154" spans="4:17" x14ac:dyDescent="0.2">
      <c r="D154" s="1" t="s">
        <v>29</v>
      </c>
      <c r="E154">
        <v>7</v>
      </c>
      <c r="F154">
        <v>4</v>
      </c>
      <c r="G154">
        <v>0</v>
      </c>
      <c r="H154">
        <v>0.14061000000000001</v>
      </c>
      <c r="I154">
        <v>0</v>
      </c>
      <c r="J154">
        <v>0</v>
      </c>
      <c r="K154">
        <v>0</v>
      </c>
      <c r="L154">
        <v>1</v>
      </c>
      <c r="M154">
        <v>34.799999999999997</v>
      </c>
      <c r="N154">
        <v>0</v>
      </c>
      <c r="O154">
        <v>7.5</v>
      </c>
      <c r="P154" t="str">
        <f>IF(Table3[[#This Row],[Charging]]&gt;0,"1","0")</f>
        <v>0</v>
      </c>
      <c r="Q154" t="str">
        <f>IF(Table3[[#This Row],[Tag]]="1",Table3[[#This Row],[Prices (EUR(kWh)]],"")</f>
        <v/>
      </c>
    </row>
    <row r="155" spans="4:17" x14ac:dyDescent="0.2">
      <c r="D155" s="1" t="s">
        <v>29</v>
      </c>
      <c r="E155">
        <v>7</v>
      </c>
      <c r="F155">
        <v>5</v>
      </c>
      <c r="G155">
        <v>0</v>
      </c>
      <c r="H155">
        <v>0.13991999999999999</v>
      </c>
      <c r="I155">
        <v>0</v>
      </c>
      <c r="J155">
        <v>0</v>
      </c>
      <c r="K155">
        <v>0</v>
      </c>
      <c r="L155">
        <v>1</v>
      </c>
      <c r="M155">
        <v>34.799999999999997</v>
      </c>
      <c r="N155">
        <v>0</v>
      </c>
      <c r="O155">
        <v>7.5</v>
      </c>
      <c r="P155" t="str">
        <f>IF(Table3[[#This Row],[Charging]]&gt;0,"1","0")</f>
        <v>0</v>
      </c>
      <c r="Q155" t="str">
        <f>IF(Table3[[#This Row],[Tag]]="1",Table3[[#This Row],[Prices (EUR(kWh)]],"")</f>
        <v/>
      </c>
    </row>
    <row r="156" spans="4:17" x14ac:dyDescent="0.2">
      <c r="D156" s="1" t="s">
        <v>29</v>
      </c>
      <c r="E156">
        <v>7</v>
      </c>
      <c r="F156">
        <v>6</v>
      </c>
      <c r="G156">
        <v>0</v>
      </c>
      <c r="H156">
        <v>0.15112999999999999</v>
      </c>
      <c r="I156">
        <v>0</v>
      </c>
      <c r="J156">
        <v>0</v>
      </c>
      <c r="K156">
        <v>0</v>
      </c>
      <c r="L156">
        <v>1</v>
      </c>
      <c r="M156">
        <v>34.799999999999997</v>
      </c>
      <c r="N156">
        <v>0</v>
      </c>
      <c r="O156">
        <v>7.5</v>
      </c>
      <c r="P156" t="str">
        <f>IF(Table3[[#This Row],[Charging]]&gt;0,"1","0")</f>
        <v>0</v>
      </c>
      <c r="Q156" t="str">
        <f>IF(Table3[[#This Row],[Tag]]="1",Table3[[#This Row],[Prices (EUR(kWh)]],"")</f>
        <v/>
      </c>
    </row>
    <row r="157" spans="4:17" x14ac:dyDescent="0.2">
      <c r="D157" s="1" t="s">
        <v>29</v>
      </c>
      <c r="E157">
        <v>7</v>
      </c>
      <c r="F157">
        <v>7</v>
      </c>
      <c r="G157">
        <v>0</v>
      </c>
      <c r="H157">
        <v>0.16447999999999999</v>
      </c>
      <c r="I157">
        <v>0</v>
      </c>
      <c r="J157">
        <v>0</v>
      </c>
      <c r="K157">
        <v>0</v>
      </c>
      <c r="L157">
        <v>1</v>
      </c>
      <c r="M157">
        <v>34.799999999999997</v>
      </c>
      <c r="N157">
        <v>0</v>
      </c>
      <c r="O157">
        <v>7.5</v>
      </c>
      <c r="P157" t="str">
        <f>IF(Table3[[#This Row],[Charging]]&gt;0,"1","0")</f>
        <v>0</v>
      </c>
      <c r="Q157" t="str">
        <f>IF(Table3[[#This Row],[Tag]]="1",Table3[[#This Row],[Prices (EUR(kWh)]],"")</f>
        <v/>
      </c>
    </row>
    <row r="158" spans="4:17" x14ac:dyDescent="0.2">
      <c r="D158" s="1" t="s">
        <v>29</v>
      </c>
      <c r="E158">
        <v>7</v>
      </c>
      <c r="F158">
        <v>8</v>
      </c>
      <c r="G158">
        <v>0</v>
      </c>
      <c r="H158">
        <v>0.16694000000000001</v>
      </c>
      <c r="I158">
        <v>0</v>
      </c>
      <c r="J158">
        <v>0</v>
      </c>
      <c r="K158">
        <v>0</v>
      </c>
      <c r="L158">
        <v>1</v>
      </c>
      <c r="M158">
        <v>29.3</v>
      </c>
      <c r="N158">
        <v>5.5</v>
      </c>
      <c r="O158">
        <v>0</v>
      </c>
      <c r="P158" t="str">
        <f>IF(Table3[[#This Row],[Charging]]&gt;0,"1","0")</f>
        <v>0</v>
      </c>
      <c r="Q158" t="str">
        <f>IF(Table3[[#This Row],[Tag]]="1",Table3[[#This Row],[Prices (EUR(kWh)]],"")</f>
        <v/>
      </c>
    </row>
    <row r="159" spans="4:17" x14ac:dyDescent="0.2">
      <c r="D159" s="1" t="s">
        <v>29</v>
      </c>
      <c r="E159">
        <v>7</v>
      </c>
      <c r="F159">
        <v>9</v>
      </c>
      <c r="G159">
        <v>0</v>
      </c>
      <c r="H159">
        <v>0.16908999999999999</v>
      </c>
      <c r="I159">
        <v>0</v>
      </c>
      <c r="J159">
        <v>0</v>
      </c>
      <c r="K159">
        <v>0</v>
      </c>
      <c r="L159">
        <v>1</v>
      </c>
      <c r="M159">
        <v>29.3</v>
      </c>
      <c r="N159">
        <v>0</v>
      </c>
      <c r="O159">
        <v>0</v>
      </c>
      <c r="P159" t="str">
        <f>IF(Table3[[#This Row],[Charging]]&gt;0,"1","0")</f>
        <v>0</v>
      </c>
      <c r="Q159" t="str">
        <f>IF(Table3[[#This Row],[Tag]]="1",Table3[[#This Row],[Prices (EUR(kWh)]],"")</f>
        <v/>
      </c>
    </row>
    <row r="160" spans="4:17" x14ac:dyDescent="0.2">
      <c r="D160" s="1" t="s">
        <v>29</v>
      </c>
      <c r="E160">
        <v>7</v>
      </c>
      <c r="F160">
        <v>10</v>
      </c>
      <c r="G160">
        <v>0</v>
      </c>
      <c r="H160">
        <v>0.16872999999999999</v>
      </c>
      <c r="I160">
        <v>0</v>
      </c>
      <c r="J160">
        <v>0</v>
      </c>
      <c r="K160">
        <v>0</v>
      </c>
      <c r="L160">
        <v>1</v>
      </c>
      <c r="M160">
        <v>29.3</v>
      </c>
      <c r="N160">
        <v>0</v>
      </c>
      <c r="O160">
        <v>0</v>
      </c>
      <c r="P160" t="str">
        <f>IF(Table3[[#This Row],[Charging]]&gt;0,"1","0")</f>
        <v>0</v>
      </c>
      <c r="Q160" t="str">
        <f>IF(Table3[[#This Row],[Tag]]="1",Table3[[#This Row],[Prices (EUR(kWh)]],"")</f>
        <v/>
      </c>
    </row>
    <row r="161" spans="4:17" x14ac:dyDescent="0.2">
      <c r="D161" s="1" t="s">
        <v>29</v>
      </c>
      <c r="E161">
        <v>7</v>
      </c>
      <c r="F161">
        <v>11</v>
      </c>
      <c r="G161">
        <v>0</v>
      </c>
      <c r="H161">
        <v>0.16880999999999999</v>
      </c>
      <c r="I161">
        <v>0</v>
      </c>
      <c r="J161">
        <v>0</v>
      </c>
      <c r="K161">
        <v>0</v>
      </c>
      <c r="L161">
        <v>1</v>
      </c>
      <c r="M161">
        <v>29.3</v>
      </c>
      <c r="N161">
        <v>0</v>
      </c>
      <c r="O161">
        <v>0</v>
      </c>
      <c r="P161" t="str">
        <f>IF(Table3[[#This Row],[Charging]]&gt;0,"1","0")</f>
        <v>0</v>
      </c>
      <c r="Q161" t="str">
        <f>IF(Table3[[#This Row],[Tag]]="1",Table3[[#This Row],[Prices (EUR(kWh)]],"")</f>
        <v/>
      </c>
    </row>
    <row r="162" spans="4:17" x14ac:dyDescent="0.2">
      <c r="D162" s="1" t="s">
        <v>29</v>
      </c>
      <c r="E162">
        <v>7</v>
      </c>
      <c r="F162">
        <v>12</v>
      </c>
      <c r="G162">
        <v>0</v>
      </c>
      <c r="H162">
        <v>0.16891999999999999</v>
      </c>
      <c r="I162">
        <v>0</v>
      </c>
      <c r="J162">
        <v>0</v>
      </c>
      <c r="K162">
        <v>0</v>
      </c>
      <c r="L162">
        <v>1</v>
      </c>
      <c r="M162">
        <v>29.3</v>
      </c>
      <c r="N162">
        <v>0</v>
      </c>
      <c r="O162">
        <v>0</v>
      </c>
      <c r="P162" t="str">
        <f>IF(Table3[[#This Row],[Charging]]&gt;0,"1","0")</f>
        <v>0</v>
      </c>
      <c r="Q162" t="str">
        <f>IF(Table3[[#This Row],[Tag]]="1",Table3[[#This Row],[Prices (EUR(kWh)]],"")</f>
        <v/>
      </c>
    </row>
    <row r="163" spans="4:17" x14ac:dyDescent="0.2">
      <c r="D163" s="1" t="s">
        <v>29</v>
      </c>
      <c r="E163">
        <v>7</v>
      </c>
      <c r="F163">
        <v>13</v>
      </c>
      <c r="G163">
        <v>0</v>
      </c>
      <c r="H163">
        <v>0.16775000000000001</v>
      </c>
      <c r="I163">
        <v>0</v>
      </c>
      <c r="J163">
        <v>0</v>
      </c>
      <c r="K163">
        <v>0</v>
      </c>
      <c r="L163">
        <v>1</v>
      </c>
      <c r="M163">
        <v>29.3</v>
      </c>
      <c r="N163">
        <v>0</v>
      </c>
      <c r="O163">
        <v>0</v>
      </c>
      <c r="P163" t="str">
        <f>IF(Table3[[#This Row],[Charging]]&gt;0,"1","0")</f>
        <v>0</v>
      </c>
      <c r="Q163" t="str">
        <f>IF(Table3[[#This Row],[Tag]]="1",Table3[[#This Row],[Prices (EUR(kWh)]],"")</f>
        <v/>
      </c>
    </row>
    <row r="164" spans="4:17" x14ac:dyDescent="0.2">
      <c r="D164" s="1" t="s">
        <v>29</v>
      </c>
      <c r="E164">
        <v>7</v>
      </c>
      <c r="F164">
        <v>14</v>
      </c>
      <c r="G164">
        <v>0</v>
      </c>
      <c r="H164">
        <v>0.16667999999999999</v>
      </c>
      <c r="I164">
        <v>0</v>
      </c>
      <c r="J164">
        <v>0</v>
      </c>
      <c r="K164">
        <v>0</v>
      </c>
      <c r="L164">
        <v>1</v>
      </c>
      <c r="M164">
        <v>29.3</v>
      </c>
      <c r="N164">
        <v>0</v>
      </c>
      <c r="O164">
        <v>0</v>
      </c>
      <c r="P164" t="str">
        <f>IF(Table3[[#This Row],[Charging]]&gt;0,"1","0")</f>
        <v>0</v>
      </c>
      <c r="Q164" t="str">
        <f>IF(Table3[[#This Row],[Tag]]="1",Table3[[#This Row],[Prices (EUR(kWh)]],"")</f>
        <v/>
      </c>
    </row>
    <row r="165" spans="4:17" x14ac:dyDescent="0.2">
      <c r="D165" s="1" t="s">
        <v>29</v>
      </c>
      <c r="E165">
        <v>7</v>
      </c>
      <c r="F165">
        <v>15</v>
      </c>
      <c r="G165">
        <v>0</v>
      </c>
      <c r="H165">
        <v>0.16561999999999999</v>
      </c>
      <c r="I165">
        <v>0</v>
      </c>
      <c r="J165">
        <v>0</v>
      </c>
      <c r="K165">
        <v>0</v>
      </c>
      <c r="L165">
        <v>1</v>
      </c>
      <c r="M165">
        <v>29.3</v>
      </c>
      <c r="N165">
        <v>0</v>
      </c>
      <c r="O165">
        <v>0</v>
      </c>
      <c r="P165" t="str">
        <f>IF(Table3[[#This Row],[Charging]]&gt;0,"1","0")</f>
        <v>0</v>
      </c>
      <c r="Q165" t="str">
        <f>IF(Table3[[#This Row],[Tag]]="1",Table3[[#This Row],[Prices (EUR(kWh)]],"")</f>
        <v/>
      </c>
    </row>
    <row r="166" spans="4:17" x14ac:dyDescent="0.2">
      <c r="D166" s="1" t="s">
        <v>29</v>
      </c>
      <c r="E166">
        <v>7</v>
      </c>
      <c r="F166">
        <v>16</v>
      </c>
      <c r="G166">
        <v>0</v>
      </c>
      <c r="H166">
        <v>0.15906999999999999</v>
      </c>
      <c r="I166">
        <v>0</v>
      </c>
      <c r="J166">
        <v>0</v>
      </c>
      <c r="K166">
        <v>0</v>
      </c>
      <c r="L166">
        <v>1</v>
      </c>
      <c r="M166">
        <v>29.3</v>
      </c>
      <c r="N166">
        <v>0</v>
      </c>
      <c r="O166">
        <v>0</v>
      </c>
      <c r="P166" t="str">
        <f>IF(Table3[[#This Row],[Charging]]&gt;0,"1","0")</f>
        <v>0</v>
      </c>
      <c r="Q166" t="str">
        <f>IF(Table3[[#This Row],[Tag]]="1",Table3[[#This Row],[Prices (EUR(kWh)]],"")</f>
        <v/>
      </c>
    </row>
    <row r="167" spans="4:17" x14ac:dyDescent="0.2">
      <c r="D167" s="1" t="s">
        <v>29</v>
      </c>
      <c r="E167">
        <v>7</v>
      </c>
      <c r="F167">
        <v>17</v>
      </c>
      <c r="G167">
        <v>0</v>
      </c>
      <c r="H167">
        <v>0.15501999999999999</v>
      </c>
      <c r="I167">
        <v>0</v>
      </c>
      <c r="J167">
        <v>0</v>
      </c>
      <c r="K167">
        <v>0</v>
      </c>
      <c r="L167">
        <v>1</v>
      </c>
      <c r="M167">
        <v>23.8</v>
      </c>
      <c r="N167">
        <v>5.5</v>
      </c>
      <c r="O167">
        <v>0</v>
      </c>
      <c r="P167" t="str">
        <f>IF(Table3[[#This Row],[Charging]]&gt;0,"1","0")</f>
        <v>0</v>
      </c>
      <c r="Q167" t="str">
        <f>IF(Table3[[#This Row],[Tag]]="1",Table3[[#This Row],[Prices (EUR(kWh)]],"")</f>
        <v/>
      </c>
    </row>
    <row r="168" spans="4:17" x14ac:dyDescent="0.2">
      <c r="D168" s="1" t="s">
        <v>29</v>
      </c>
      <c r="E168">
        <v>7</v>
      </c>
      <c r="F168">
        <v>18</v>
      </c>
      <c r="G168">
        <v>0</v>
      </c>
      <c r="H168">
        <v>0.16771</v>
      </c>
      <c r="I168">
        <v>0</v>
      </c>
      <c r="J168">
        <v>0</v>
      </c>
      <c r="K168">
        <v>0</v>
      </c>
      <c r="L168">
        <v>1</v>
      </c>
      <c r="M168">
        <v>23.8</v>
      </c>
      <c r="N168">
        <v>0</v>
      </c>
      <c r="O168">
        <v>7.5</v>
      </c>
      <c r="P168" t="str">
        <f>IF(Table3[[#This Row],[Charging]]&gt;0,"1","0")</f>
        <v>0</v>
      </c>
      <c r="Q168" t="str">
        <f>IF(Table3[[#This Row],[Tag]]="1",Table3[[#This Row],[Prices (EUR(kWh)]],"")</f>
        <v/>
      </c>
    </row>
    <row r="169" spans="4:17" x14ac:dyDescent="0.2">
      <c r="D169" s="1" t="s">
        <v>29</v>
      </c>
      <c r="E169">
        <v>7</v>
      </c>
      <c r="F169">
        <v>19</v>
      </c>
      <c r="G169">
        <v>0</v>
      </c>
      <c r="H169">
        <v>0.16747999999999999</v>
      </c>
      <c r="I169">
        <v>0</v>
      </c>
      <c r="J169">
        <v>0</v>
      </c>
      <c r="K169">
        <v>0</v>
      </c>
      <c r="L169">
        <v>1</v>
      </c>
      <c r="M169">
        <v>23.8</v>
      </c>
      <c r="N169">
        <v>0</v>
      </c>
      <c r="O169">
        <v>7.5</v>
      </c>
      <c r="P169" t="str">
        <f>IF(Table3[[#This Row],[Charging]]&gt;0,"1","0")</f>
        <v>0</v>
      </c>
      <c r="Q169" t="str">
        <f>IF(Table3[[#This Row],[Tag]]="1",Table3[[#This Row],[Prices (EUR(kWh)]],"")</f>
        <v/>
      </c>
    </row>
    <row r="170" spans="4:17" x14ac:dyDescent="0.2">
      <c r="D170" s="1" t="s">
        <v>29</v>
      </c>
      <c r="E170">
        <v>7</v>
      </c>
      <c r="F170">
        <v>20</v>
      </c>
      <c r="G170">
        <v>0</v>
      </c>
      <c r="H170">
        <v>0.16717000000000001</v>
      </c>
      <c r="I170">
        <v>0</v>
      </c>
      <c r="J170">
        <v>0</v>
      </c>
      <c r="K170">
        <v>0</v>
      </c>
      <c r="L170">
        <v>1</v>
      </c>
      <c r="M170">
        <v>23.8</v>
      </c>
      <c r="N170">
        <v>0</v>
      </c>
      <c r="O170">
        <v>7.5</v>
      </c>
      <c r="P170" t="str">
        <f>IF(Table3[[#This Row],[Charging]]&gt;0,"1","0")</f>
        <v>0</v>
      </c>
      <c r="Q170" t="str">
        <f>IF(Table3[[#This Row],[Tag]]="1",Table3[[#This Row],[Prices (EUR(kWh)]],"")</f>
        <v/>
      </c>
    </row>
    <row r="171" spans="4:17" x14ac:dyDescent="0.2">
      <c r="D171" s="1" t="s">
        <v>29</v>
      </c>
      <c r="E171">
        <v>7</v>
      </c>
      <c r="F171">
        <v>21</v>
      </c>
      <c r="G171">
        <v>0</v>
      </c>
      <c r="H171">
        <v>0.16661000000000001</v>
      </c>
      <c r="I171">
        <v>0</v>
      </c>
      <c r="J171">
        <v>0</v>
      </c>
      <c r="K171">
        <v>0</v>
      </c>
      <c r="L171">
        <v>1</v>
      </c>
      <c r="M171">
        <v>23.8</v>
      </c>
      <c r="N171">
        <v>0</v>
      </c>
      <c r="O171">
        <v>7.5</v>
      </c>
      <c r="P171" t="str">
        <f>IF(Table3[[#This Row],[Charging]]&gt;0,"1","0")</f>
        <v>0</v>
      </c>
      <c r="Q171" t="str">
        <f>IF(Table3[[#This Row],[Tag]]="1",Table3[[#This Row],[Prices (EUR(kWh)]],"")</f>
        <v/>
      </c>
    </row>
    <row r="172" spans="4:17" x14ac:dyDescent="0.2">
      <c r="D172" s="1" t="s">
        <v>29</v>
      </c>
      <c r="E172">
        <v>7</v>
      </c>
      <c r="F172">
        <v>22</v>
      </c>
      <c r="G172">
        <v>0</v>
      </c>
      <c r="H172">
        <v>0.16556999999999999</v>
      </c>
      <c r="I172">
        <v>0</v>
      </c>
      <c r="J172">
        <v>0</v>
      </c>
      <c r="K172">
        <v>0</v>
      </c>
      <c r="L172">
        <v>1</v>
      </c>
      <c r="M172">
        <v>23.8</v>
      </c>
      <c r="N172">
        <v>0</v>
      </c>
      <c r="O172">
        <v>7.5</v>
      </c>
      <c r="P172" t="str">
        <f>IF(Table3[[#This Row],[Charging]]&gt;0,"1","0")</f>
        <v>0</v>
      </c>
      <c r="Q172" t="str">
        <f>IF(Table3[[#This Row],[Tag]]="1",Table3[[#This Row],[Prices (EUR(kWh)]],"")</f>
        <v/>
      </c>
    </row>
    <row r="173" spans="4:17" x14ac:dyDescent="0.2">
      <c r="D173" s="1" t="s">
        <v>29</v>
      </c>
      <c r="E173">
        <v>7</v>
      </c>
      <c r="F173">
        <v>23</v>
      </c>
      <c r="G173">
        <v>0</v>
      </c>
      <c r="H173">
        <v>0.16103999999999999</v>
      </c>
      <c r="I173">
        <v>0</v>
      </c>
      <c r="J173">
        <v>0</v>
      </c>
      <c r="K173">
        <v>0</v>
      </c>
      <c r="L173">
        <v>1</v>
      </c>
      <c r="M173">
        <v>23.8</v>
      </c>
      <c r="N173">
        <v>0</v>
      </c>
      <c r="O173">
        <v>7.5</v>
      </c>
      <c r="P173" t="str">
        <f>IF(Table3[[#This Row],[Charging]]&gt;0,"1","0")</f>
        <v>0</v>
      </c>
      <c r="Q173" t="str">
        <f>IF(Table3[[#This Row],[Tag]]="1",Table3[[#This Row],[Prices (EUR(kWh)]],"")</f>
        <v/>
      </c>
    </row>
    <row r="174" spans="4:17" x14ac:dyDescent="0.2">
      <c r="D174" s="1" t="s">
        <v>29</v>
      </c>
      <c r="E174">
        <v>7</v>
      </c>
      <c r="F174">
        <v>24</v>
      </c>
      <c r="G174">
        <v>0</v>
      </c>
      <c r="H174">
        <v>0.15906000000000001</v>
      </c>
      <c r="I174">
        <v>0</v>
      </c>
      <c r="J174">
        <v>0</v>
      </c>
      <c r="K174">
        <v>0</v>
      </c>
      <c r="L174">
        <v>1</v>
      </c>
      <c r="M174">
        <v>23.8</v>
      </c>
      <c r="N174">
        <v>0</v>
      </c>
      <c r="O174">
        <v>7.5</v>
      </c>
      <c r="P174" t="str">
        <f>IF(Table3[[#This Row],[Charging]]&gt;0,"1","0")</f>
        <v>0</v>
      </c>
      <c r="Q174" t="str">
        <f>IF(Table3[[#This Row],[Tag]]="1",Table3[[#This Row],[Prices (EUR(kWh)]],"")</f>
        <v/>
      </c>
    </row>
    <row r="175" spans="4:17" x14ac:dyDescent="0.2">
      <c r="D175" s="1" t="s">
        <v>29</v>
      </c>
      <c r="E175">
        <v>8</v>
      </c>
      <c r="F175">
        <v>1</v>
      </c>
      <c r="G175">
        <v>0</v>
      </c>
      <c r="H175">
        <v>0.15784999999999999</v>
      </c>
      <c r="I175">
        <v>0</v>
      </c>
      <c r="J175">
        <v>0</v>
      </c>
      <c r="K175">
        <v>0</v>
      </c>
      <c r="L175">
        <v>1</v>
      </c>
      <c r="M175">
        <v>23.8</v>
      </c>
      <c r="N175">
        <v>0</v>
      </c>
      <c r="O175">
        <v>7.5</v>
      </c>
      <c r="P175" t="str">
        <f>IF(Table3[[#This Row],[Charging]]&gt;0,"1","0")</f>
        <v>0</v>
      </c>
      <c r="Q175" t="str">
        <f>IF(Table3[[#This Row],[Tag]]="1",Table3[[#This Row],[Prices (EUR(kWh)]],"")</f>
        <v/>
      </c>
    </row>
    <row r="176" spans="4:17" x14ac:dyDescent="0.2">
      <c r="D176" s="1" t="s">
        <v>29</v>
      </c>
      <c r="E176">
        <v>8</v>
      </c>
      <c r="F176">
        <v>2</v>
      </c>
      <c r="G176">
        <v>0</v>
      </c>
      <c r="H176">
        <v>0.15307999999999999</v>
      </c>
      <c r="I176">
        <v>0</v>
      </c>
      <c r="J176">
        <v>0</v>
      </c>
      <c r="K176">
        <v>0</v>
      </c>
      <c r="L176">
        <v>1</v>
      </c>
      <c r="M176">
        <v>23.8</v>
      </c>
      <c r="N176">
        <v>0</v>
      </c>
      <c r="O176">
        <v>7.5</v>
      </c>
      <c r="P176" t="str">
        <f>IF(Table3[[#This Row],[Charging]]&gt;0,"1","0")</f>
        <v>0</v>
      </c>
      <c r="Q176" t="str">
        <f>IF(Table3[[#This Row],[Tag]]="1",Table3[[#This Row],[Prices (EUR(kWh)]],"")</f>
        <v/>
      </c>
    </row>
    <row r="177" spans="4:17" x14ac:dyDescent="0.2">
      <c r="D177" s="1" t="s">
        <v>29</v>
      </c>
      <c r="E177">
        <v>8</v>
      </c>
      <c r="F177">
        <v>3</v>
      </c>
      <c r="G177">
        <v>0</v>
      </c>
      <c r="H177">
        <v>0.15149000000000001</v>
      </c>
      <c r="I177">
        <v>0</v>
      </c>
      <c r="J177">
        <v>0</v>
      </c>
      <c r="K177">
        <v>0</v>
      </c>
      <c r="L177">
        <v>1</v>
      </c>
      <c r="M177">
        <v>23.8</v>
      </c>
      <c r="N177">
        <v>0</v>
      </c>
      <c r="O177">
        <v>7.5</v>
      </c>
      <c r="P177" t="str">
        <f>IF(Table3[[#This Row],[Charging]]&gt;0,"1","0")</f>
        <v>0</v>
      </c>
      <c r="Q177" t="str">
        <f>IF(Table3[[#This Row],[Tag]]="1",Table3[[#This Row],[Prices (EUR(kWh)]],"")</f>
        <v/>
      </c>
    </row>
    <row r="178" spans="4:17" x14ac:dyDescent="0.2">
      <c r="D178" s="1" t="s">
        <v>29</v>
      </c>
      <c r="E178">
        <v>8</v>
      </c>
      <c r="F178">
        <v>4</v>
      </c>
      <c r="G178">
        <v>0</v>
      </c>
      <c r="H178">
        <v>0.15062</v>
      </c>
      <c r="I178">
        <v>0</v>
      </c>
      <c r="J178">
        <v>0</v>
      </c>
      <c r="K178">
        <v>0</v>
      </c>
      <c r="L178">
        <v>1</v>
      </c>
      <c r="M178">
        <v>23.8</v>
      </c>
      <c r="N178">
        <v>0</v>
      </c>
      <c r="O178">
        <v>7.5</v>
      </c>
      <c r="P178" t="str">
        <f>IF(Table3[[#This Row],[Charging]]&gt;0,"1","0")</f>
        <v>0</v>
      </c>
      <c r="Q178" t="str">
        <f>IF(Table3[[#This Row],[Tag]]="1",Table3[[#This Row],[Prices (EUR(kWh)]],"")</f>
        <v/>
      </c>
    </row>
    <row r="179" spans="4:17" x14ac:dyDescent="0.2">
      <c r="D179" s="1" t="s">
        <v>29</v>
      </c>
      <c r="E179">
        <v>8</v>
      </c>
      <c r="F179">
        <v>5</v>
      </c>
      <c r="G179">
        <v>0</v>
      </c>
      <c r="H179">
        <v>0.14552999999999999</v>
      </c>
      <c r="I179">
        <v>0</v>
      </c>
      <c r="J179">
        <v>0</v>
      </c>
      <c r="K179">
        <v>0</v>
      </c>
      <c r="L179">
        <v>1</v>
      </c>
      <c r="M179">
        <v>23.8</v>
      </c>
      <c r="N179">
        <v>0</v>
      </c>
      <c r="O179">
        <v>7.5</v>
      </c>
      <c r="P179" t="str">
        <f>IF(Table3[[#This Row],[Charging]]&gt;0,"1","0")</f>
        <v>0</v>
      </c>
      <c r="Q179" t="str">
        <f>IF(Table3[[#This Row],[Tag]]="1",Table3[[#This Row],[Prices (EUR(kWh)]],"")</f>
        <v/>
      </c>
    </row>
    <row r="180" spans="4:17" x14ac:dyDescent="0.2">
      <c r="D180" s="1" t="s">
        <v>29</v>
      </c>
      <c r="E180">
        <v>8</v>
      </c>
      <c r="F180">
        <v>6</v>
      </c>
      <c r="G180">
        <v>0</v>
      </c>
      <c r="H180">
        <v>0.15093000000000001</v>
      </c>
      <c r="I180">
        <v>0</v>
      </c>
      <c r="J180">
        <v>0</v>
      </c>
      <c r="K180">
        <v>0</v>
      </c>
      <c r="L180">
        <v>1</v>
      </c>
      <c r="M180">
        <v>23.8</v>
      </c>
      <c r="N180">
        <v>0</v>
      </c>
      <c r="O180">
        <v>7.5</v>
      </c>
      <c r="P180" t="str">
        <f>IF(Table3[[#This Row],[Charging]]&gt;0,"1","0")</f>
        <v>0</v>
      </c>
      <c r="Q180" t="str">
        <f>IF(Table3[[#This Row],[Tag]]="1",Table3[[#This Row],[Prices (EUR(kWh)]],"")</f>
        <v/>
      </c>
    </row>
    <row r="181" spans="4:17" x14ac:dyDescent="0.2">
      <c r="D181" s="1" t="s">
        <v>29</v>
      </c>
      <c r="E181">
        <v>8</v>
      </c>
      <c r="F181">
        <v>7</v>
      </c>
      <c r="G181">
        <v>0</v>
      </c>
      <c r="H181">
        <v>0.15756999999999999</v>
      </c>
      <c r="I181">
        <v>0</v>
      </c>
      <c r="J181">
        <v>0</v>
      </c>
      <c r="K181">
        <v>0</v>
      </c>
      <c r="L181">
        <v>1</v>
      </c>
      <c r="M181">
        <v>23.8</v>
      </c>
      <c r="N181">
        <v>0</v>
      </c>
      <c r="O181">
        <v>7.5</v>
      </c>
      <c r="P181" t="str">
        <f>IF(Table3[[#This Row],[Charging]]&gt;0,"1","0")</f>
        <v>0</v>
      </c>
      <c r="Q181" t="str">
        <f>IF(Table3[[#This Row],[Tag]]="1",Table3[[#This Row],[Prices (EUR(kWh)]],"")</f>
        <v/>
      </c>
    </row>
    <row r="182" spans="4:17" x14ac:dyDescent="0.2">
      <c r="D182" s="1" t="s">
        <v>29</v>
      </c>
      <c r="E182">
        <v>8</v>
      </c>
      <c r="F182">
        <v>8</v>
      </c>
      <c r="G182">
        <v>0</v>
      </c>
      <c r="H182">
        <v>0.16697000000000001</v>
      </c>
      <c r="I182">
        <v>0</v>
      </c>
      <c r="J182">
        <v>0</v>
      </c>
      <c r="K182">
        <v>0</v>
      </c>
      <c r="L182">
        <v>1</v>
      </c>
      <c r="M182">
        <v>18.3</v>
      </c>
      <c r="N182">
        <v>5.5</v>
      </c>
      <c r="O182">
        <v>0</v>
      </c>
      <c r="P182" t="str">
        <f>IF(Table3[[#This Row],[Charging]]&gt;0,"1","0")</f>
        <v>0</v>
      </c>
      <c r="Q182" t="str">
        <f>IF(Table3[[#This Row],[Tag]]="1",Table3[[#This Row],[Prices (EUR(kWh)]],"")</f>
        <v/>
      </c>
    </row>
    <row r="183" spans="4:17" x14ac:dyDescent="0.2">
      <c r="D183" s="1" t="s">
        <v>29</v>
      </c>
      <c r="E183">
        <v>8</v>
      </c>
      <c r="F183">
        <v>9</v>
      </c>
      <c r="G183">
        <v>0</v>
      </c>
      <c r="H183">
        <v>0.16975999999999999</v>
      </c>
      <c r="I183">
        <v>0</v>
      </c>
      <c r="J183">
        <v>0</v>
      </c>
      <c r="K183">
        <v>0</v>
      </c>
      <c r="L183">
        <v>1</v>
      </c>
      <c r="M183">
        <v>18.3</v>
      </c>
      <c r="N183">
        <v>0</v>
      </c>
      <c r="O183">
        <v>0</v>
      </c>
      <c r="P183" t="str">
        <f>IF(Table3[[#This Row],[Charging]]&gt;0,"1","0")</f>
        <v>0</v>
      </c>
      <c r="Q183" t="str">
        <f>IF(Table3[[#This Row],[Tag]]="1",Table3[[#This Row],[Prices (EUR(kWh)]],"")</f>
        <v/>
      </c>
    </row>
    <row r="184" spans="4:17" x14ac:dyDescent="0.2">
      <c r="D184" s="1" t="s">
        <v>29</v>
      </c>
      <c r="E184">
        <v>8</v>
      </c>
      <c r="F184">
        <v>10</v>
      </c>
      <c r="G184">
        <v>0</v>
      </c>
      <c r="H184">
        <v>0.16980000000000001</v>
      </c>
      <c r="I184">
        <v>0</v>
      </c>
      <c r="J184">
        <v>0</v>
      </c>
      <c r="K184">
        <v>0</v>
      </c>
      <c r="L184">
        <v>1</v>
      </c>
      <c r="M184">
        <v>18.3</v>
      </c>
      <c r="N184">
        <v>0</v>
      </c>
      <c r="O184">
        <v>0</v>
      </c>
      <c r="P184" t="str">
        <f>IF(Table3[[#This Row],[Charging]]&gt;0,"1","0")</f>
        <v>0</v>
      </c>
      <c r="Q184" t="str">
        <f>IF(Table3[[#This Row],[Tag]]="1",Table3[[#This Row],[Prices (EUR(kWh)]],"")</f>
        <v/>
      </c>
    </row>
    <row r="185" spans="4:17" x14ac:dyDescent="0.2">
      <c r="D185" s="1" t="s">
        <v>29</v>
      </c>
      <c r="E185">
        <v>8</v>
      </c>
      <c r="F185">
        <v>11</v>
      </c>
      <c r="G185">
        <v>0</v>
      </c>
      <c r="H185">
        <v>0.17007</v>
      </c>
      <c r="I185">
        <v>0</v>
      </c>
      <c r="J185">
        <v>0</v>
      </c>
      <c r="K185">
        <v>0</v>
      </c>
      <c r="L185">
        <v>1</v>
      </c>
      <c r="M185">
        <v>18.3</v>
      </c>
      <c r="N185">
        <v>0</v>
      </c>
      <c r="O185">
        <v>0</v>
      </c>
      <c r="P185" t="str">
        <f>IF(Table3[[#This Row],[Charging]]&gt;0,"1","0")</f>
        <v>0</v>
      </c>
      <c r="Q185" t="str">
        <f>IF(Table3[[#This Row],[Tag]]="1",Table3[[#This Row],[Prices (EUR(kWh)]],"")</f>
        <v/>
      </c>
    </row>
    <row r="186" spans="4:17" x14ac:dyDescent="0.2">
      <c r="D186" s="1" t="s">
        <v>29</v>
      </c>
      <c r="E186">
        <v>8</v>
      </c>
      <c r="F186">
        <v>12</v>
      </c>
      <c r="G186">
        <v>0</v>
      </c>
      <c r="H186">
        <v>0.16958999999999999</v>
      </c>
      <c r="I186">
        <v>0</v>
      </c>
      <c r="J186">
        <v>0</v>
      </c>
      <c r="K186">
        <v>0</v>
      </c>
      <c r="L186">
        <v>1</v>
      </c>
      <c r="M186">
        <v>18.3</v>
      </c>
      <c r="N186">
        <v>0</v>
      </c>
      <c r="O186">
        <v>0</v>
      </c>
      <c r="P186" t="str">
        <f>IF(Table3[[#This Row],[Charging]]&gt;0,"1","0")</f>
        <v>0</v>
      </c>
      <c r="Q186" t="str">
        <f>IF(Table3[[#This Row],[Tag]]="1",Table3[[#This Row],[Prices (EUR(kWh)]],"")</f>
        <v/>
      </c>
    </row>
    <row r="187" spans="4:17" x14ac:dyDescent="0.2">
      <c r="D187" s="1" t="s">
        <v>29</v>
      </c>
      <c r="E187">
        <v>8</v>
      </c>
      <c r="F187">
        <v>13</v>
      </c>
      <c r="G187">
        <v>0</v>
      </c>
      <c r="H187">
        <v>0.16919999999999999</v>
      </c>
      <c r="I187">
        <v>0</v>
      </c>
      <c r="J187">
        <v>0</v>
      </c>
      <c r="K187">
        <v>0</v>
      </c>
      <c r="L187">
        <v>1</v>
      </c>
      <c r="M187">
        <v>18.3</v>
      </c>
      <c r="N187">
        <v>0</v>
      </c>
      <c r="O187">
        <v>0</v>
      </c>
      <c r="P187" t="str">
        <f>IF(Table3[[#This Row],[Charging]]&gt;0,"1","0")</f>
        <v>0</v>
      </c>
      <c r="Q187" t="str">
        <f>IF(Table3[[#This Row],[Tag]]="1",Table3[[#This Row],[Prices (EUR(kWh)]],"")</f>
        <v/>
      </c>
    </row>
    <row r="188" spans="4:17" x14ac:dyDescent="0.2">
      <c r="D188" s="1" t="s">
        <v>29</v>
      </c>
      <c r="E188">
        <v>8</v>
      </c>
      <c r="F188">
        <v>14</v>
      </c>
      <c r="G188">
        <v>0</v>
      </c>
      <c r="H188">
        <v>0.16358</v>
      </c>
      <c r="I188">
        <v>0</v>
      </c>
      <c r="J188">
        <v>0</v>
      </c>
      <c r="K188">
        <v>0</v>
      </c>
      <c r="L188">
        <v>1</v>
      </c>
      <c r="M188">
        <v>18.3</v>
      </c>
      <c r="N188">
        <v>0</v>
      </c>
      <c r="O188">
        <v>0</v>
      </c>
      <c r="P188" t="str">
        <f>IF(Table3[[#This Row],[Charging]]&gt;0,"1","0")</f>
        <v>0</v>
      </c>
      <c r="Q188" t="str">
        <f>IF(Table3[[#This Row],[Tag]]="1",Table3[[#This Row],[Prices (EUR(kWh)]],"")</f>
        <v/>
      </c>
    </row>
    <row r="189" spans="4:17" x14ac:dyDescent="0.2">
      <c r="D189" s="1" t="s">
        <v>29</v>
      </c>
      <c r="E189">
        <v>8</v>
      </c>
      <c r="F189">
        <v>15</v>
      </c>
      <c r="G189">
        <v>0</v>
      </c>
      <c r="H189">
        <v>0.15815000000000001</v>
      </c>
      <c r="I189">
        <v>0</v>
      </c>
      <c r="J189">
        <v>0</v>
      </c>
      <c r="K189">
        <v>0</v>
      </c>
      <c r="L189">
        <v>1</v>
      </c>
      <c r="M189">
        <v>18.3</v>
      </c>
      <c r="N189">
        <v>0</v>
      </c>
      <c r="O189">
        <v>0</v>
      </c>
      <c r="P189" t="str">
        <f>IF(Table3[[#This Row],[Charging]]&gt;0,"1","0")</f>
        <v>0</v>
      </c>
      <c r="Q189" t="str">
        <f>IF(Table3[[#This Row],[Tag]]="1",Table3[[#This Row],[Prices (EUR(kWh)]],"")</f>
        <v/>
      </c>
    </row>
    <row r="190" spans="4:17" x14ac:dyDescent="0.2">
      <c r="D190" s="1" t="s">
        <v>29</v>
      </c>
      <c r="E190">
        <v>8</v>
      </c>
      <c r="F190">
        <v>16</v>
      </c>
      <c r="G190">
        <v>0</v>
      </c>
      <c r="H190">
        <v>0.15934999999999999</v>
      </c>
      <c r="I190">
        <v>0</v>
      </c>
      <c r="J190">
        <v>0</v>
      </c>
      <c r="K190">
        <v>0</v>
      </c>
      <c r="L190">
        <v>1</v>
      </c>
      <c r="M190">
        <v>18.3</v>
      </c>
      <c r="N190">
        <v>0</v>
      </c>
      <c r="O190">
        <v>0</v>
      </c>
      <c r="P190" t="str">
        <f>IF(Table3[[#This Row],[Charging]]&gt;0,"1","0")</f>
        <v>0</v>
      </c>
      <c r="Q190" t="str">
        <f>IF(Table3[[#This Row],[Tag]]="1",Table3[[#This Row],[Prices (EUR(kWh)]],"")</f>
        <v/>
      </c>
    </row>
    <row r="191" spans="4:17" x14ac:dyDescent="0.2">
      <c r="D191" s="1" t="s">
        <v>29</v>
      </c>
      <c r="E191">
        <v>8</v>
      </c>
      <c r="F191">
        <v>17</v>
      </c>
      <c r="G191">
        <v>0</v>
      </c>
      <c r="H191">
        <v>0.16611000000000001</v>
      </c>
      <c r="I191">
        <v>0</v>
      </c>
      <c r="J191">
        <v>0</v>
      </c>
      <c r="K191">
        <v>0</v>
      </c>
      <c r="L191">
        <v>1</v>
      </c>
      <c r="M191">
        <v>12.8</v>
      </c>
      <c r="N191">
        <v>5.5</v>
      </c>
      <c r="O191">
        <v>0</v>
      </c>
      <c r="P191" t="str">
        <f>IF(Table3[[#This Row],[Charging]]&gt;0,"1","0")</f>
        <v>0</v>
      </c>
      <c r="Q191" t="str">
        <f>IF(Table3[[#This Row],[Tag]]="1",Table3[[#This Row],[Prices (EUR(kWh)]],"")</f>
        <v/>
      </c>
    </row>
    <row r="192" spans="4:17" x14ac:dyDescent="0.2">
      <c r="D192" s="1" t="s">
        <v>29</v>
      </c>
      <c r="E192">
        <v>8</v>
      </c>
      <c r="F192">
        <v>18</v>
      </c>
      <c r="G192">
        <v>0</v>
      </c>
      <c r="H192">
        <v>0.16889000000000001</v>
      </c>
      <c r="I192">
        <v>0</v>
      </c>
      <c r="J192">
        <v>0</v>
      </c>
      <c r="K192">
        <v>0</v>
      </c>
      <c r="L192">
        <v>1</v>
      </c>
      <c r="M192">
        <v>12.8</v>
      </c>
      <c r="N192">
        <v>0</v>
      </c>
      <c r="O192">
        <v>7.5</v>
      </c>
      <c r="P192" t="str">
        <f>IF(Table3[[#This Row],[Charging]]&gt;0,"1","0")</f>
        <v>0</v>
      </c>
      <c r="Q192" t="str">
        <f>IF(Table3[[#This Row],[Tag]]="1",Table3[[#This Row],[Prices (EUR(kWh)]],"")</f>
        <v/>
      </c>
    </row>
    <row r="193" spans="4:17" x14ac:dyDescent="0.2">
      <c r="D193" s="1" t="s">
        <v>29</v>
      </c>
      <c r="E193">
        <v>8</v>
      </c>
      <c r="F193">
        <v>19</v>
      </c>
      <c r="G193">
        <v>0</v>
      </c>
      <c r="H193">
        <v>0.16919000000000001</v>
      </c>
      <c r="I193">
        <v>0</v>
      </c>
      <c r="J193">
        <v>0</v>
      </c>
      <c r="K193">
        <v>0</v>
      </c>
      <c r="L193">
        <v>1</v>
      </c>
      <c r="M193">
        <v>12.8</v>
      </c>
      <c r="N193">
        <v>0</v>
      </c>
      <c r="O193">
        <v>7.5</v>
      </c>
      <c r="P193" t="str">
        <f>IF(Table3[[#This Row],[Charging]]&gt;0,"1","0")</f>
        <v>0</v>
      </c>
      <c r="Q193" t="str">
        <f>IF(Table3[[#This Row],[Tag]]="1",Table3[[#This Row],[Prices (EUR(kWh)]],"")</f>
        <v/>
      </c>
    </row>
    <row r="194" spans="4:17" x14ac:dyDescent="0.2">
      <c r="D194" s="1" t="s">
        <v>29</v>
      </c>
      <c r="E194">
        <v>8</v>
      </c>
      <c r="F194">
        <v>20</v>
      </c>
      <c r="G194">
        <v>0</v>
      </c>
      <c r="H194">
        <v>0.16763</v>
      </c>
      <c r="I194">
        <v>0</v>
      </c>
      <c r="J194">
        <v>0</v>
      </c>
      <c r="K194">
        <v>0</v>
      </c>
      <c r="L194">
        <v>1</v>
      </c>
      <c r="M194">
        <v>12.8</v>
      </c>
      <c r="N194">
        <v>0</v>
      </c>
      <c r="O194">
        <v>7.5</v>
      </c>
      <c r="P194" t="str">
        <f>IF(Table3[[#This Row],[Charging]]&gt;0,"1","0")</f>
        <v>0</v>
      </c>
      <c r="Q194" t="str">
        <f>IF(Table3[[#This Row],[Tag]]="1",Table3[[#This Row],[Prices (EUR(kWh)]],"")</f>
        <v/>
      </c>
    </row>
    <row r="195" spans="4:17" x14ac:dyDescent="0.2">
      <c r="D195" s="1" t="s">
        <v>29</v>
      </c>
      <c r="E195">
        <v>8</v>
      </c>
      <c r="F195">
        <v>21</v>
      </c>
      <c r="G195">
        <v>0</v>
      </c>
      <c r="H195">
        <v>0.16008</v>
      </c>
      <c r="I195">
        <v>0</v>
      </c>
      <c r="J195">
        <v>0</v>
      </c>
      <c r="K195">
        <v>0</v>
      </c>
      <c r="L195">
        <v>1</v>
      </c>
      <c r="M195">
        <v>12.8</v>
      </c>
      <c r="N195">
        <v>0</v>
      </c>
      <c r="O195">
        <v>7.5</v>
      </c>
      <c r="P195" t="str">
        <f>IF(Table3[[#This Row],[Charging]]&gt;0,"1","0")</f>
        <v>0</v>
      </c>
      <c r="Q195" t="str">
        <f>IF(Table3[[#This Row],[Tag]]="1",Table3[[#This Row],[Prices (EUR(kWh)]],"")</f>
        <v/>
      </c>
    </row>
    <row r="196" spans="4:17" x14ac:dyDescent="0.2">
      <c r="D196" s="1" t="s">
        <v>29</v>
      </c>
      <c r="E196">
        <v>8</v>
      </c>
      <c r="F196">
        <v>22</v>
      </c>
      <c r="G196">
        <v>0</v>
      </c>
      <c r="H196">
        <v>0.16284000000000001</v>
      </c>
      <c r="I196">
        <v>0</v>
      </c>
      <c r="J196">
        <v>0</v>
      </c>
      <c r="K196">
        <v>0</v>
      </c>
      <c r="L196">
        <v>1</v>
      </c>
      <c r="M196">
        <v>12.8</v>
      </c>
      <c r="N196">
        <v>0</v>
      </c>
      <c r="O196">
        <v>7.5</v>
      </c>
      <c r="P196" t="str">
        <f>IF(Table3[[#This Row],[Charging]]&gt;0,"1","0")</f>
        <v>0</v>
      </c>
      <c r="Q196" t="str">
        <f>IF(Table3[[#This Row],[Tag]]="1",Table3[[#This Row],[Prices (EUR(kWh)]],"")</f>
        <v/>
      </c>
    </row>
    <row r="197" spans="4:17" x14ac:dyDescent="0.2">
      <c r="D197" s="1" t="s">
        <v>29</v>
      </c>
      <c r="E197">
        <v>8</v>
      </c>
      <c r="F197">
        <v>23</v>
      </c>
      <c r="G197">
        <v>0</v>
      </c>
      <c r="H197">
        <v>0.15998000000000001</v>
      </c>
      <c r="I197">
        <v>0</v>
      </c>
      <c r="J197">
        <v>0</v>
      </c>
      <c r="K197">
        <v>0</v>
      </c>
      <c r="L197">
        <v>1</v>
      </c>
      <c r="M197">
        <v>12.8</v>
      </c>
      <c r="N197">
        <v>0</v>
      </c>
      <c r="O197">
        <v>7.5</v>
      </c>
      <c r="P197" t="str">
        <f>IF(Table3[[#This Row],[Charging]]&gt;0,"1","0")</f>
        <v>0</v>
      </c>
      <c r="Q197" t="str">
        <f>IF(Table3[[#This Row],[Tag]]="1",Table3[[#This Row],[Prices (EUR(kWh)]],"")</f>
        <v/>
      </c>
    </row>
    <row r="198" spans="4:17" x14ac:dyDescent="0.2">
      <c r="D198" s="1" t="s">
        <v>29</v>
      </c>
      <c r="E198">
        <v>8</v>
      </c>
      <c r="F198">
        <v>24</v>
      </c>
      <c r="G198">
        <v>0</v>
      </c>
      <c r="H198">
        <v>0.15994</v>
      </c>
      <c r="I198">
        <v>0</v>
      </c>
      <c r="J198">
        <v>0</v>
      </c>
      <c r="K198">
        <v>0</v>
      </c>
      <c r="L198">
        <v>1</v>
      </c>
      <c r="M198">
        <v>12.8</v>
      </c>
      <c r="N198">
        <v>0</v>
      </c>
      <c r="O198">
        <v>7.5</v>
      </c>
      <c r="P198" t="str">
        <f>IF(Table3[[#This Row],[Charging]]&gt;0,"1","0")</f>
        <v>0</v>
      </c>
      <c r="Q198" t="str">
        <f>IF(Table3[[#This Row],[Tag]]="1",Table3[[#This Row],[Prices (EUR(kWh)]],"")</f>
        <v/>
      </c>
    </row>
    <row r="199" spans="4:17" x14ac:dyDescent="0.2">
      <c r="D199" s="1" t="s">
        <v>29</v>
      </c>
      <c r="E199">
        <v>9</v>
      </c>
      <c r="F199">
        <v>1</v>
      </c>
      <c r="G199">
        <v>0</v>
      </c>
      <c r="H199">
        <v>0.16175999999999999</v>
      </c>
      <c r="I199">
        <v>0</v>
      </c>
      <c r="J199">
        <v>0</v>
      </c>
      <c r="K199">
        <v>0</v>
      </c>
      <c r="L199">
        <v>1</v>
      </c>
      <c r="M199">
        <v>12.8</v>
      </c>
      <c r="N199">
        <v>0</v>
      </c>
      <c r="O199">
        <v>7.5</v>
      </c>
      <c r="P199" t="str">
        <f>IF(Table3[[#This Row],[Charging]]&gt;0,"1","0")</f>
        <v>0</v>
      </c>
      <c r="Q199" t="str">
        <f>IF(Table3[[#This Row],[Tag]]="1",Table3[[#This Row],[Prices (EUR(kWh)]],"")</f>
        <v/>
      </c>
    </row>
    <row r="200" spans="4:17" x14ac:dyDescent="0.2">
      <c r="D200" s="1" t="s">
        <v>29</v>
      </c>
      <c r="E200">
        <v>9</v>
      </c>
      <c r="F200">
        <v>2</v>
      </c>
      <c r="G200">
        <v>0</v>
      </c>
      <c r="H200">
        <v>0.15909000000000001</v>
      </c>
      <c r="I200">
        <v>0</v>
      </c>
      <c r="J200">
        <v>0</v>
      </c>
      <c r="K200">
        <v>0</v>
      </c>
      <c r="L200">
        <v>1</v>
      </c>
      <c r="M200">
        <v>12.8</v>
      </c>
      <c r="N200">
        <v>0</v>
      </c>
      <c r="O200">
        <v>7.5</v>
      </c>
      <c r="P200" t="str">
        <f>IF(Table3[[#This Row],[Charging]]&gt;0,"1","0")</f>
        <v>0</v>
      </c>
      <c r="Q200" t="str">
        <f>IF(Table3[[#This Row],[Tag]]="1",Table3[[#This Row],[Prices (EUR(kWh)]],"")</f>
        <v/>
      </c>
    </row>
    <row r="201" spans="4:17" x14ac:dyDescent="0.2">
      <c r="D201" s="1" t="s">
        <v>29</v>
      </c>
      <c r="E201">
        <v>9</v>
      </c>
      <c r="F201">
        <v>3</v>
      </c>
      <c r="G201">
        <v>0</v>
      </c>
      <c r="H201">
        <v>0.15795999999999999</v>
      </c>
      <c r="I201">
        <v>0</v>
      </c>
      <c r="J201">
        <v>0</v>
      </c>
      <c r="K201">
        <v>0</v>
      </c>
      <c r="L201">
        <v>1</v>
      </c>
      <c r="M201">
        <v>12.8</v>
      </c>
      <c r="N201">
        <v>0</v>
      </c>
      <c r="O201">
        <v>7.5</v>
      </c>
      <c r="P201" t="str">
        <f>IF(Table3[[#This Row],[Charging]]&gt;0,"1","0")</f>
        <v>0</v>
      </c>
      <c r="Q201" t="str">
        <f>IF(Table3[[#This Row],[Tag]]="1",Table3[[#This Row],[Prices (EUR(kWh)]],"")</f>
        <v/>
      </c>
    </row>
    <row r="202" spans="4:17" x14ac:dyDescent="0.2">
      <c r="D202" s="1" t="s">
        <v>29</v>
      </c>
      <c r="E202">
        <v>9</v>
      </c>
      <c r="F202">
        <v>4</v>
      </c>
      <c r="G202">
        <v>0</v>
      </c>
      <c r="H202">
        <v>0.15512999999999999</v>
      </c>
      <c r="I202">
        <v>0</v>
      </c>
      <c r="J202">
        <v>0</v>
      </c>
      <c r="K202">
        <v>0</v>
      </c>
      <c r="L202">
        <v>1</v>
      </c>
      <c r="M202">
        <v>12.8</v>
      </c>
      <c r="N202">
        <v>0</v>
      </c>
      <c r="O202">
        <v>7.5</v>
      </c>
      <c r="P202" t="str">
        <f>IF(Table3[[#This Row],[Charging]]&gt;0,"1","0")</f>
        <v>0</v>
      </c>
      <c r="Q202" t="str">
        <f>IF(Table3[[#This Row],[Tag]]="1",Table3[[#This Row],[Prices (EUR(kWh)]],"")</f>
        <v/>
      </c>
    </row>
    <row r="203" spans="4:17" x14ac:dyDescent="0.2">
      <c r="D203" s="1" t="s">
        <v>29</v>
      </c>
      <c r="E203">
        <v>9</v>
      </c>
      <c r="F203">
        <v>5</v>
      </c>
      <c r="G203">
        <v>0</v>
      </c>
      <c r="H203">
        <v>0.14602000000000001</v>
      </c>
      <c r="I203">
        <v>0</v>
      </c>
      <c r="J203">
        <v>0</v>
      </c>
      <c r="K203">
        <v>0</v>
      </c>
      <c r="L203">
        <v>1</v>
      </c>
      <c r="M203">
        <v>12.8</v>
      </c>
      <c r="N203">
        <v>0</v>
      </c>
      <c r="O203">
        <v>7.5</v>
      </c>
      <c r="P203" t="str">
        <f>IF(Table3[[#This Row],[Charging]]&gt;0,"1","0")</f>
        <v>0</v>
      </c>
      <c r="Q203" t="str">
        <f>IF(Table3[[#This Row],[Tag]]="1",Table3[[#This Row],[Prices (EUR(kWh)]],"")</f>
        <v/>
      </c>
    </row>
    <row r="204" spans="4:17" x14ac:dyDescent="0.2">
      <c r="D204" s="1" t="s">
        <v>29</v>
      </c>
      <c r="E204">
        <v>9</v>
      </c>
      <c r="F204">
        <v>6</v>
      </c>
      <c r="G204">
        <v>0</v>
      </c>
      <c r="H204">
        <v>0.13607</v>
      </c>
      <c r="I204">
        <v>0</v>
      </c>
      <c r="J204">
        <v>0</v>
      </c>
      <c r="K204">
        <v>0</v>
      </c>
      <c r="L204">
        <v>1</v>
      </c>
      <c r="M204">
        <v>12.8</v>
      </c>
      <c r="N204">
        <v>0</v>
      </c>
      <c r="O204">
        <v>7.5</v>
      </c>
      <c r="P204" t="str">
        <f>IF(Table3[[#This Row],[Charging]]&gt;0,"1","0")</f>
        <v>0</v>
      </c>
      <c r="Q204" t="str">
        <f>IF(Table3[[#This Row],[Tag]]="1",Table3[[#This Row],[Prices (EUR(kWh)]],"")</f>
        <v/>
      </c>
    </row>
    <row r="205" spans="4:17" x14ac:dyDescent="0.2">
      <c r="D205" s="1" t="s">
        <v>29</v>
      </c>
      <c r="E205">
        <v>9</v>
      </c>
      <c r="F205">
        <v>7</v>
      </c>
      <c r="G205">
        <v>0</v>
      </c>
      <c r="H205">
        <v>0.13195999999999999</v>
      </c>
      <c r="I205">
        <v>0</v>
      </c>
      <c r="J205">
        <v>0</v>
      </c>
      <c r="K205">
        <v>0</v>
      </c>
      <c r="L205">
        <v>1</v>
      </c>
      <c r="M205">
        <v>12.8</v>
      </c>
      <c r="N205">
        <v>0</v>
      </c>
      <c r="O205">
        <v>7.5</v>
      </c>
      <c r="P205" t="str">
        <f>IF(Table3[[#This Row],[Charging]]&gt;0,"1","0")</f>
        <v>0</v>
      </c>
      <c r="Q205" t="str">
        <f>IF(Table3[[#This Row],[Tag]]="1",Table3[[#This Row],[Prices (EUR(kWh)]],"")</f>
        <v/>
      </c>
    </row>
    <row r="206" spans="4:17" x14ac:dyDescent="0.2">
      <c r="D206" s="1" t="s">
        <v>29</v>
      </c>
      <c r="E206">
        <v>9</v>
      </c>
      <c r="F206">
        <v>8</v>
      </c>
      <c r="G206">
        <v>0</v>
      </c>
      <c r="H206">
        <v>0.14596999999999999</v>
      </c>
      <c r="I206">
        <v>0</v>
      </c>
      <c r="J206">
        <v>0</v>
      </c>
      <c r="K206">
        <v>0</v>
      </c>
      <c r="L206">
        <v>1</v>
      </c>
      <c r="M206">
        <v>12.8</v>
      </c>
      <c r="N206">
        <v>0</v>
      </c>
      <c r="O206">
        <v>7.5</v>
      </c>
      <c r="P206" t="str">
        <f>IF(Table3[[#This Row],[Charging]]&gt;0,"1","0")</f>
        <v>0</v>
      </c>
      <c r="Q206" t="str">
        <f>IF(Table3[[#This Row],[Tag]]="1",Table3[[#This Row],[Prices (EUR(kWh)]],"")</f>
        <v/>
      </c>
    </row>
    <row r="207" spans="4:17" x14ac:dyDescent="0.2">
      <c r="D207" s="1" t="s">
        <v>29</v>
      </c>
      <c r="E207">
        <v>9</v>
      </c>
      <c r="F207">
        <v>9</v>
      </c>
      <c r="G207">
        <v>0</v>
      </c>
      <c r="H207">
        <v>0.14990000000000001</v>
      </c>
      <c r="I207">
        <v>0</v>
      </c>
      <c r="J207">
        <v>0</v>
      </c>
      <c r="K207">
        <v>0</v>
      </c>
      <c r="L207">
        <v>1</v>
      </c>
      <c r="M207">
        <v>12.8</v>
      </c>
      <c r="N207">
        <v>0</v>
      </c>
      <c r="O207">
        <v>7.5</v>
      </c>
      <c r="P207" t="str">
        <f>IF(Table3[[#This Row],[Charging]]&gt;0,"1","0")</f>
        <v>0</v>
      </c>
      <c r="Q207" t="str">
        <f>IF(Table3[[#This Row],[Tag]]="1",Table3[[#This Row],[Prices (EUR(kWh)]],"")</f>
        <v/>
      </c>
    </row>
    <row r="208" spans="4:17" x14ac:dyDescent="0.2">
      <c r="D208" s="1" t="s">
        <v>29</v>
      </c>
      <c r="E208">
        <v>9</v>
      </c>
      <c r="F208">
        <v>10</v>
      </c>
      <c r="G208">
        <v>0</v>
      </c>
      <c r="H208">
        <v>0.14323</v>
      </c>
      <c r="I208">
        <v>0</v>
      </c>
      <c r="J208">
        <v>0</v>
      </c>
      <c r="K208">
        <v>0</v>
      </c>
      <c r="L208">
        <v>1</v>
      </c>
      <c r="M208">
        <v>12.8</v>
      </c>
      <c r="N208">
        <v>0</v>
      </c>
      <c r="O208">
        <v>7.5</v>
      </c>
      <c r="P208" t="str">
        <f>IF(Table3[[#This Row],[Charging]]&gt;0,"1","0")</f>
        <v>0</v>
      </c>
      <c r="Q208" t="str">
        <f>IF(Table3[[#This Row],[Tag]]="1",Table3[[#This Row],[Prices (EUR(kWh)]],"")</f>
        <v/>
      </c>
    </row>
    <row r="209" spans="4:17" x14ac:dyDescent="0.2">
      <c r="D209" s="1" t="s">
        <v>29</v>
      </c>
      <c r="E209">
        <v>9</v>
      </c>
      <c r="F209">
        <v>11</v>
      </c>
      <c r="G209">
        <v>0</v>
      </c>
      <c r="H209">
        <v>0.1076</v>
      </c>
      <c r="I209">
        <v>0</v>
      </c>
      <c r="J209">
        <v>0</v>
      </c>
      <c r="K209">
        <v>0</v>
      </c>
      <c r="L209">
        <v>1</v>
      </c>
      <c r="M209">
        <v>12.8</v>
      </c>
      <c r="N209">
        <v>0</v>
      </c>
      <c r="O209">
        <v>7.5</v>
      </c>
      <c r="P209" t="str">
        <f>IF(Table3[[#This Row],[Charging]]&gt;0,"1","0")</f>
        <v>0</v>
      </c>
      <c r="Q209" t="str">
        <f>IF(Table3[[#This Row],[Tag]]="1",Table3[[#This Row],[Prices (EUR(kWh)]],"")</f>
        <v/>
      </c>
    </row>
    <row r="210" spans="4:17" x14ac:dyDescent="0.2">
      <c r="D210" s="1" t="s">
        <v>29</v>
      </c>
      <c r="E210">
        <v>9</v>
      </c>
      <c r="F210">
        <v>12</v>
      </c>
      <c r="G210">
        <v>0</v>
      </c>
      <c r="H210">
        <v>0.10682</v>
      </c>
      <c r="I210">
        <v>0</v>
      </c>
      <c r="J210">
        <v>0</v>
      </c>
      <c r="K210">
        <v>0</v>
      </c>
      <c r="L210">
        <v>1</v>
      </c>
      <c r="M210">
        <v>12.8</v>
      </c>
      <c r="N210">
        <v>0</v>
      </c>
      <c r="O210">
        <v>7.5</v>
      </c>
      <c r="P210" t="str">
        <f>IF(Table3[[#This Row],[Charging]]&gt;0,"1","0")</f>
        <v>0</v>
      </c>
      <c r="Q210" t="str">
        <f>IF(Table3[[#This Row],[Tag]]="1",Table3[[#This Row],[Prices (EUR(kWh)]],"")</f>
        <v/>
      </c>
    </row>
    <row r="211" spans="4:17" x14ac:dyDescent="0.2">
      <c r="D211" s="1" t="s">
        <v>29</v>
      </c>
      <c r="E211">
        <v>9</v>
      </c>
      <c r="F211">
        <v>13</v>
      </c>
      <c r="G211">
        <v>0</v>
      </c>
      <c r="H211">
        <v>9.6530000000000005E-2</v>
      </c>
      <c r="I211">
        <v>0</v>
      </c>
      <c r="J211">
        <v>0</v>
      </c>
      <c r="K211">
        <v>0</v>
      </c>
      <c r="L211">
        <v>1</v>
      </c>
      <c r="M211">
        <v>12.8</v>
      </c>
      <c r="N211">
        <v>0</v>
      </c>
      <c r="O211">
        <v>7.5</v>
      </c>
      <c r="P211" t="str">
        <f>IF(Table3[[#This Row],[Charging]]&gt;0,"1","0")</f>
        <v>0</v>
      </c>
      <c r="Q211" t="str">
        <f>IF(Table3[[#This Row],[Tag]]="1",Table3[[#This Row],[Prices (EUR(kWh)]],"")</f>
        <v/>
      </c>
    </row>
    <row r="212" spans="4:17" x14ac:dyDescent="0.2">
      <c r="D212" s="1" t="s">
        <v>29</v>
      </c>
      <c r="E212">
        <v>9</v>
      </c>
      <c r="F212">
        <v>14</v>
      </c>
      <c r="G212">
        <v>0</v>
      </c>
      <c r="H212">
        <v>7.6730000000000007E-2</v>
      </c>
      <c r="I212">
        <v>0</v>
      </c>
      <c r="J212">
        <v>0</v>
      </c>
      <c r="K212">
        <v>0</v>
      </c>
      <c r="L212">
        <v>1</v>
      </c>
      <c r="M212">
        <v>12.8</v>
      </c>
      <c r="N212">
        <v>0</v>
      </c>
      <c r="O212">
        <v>7.5</v>
      </c>
      <c r="P212" t="str">
        <f>IF(Table3[[#This Row],[Charging]]&gt;0,"1","0")</f>
        <v>0</v>
      </c>
      <c r="Q212" t="str">
        <f>IF(Table3[[#This Row],[Tag]]="1",Table3[[#This Row],[Prices (EUR(kWh)]],"")</f>
        <v/>
      </c>
    </row>
    <row r="213" spans="4:17" x14ac:dyDescent="0.2">
      <c r="D213" s="1" t="s">
        <v>29</v>
      </c>
      <c r="E213">
        <v>9</v>
      </c>
      <c r="F213">
        <v>15</v>
      </c>
      <c r="G213">
        <v>7.5</v>
      </c>
      <c r="H213">
        <v>2.264E-2</v>
      </c>
      <c r="I213">
        <v>0</v>
      </c>
      <c r="J213">
        <v>0</v>
      </c>
      <c r="K213">
        <v>0</v>
      </c>
      <c r="L213">
        <v>1</v>
      </c>
      <c r="M213">
        <v>20.3</v>
      </c>
      <c r="N213">
        <v>0</v>
      </c>
      <c r="O213">
        <v>7.5</v>
      </c>
      <c r="P213" t="str">
        <f>IF(Table3[[#This Row],[Charging]]&gt;0,"1","0")</f>
        <v>1</v>
      </c>
      <c r="Q213">
        <f>IF(Table3[[#This Row],[Tag]]="1",Table3[[#This Row],[Prices (EUR(kWh)]],"")</f>
        <v>2.264E-2</v>
      </c>
    </row>
    <row r="214" spans="4:17" x14ac:dyDescent="0.2">
      <c r="D214" s="1" t="s">
        <v>29</v>
      </c>
      <c r="E214">
        <v>9</v>
      </c>
      <c r="F214">
        <v>16</v>
      </c>
      <c r="G214">
        <v>7.5</v>
      </c>
      <c r="H214">
        <v>1.2319999999999999E-2</v>
      </c>
      <c r="I214">
        <v>0</v>
      </c>
      <c r="J214">
        <v>0</v>
      </c>
      <c r="K214">
        <v>0</v>
      </c>
      <c r="L214">
        <v>1</v>
      </c>
      <c r="M214">
        <v>27.8</v>
      </c>
      <c r="N214">
        <v>0</v>
      </c>
      <c r="O214">
        <v>7.5</v>
      </c>
      <c r="P214" t="str">
        <f>IF(Table3[[#This Row],[Charging]]&gt;0,"1","0")</f>
        <v>1</v>
      </c>
      <c r="Q214">
        <f>IF(Table3[[#This Row],[Tag]]="1",Table3[[#This Row],[Prices (EUR(kWh)]],"")</f>
        <v>1.2319999999999999E-2</v>
      </c>
    </row>
    <row r="215" spans="4:17" x14ac:dyDescent="0.2">
      <c r="D215" s="1" t="s">
        <v>29</v>
      </c>
      <c r="E215">
        <v>9</v>
      </c>
      <c r="F215">
        <v>17</v>
      </c>
      <c r="G215">
        <v>7.5</v>
      </c>
      <c r="H215">
        <v>1.6539999999999999E-2</v>
      </c>
      <c r="I215">
        <v>0</v>
      </c>
      <c r="J215">
        <v>0</v>
      </c>
      <c r="K215">
        <v>0</v>
      </c>
      <c r="L215">
        <v>1</v>
      </c>
      <c r="M215">
        <v>35.299999999999997</v>
      </c>
      <c r="N215">
        <v>0</v>
      </c>
      <c r="O215">
        <v>7.5</v>
      </c>
      <c r="P215" t="str">
        <f>IF(Table3[[#This Row],[Charging]]&gt;0,"1","0")</f>
        <v>1</v>
      </c>
      <c r="Q215">
        <f>IF(Table3[[#This Row],[Tag]]="1",Table3[[#This Row],[Prices (EUR(kWh)]],"")</f>
        <v>1.6539999999999999E-2</v>
      </c>
    </row>
    <row r="216" spans="4:17" x14ac:dyDescent="0.2">
      <c r="D216" s="1" t="s">
        <v>29</v>
      </c>
      <c r="E216">
        <v>9</v>
      </c>
      <c r="F216">
        <v>18</v>
      </c>
      <c r="G216">
        <v>0</v>
      </c>
      <c r="H216">
        <v>5.185E-2</v>
      </c>
      <c r="I216">
        <v>0</v>
      </c>
      <c r="J216">
        <v>0</v>
      </c>
      <c r="K216">
        <v>0</v>
      </c>
      <c r="L216">
        <v>1</v>
      </c>
      <c r="M216">
        <v>35.299999999999997</v>
      </c>
      <c r="N216">
        <v>0</v>
      </c>
      <c r="O216">
        <v>7.5</v>
      </c>
      <c r="P216" t="str">
        <f>IF(Table3[[#This Row],[Charging]]&gt;0,"1","0")</f>
        <v>0</v>
      </c>
      <c r="Q216" t="str">
        <f>IF(Table3[[#This Row],[Tag]]="1",Table3[[#This Row],[Prices (EUR(kWh)]],"")</f>
        <v/>
      </c>
    </row>
    <row r="217" spans="4:17" x14ac:dyDescent="0.2">
      <c r="D217" s="1" t="s">
        <v>29</v>
      </c>
      <c r="E217">
        <v>9</v>
      </c>
      <c r="F217">
        <v>19</v>
      </c>
      <c r="G217">
        <v>0</v>
      </c>
      <c r="H217">
        <v>9.0020000000000003E-2</v>
      </c>
      <c r="I217">
        <v>0</v>
      </c>
      <c r="J217">
        <v>0</v>
      </c>
      <c r="K217">
        <v>0</v>
      </c>
      <c r="L217">
        <v>1</v>
      </c>
      <c r="M217">
        <v>35.299999999999997</v>
      </c>
      <c r="N217">
        <v>0</v>
      </c>
      <c r="O217">
        <v>7.5</v>
      </c>
      <c r="P217" t="str">
        <f>IF(Table3[[#This Row],[Charging]]&gt;0,"1","0")</f>
        <v>0</v>
      </c>
      <c r="Q217" t="str">
        <f>IF(Table3[[#This Row],[Tag]]="1",Table3[[#This Row],[Prices (EUR(kWh)]],"")</f>
        <v/>
      </c>
    </row>
    <row r="218" spans="4:17" x14ac:dyDescent="0.2">
      <c r="D218" s="1" t="s">
        <v>29</v>
      </c>
      <c r="E218">
        <v>9</v>
      </c>
      <c r="F218">
        <v>20</v>
      </c>
      <c r="G218">
        <v>0</v>
      </c>
      <c r="H218">
        <v>9.4979999999999995E-2</v>
      </c>
      <c r="I218">
        <v>0</v>
      </c>
      <c r="J218">
        <v>0</v>
      </c>
      <c r="K218">
        <v>0</v>
      </c>
      <c r="L218">
        <v>1</v>
      </c>
      <c r="M218">
        <v>35.299999999999997</v>
      </c>
      <c r="N218">
        <v>0</v>
      </c>
      <c r="O218">
        <v>7.5</v>
      </c>
      <c r="P218" t="str">
        <f>IF(Table3[[#This Row],[Charging]]&gt;0,"1","0")</f>
        <v>0</v>
      </c>
      <c r="Q218" t="str">
        <f>IF(Table3[[#This Row],[Tag]]="1",Table3[[#This Row],[Prices (EUR(kWh)]],"")</f>
        <v/>
      </c>
    </row>
    <row r="219" spans="4:17" x14ac:dyDescent="0.2">
      <c r="D219" s="1" t="s">
        <v>29</v>
      </c>
      <c r="E219">
        <v>9</v>
      </c>
      <c r="F219">
        <v>21</v>
      </c>
      <c r="G219">
        <v>0</v>
      </c>
      <c r="H219">
        <v>0.10086000000000001</v>
      </c>
      <c r="I219">
        <v>0</v>
      </c>
      <c r="J219">
        <v>0</v>
      </c>
      <c r="K219">
        <v>0</v>
      </c>
      <c r="L219">
        <v>1</v>
      </c>
      <c r="M219">
        <v>35.299999999999997</v>
      </c>
      <c r="N219">
        <v>0</v>
      </c>
      <c r="O219">
        <v>7.5</v>
      </c>
      <c r="P219" t="str">
        <f>IF(Table3[[#This Row],[Charging]]&gt;0,"1","0")</f>
        <v>0</v>
      </c>
      <c r="Q219" t="str">
        <f>IF(Table3[[#This Row],[Tag]]="1",Table3[[#This Row],[Prices (EUR(kWh)]],"")</f>
        <v/>
      </c>
    </row>
    <row r="220" spans="4:17" x14ac:dyDescent="0.2">
      <c r="D220" s="1" t="s">
        <v>29</v>
      </c>
      <c r="E220">
        <v>9</v>
      </c>
      <c r="F220">
        <v>22</v>
      </c>
      <c r="G220">
        <v>0</v>
      </c>
      <c r="H220">
        <v>9.4649999999999998E-2</v>
      </c>
      <c r="I220">
        <v>0</v>
      </c>
      <c r="J220">
        <v>0</v>
      </c>
      <c r="K220">
        <v>0</v>
      </c>
      <c r="L220">
        <v>1</v>
      </c>
      <c r="M220">
        <v>35.299999999999997</v>
      </c>
      <c r="N220">
        <v>0</v>
      </c>
      <c r="O220">
        <v>7.5</v>
      </c>
      <c r="P220" t="str">
        <f>IF(Table3[[#This Row],[Charging]]&gt;0,"1","0")</f>
        <v>0</v>
      </c>
      <c r="Q220" t="str">
        <f>IF(Table3[[#This Row],[Tag]]="1",Table3[[#This Row],[Prices (EUR(kWh)]],"")</f>
        <v/>
      </c>
    </row>
    <row r="221" spans="4:17" x14ac:dyDescent="0.2">
      <c r="D221" s="1" t="s">
        <v>29</v>
      </c>
      <c r="E221">
        <v>9</v>
      </c>
      <c r="F221">
        <v>23</v>
      </c>
      <c r="G221">
        <v>0</v>
      </c>
      <c r="H221">
        <v>0.11305999999999999</v>
      </c>
      <c r="I221">
        <v>0</v>
      </c>
      <c r="J221">
        <v>0</v>
      </c>
      <c r="K221">
        <v>0</v>
      </c>
      <c r="L221">
        <v>1</v>
      </c>
      <c r="M221">
        <v>35.299999999999997</v>
      </c>
      <c r="N221">
        <v>0</v>
      </c>
      <c r="O221">
        <v>7.5</v>
      </c>
      <c r="P221" t="str">
        <f>IF(Table3[[#This Row],[Charging]]&gt;0,"1","0")</f>
        <v>0</v>
      </c>
      <c r="Q221" t="str">
        <f>IF(Table3[[#This Row],[Tag]]="1",Table3[[#This Row],[Prices (EUR(kWh)]],"")</f>
        <v/>
      </c>
    </row>
    <row r="222" spans="4:17" x14ac:dyDescent="0.2">
      <c r="D222" s="1" t="s">
        <v>29</v>
      </c>
      <c r="E222">
        <v>9</v>
      </c>
      <c r="F222">
        <v>24</v>
      </c>
      <c r="G222">
        <v>0</v>
      </c>
      <c r="H222">
        <v>7.9890000000000003E-2</v>
      </c>
      <c r="I222">
        <v>0</v>
      </c>
      <c r="J222">
        <v>0</v>
      </c>
      <c r="K222">
        <v>0</v>
      </c>
      <c r="L222">
        <v>1</v>
      </c>
      <c r="M222">
        <v>35.299999999999997</v>
      </c>
      <c r="N222">
        <v>0</v>
      </c>
      <c r="O222">
        <v>7.5</v>
      </c>
      <c r="P222" t="str">
        <f>IF(Table3[[#This Row],[Charging]]&gt;0,"1","0")</f>
        <v>0</v>
      </c>
      <c r="Q222" t="str">
        <f>IF(Table3[[#This Row],[Tag]]="1",Table3[[#This Row],[Prices (EUR(kWh)]],"")</f>
        <v/>
      </c>
    </row>
    <row r="223" spans="4:17" x14ac:dyDescent="0.2">
      <c r="D223" s="1" t="s">
        <v>29</v>
      </c>
      <c r="E223">
        <v>10</v>
      </c>
      <c r="F223">
        <v>1</v>
      </c>
      <c r="G223">
        <v>0</v>
      </c>
      <c r="H223">
        <v>7.7119999999999994E-2</v>
      </c>
      <c r="I223">
        <v>0</v>
      </c>
      <c r="J223">
        <v>0</v>
      </c>
      <c r="K223">
        <v>0</v>
      </c>
      <c r="L223">
        <v>1</v>
      </c>
      <c r="M223">
        <v>35.299999999999997</v>
      </c>
      <c r="N223">
        <v>0</v>
      </c>
      <c r="O223">
        <v>7.5</v>
      </c>
      <c r="P223" t="str">
        <f>IF(Table3[[#This Row],[Charging]]&gt;0,"1","0")</f>
        <v>0</v>
      </c>
      <c r="Q223" t="str">
        <f>IF(Table3[[#This Row],[Tag]]="1",Table3[[#This Row],[Prices (EUR(kWh)]],"")</f>
        <v/>
      </c>
    </row>
    <row r="224" spans="4:17" x14ac:dyDescent="0.2">
      <c r="D224" s="1" t="s">
        <v>29</v>
      </c>
      <c r="E224">
        <v>10</v>
      </c>
      <c r="F224">
        <v>2</v>
      </c>
      <c r="G224">
        <v>0</v>
      </c>
      <c r="H224">
        <v>4.9320000000000003E-2</v>
      </c>
      <c r="I224">
        <v>0</v>
      </c>
      <c r="J224">
        <v>0</v>
      </c>
      <c r="K224">
        <v>0</v>
      </c>
      <c r="L224">
        <v>1</v>
      </c>
      <c r="M224">
        <v>35.299999999999997</v>
      </c>
      <c r="N224">
        <v>0</v>
      </c>
      <c r="O224">
        <v>7.5</v>
      </c>
      <c r="P224" t="str">
        <f>IF(Table3[[#This Row],[Charging]]&gt;0,"1","0")</f>
        <v>0</v>
      </c>
      <c r="Q224" t="str">
        <f>IF(Table3[[#This Row],[Tag]]="1",Table3[[#This Row],[Prices (EUR(kWh)]],"")</f>
        <v/>
      </c>
    </row>
    <row r="225" spans="4:17" x14ac:dyDescent="0.2">
      <c r="D225" s="1" t="s">
        <v>29</v>
      </c>
      <c r="E225">
        <v>10</v>
      </c>
      <c r="F225">
        <v>3</v>
      </c>
      <c r="G225">
        <v>0</v>
      </c>
      <c r="H225">
        <v>5.0029999999999998E-2</v>
      </c>
      <c r="I225">
        <v>0</v>
      </c>
      <c r="J225">
        <v>0</v>
      </c>
      <c r="K225">
        <v>0</v>
      </c>
      <c r="L225">
        <v>1</v>
      </c>
      <c r="M225">
        <v>35.299999999999997</v>
      </c>
      <c r="N225">
        <v>0</v>
      </c>
      <c r="O225">
        <v>7.5</v>
      </c>
      <c r="P225" t="str">
        <f>IF(Table3[[#This Row],[Charging]]&gt;0,"1","0")</f>
        <v>0</v>
      </c>
      <c r="Q225" t="str">
        <f>IF(Table3[[#This Row],[Tag]]="1",Table3[[#This Row],[Prices (EUR(kWh)]],"")</f>
        <v/>
      </c>
    </row>
    <row r="226" spans="4:17" x14ac:dyDescent="0.2">
      <c r="D226" s="1" t="s">
        <v>29</v>
      </c>
      <c r="E226">
        <v>10</v>
      </c>
      <c r="F226">
        <v>4</v>
      </c>
      <c r="G226">
        <v>7.5</v>
      </c>
      <c r="H226">
        <v>3.1390000000000001E-2</v>
      </c>
      <c r="I226">
        <v>0</v>
      </c>
      <c r="J226">
        <v>0</v>
      </c>
      <c r="K226">
        <v>0</v>
      </c>
      <c r="L226">
        <v>1</v>
      </c>
      <c r="M226">
        <v>42.8</v>
      </c>
      <c r="N226">
        <v>0</v>
      </c>
      <c r="O226">
        <v>7.5</v>
      </c>
      <c r="P226" t="str">
        <f>IF(Table3[[#This Row],[Charging]]&gt;0,"1","0")</f>
        <v>1</v>
      </c>
      <c r="Q226">
        <f>IF(Table3[[#This Row],[Tag]]="1",Table3[[#This Row],[Prices (EUR(kWh)]],"")</f>
        <v>3.1390000000000001E-2</v>
      </c>
    </row>
    <row r="227" spans="4:17" x14ac:dyDescent="0.2">
      <c r="D227" s="1" t="s">
        <v>29</v>
      </c>
      <c r="E227">
        <v>10</v>
      </c>
      <c r="F227">
        <v>5</v>
      </c>
      <c r="G227">
        <v>0</v>
      </c>
      <c r="H227">
        <v>6.3310000000000005E-2</v>
      </c>
      <c r="I227">
        <v>0</v>
      </c>
      <c r="J227">
        <v>0</v>
      </c>
      <c r="K227">
        <v>0</v>
      </c>
      <c r="L227">
        <v>1</v>
      </c>
      <c r="M227">
        <v>42.8</v>
      </c>
      <c r="N227">
        <v>0</v>
      </c>
      <c r="O227">
        <v>7.5</v>
      </c>
      <c r="P227" t="str">
        <f>IF(Table3[[#This Row],[Charging]]&gt;0,"1","0")</f>
        <v>0</v>
      </c>
      <c r="Q227" t="str">
        <f>IF(Table3[[#This Row],[Tag]]="1",Table3[[#This Row],[Prices (EUR(kWh)]],"")</f>
        <v/>
      </c>
    </row>
    <row r="228" spans="4:17" x14ac:dyDescent="0.2">
      <c r="D228" s="1" t="s">
        <v>29</v>
      </c>
      <c r="E228">
        <v>10</v>
      </c>
      <c r="F228">
        <v>6</v>
      </c>
      <c r="G228">
        <v>0</v>
      </c>
      <c r="H228">
        <v>5.8569999999999997E-2</v>
      </c>
      <c r="I228">
        <v>0</v>
      </c>
      <c r="J228">
        <v>0</v>
      </c>
      <c r="K228">
        <v>0</v>
      </c>
      <c r="L228">
        <v>1</v>
      </c>
      <c r="M228">
        <v>42.8</v>
      </c>
      <c r="N228">
        <v>0</v>
      </c>
      <c r="O228">
        <v>7.5</v>
      </c>
      <c r="P228" t="str">
        <f>IF(Table3[[#This Row],[Charging]]&gt;0,"1","0")</f>
        <v>0</v>
      </c>
      <c r="Q228" t="str">
        <f>IF(Table3[[#This Row],[Tag]]="1",Table3[[#This Row],[Prices (EUR(kWh)]],"")</f>
        <v/>
      </c>
    </row>
    <row r="229" spans="4:17" x14ac:dyDescent="0.2">
      <c r="D229" s="1" t="s">
        <v>29</v>
      </c>
      <c r="E229">
        <v>10</v>
      </c>
      <c r="F229">
        <v>7</v>
      </c>
      <c r="G229">
        <v>0</v>
      </c>
      <c r="H229">
        <v>6.7669999999999994E-2</v>
      </c>
      <c r="I229">
        <v>0</v>
      </c>
      <c r="J229">
        <v>0</v>
      </c>
      <c r="K229">
        <v>0</v>
      </c>
      <c r="L229">
        <v>1</v>
      </c>
      <c r="M229">
        <v>42.8</v>
      </c>
      <c r="N229">
        <v>0</v>
      </c>
      <c r="O229">
        <v>7.5</v>
      </c>
      <c r="P229" t="str">
        <f>IF(Table3[[#This Row],[Charging]]&gt;0,"1","0")</f>
        <v>0</v>
      </c>
      <c r="Q229" t="str">
        <f>IF(Table3[[#This Row],[Tag]]="1",Table3[[#This Row],[Prices (EUR(kWh)]],"")</f>
        <v/>
      </c>
    </row>
    <row r="230" spans="4:17" x14ac:dyDescent="0.2">
      <c r="D230" s="1" t="s">
        <v>29</v>
      </c>
      <c r="E230">
        <v>10</v>
      </c>
      <c r="F230">
        <v>8</v>
      </c>
      <c r="G230">
        <v>0</v>
      </c>
      <c r="H230">
        <v>4.1889999999999997E-2</v>
      </c>
      <c r="I230">
        <v>0</v>
      </c>
      <c r="J230">
        <v>0</v>
      </c>
      <c r="K230">
        <v>0</v>
      </c>
      <c r="L230">
        <v>1</v>
      </c>
      <c r="M230">
        <v>42.8</v>
      </c>
      <c r="N230">
        <v>0</v>
      </c>
      <c r="O230">
        <v>7.5</v>
      </c>
      <c r="P230" t="str">
        <f>IF(Table3[[#This Row],[Charging]]&gt;0,"1","0")</f>
        <v>0</v>
      </c>
      <c r="Q230" t="str">
        <f>IF(Table3[[#This Row],[Tag]]="1",Table3[[#This Row],[Prices (EUR(kWh)]],"")</f>
        <v/>
      </c>
    </row>
    <row r="231" spans="4:17" x14ac:dyDescent="0.2">
      <c r="D231" s="1" t="s">
        <v>29</v>
      </c>
      <c r="E231">
        <v>10</v>
      </c>
      <c r="F231">
        <v>9</v>
      </c>
      <c r="G231">
        <v>6.2</v>
      </c>
      <c r="H231">
        <v>3.6749999999999998E-2</v>
      </c>
      <c r="I231">
        <v>0</v>
      </c>
      <c r="J231">
        <v>0</v>
      </c>
      <c r="K231">
        <v>0</v>
      </c>
      <c r="L231">
        <v>1</v>
      </c>
      <c r="M231">
        <v>49</v>
      </c>
      <c r="N231">
        <v>0</v>
      </c>
      <c r="O231">
        <v>7.5</v>
      </c>
      <c r="P231" t="str">
        <f>IF(Table3[[#This Row],[Charging]]&gt;0,"1","0")</f>
        <v>1</v>
      </c>
      <c r="Q231">
        <f>IF(Table3[[#This Row],[Tag]]="1",Table3[[#This Row],[Prices (EUR(kWh)]],"")</f>
        <v>3.6749999999999998E-2</v>
      </c>
    </row>
    <row r="232" spans="4:17" x14ac:dyDescent="0.2">
      <c r="D232" s="1" t="s">
        <v>29</v>
      </c>
      <c r="E232">
        <v>10</v>
      </c>
      <c r="F232">
        <v>10</v>
      </c>
      <c r="G232">
        <v>7.5</v>
      </c>
      <c r="H232">
        <v>3.0009999999999998E-2</v>
      </c>
      <c r="I232">
        <v>0</v>
      </c>
      <c r="J232">
        <v>0</v>
      </c>
      <c r="K232">
        <v>0</v>
      </c>
      <c r="L232">
        <v>1</v>
      </c>
      <c r="M232">
        <v>56.5</v>
      </c>
      <c r="N232">
        <v>0</v>
      </c>
      <c r="O232">
        <v>7.5</v>
      </c>
      <c r="P232" t="str">
        <f>IF(Table3[[#This Row],[Charging]]&gt;0,"1","0")</f>
        <v>1</v>
      </c>
      <c r="Q232">
        <f>IF(Table3[[#This Row],[Tag]]="1",Table3[[#This Row],[Prices (EUR(kWh)]],"")</f>
        <v>3.0009999999999998E-2</v>
      </c>
    </row>
    <row r="233" spans="4:17" x14ac:dyDescent="0.2">
      <c r="D233" s="1" t="s">
        <v>29</v>
      </c>
      <c r="E233">
        <v>10</v>
      </c>
      <c r="F233">
        <v>11</v>
      </c>
      <c r="G233">
        <v>7.5</v>
      </c>
      <c r="H233">
        <v>3.0079999999999999E-2</v>
      </c>
      <c r="I233">
        <v>0</v>
      </c>
      <c r="J233">
        <v>0</v>
      </c>
      <c r="K233">
        <v>0</v>
      </c>
      <c r="L233">
        <v>1</v>
      </c>
      <c r="M233">
        <v>64</v>
      </c>
      <c r="N233">
        <v>0</v>
      </c>
      <c r="O233">
        <v>7.5</v>
      </c>
      <c r="P233" t="str">
        <f>IF(Table3[[#This Row],[Charging]]&gt;0,"1","0")</f>
        <v>1</v>
      </c>
      <c r="Q233">
        <f>IF(Table3[[#This Row],[Tag]]="1",Table3[[#This Row],[Prices (EUR(kWh)]],"")</f>
        <v>3.0079999999999999E-2</v>
      </c>
    </row>
    <row r="234" spans="4:17" x14ac:dyDescent="0.2">
      <c r="D234" s="1" t="s">
        <v>29</v>
      </c>
      <c r="E234">
        <v>10</v>
      </c>
      <c r="F234">
        <v>12</v>
      </c>
      <c r="G234">
        <v>0</v>
      </c>
      <c r="H234">
        <v>4.9770000000000002E-2</v>
      </c>
      <c r="I234">
        <v>1</v>
      </c>
      <c r="J234">
        <v>0</v>
      </c>
      <c r="K234">
        <v>0</v>
      </c>
      <c r="L234">
        <v>0</v>
      </c>
      <c r="M234">
        <v>61.25</v>
      </c>
      <c r="N234">
        <v>0</v>
      </c>
      <c r="O234">
        <v>7.5</v>
      </c>
      <c r="P234" t="str">
        <f>IF(Table3[[#This Row],[Charging]]&gt;0,"1","0")</f>
        <v>0</v>
      </c>
      <c r="Q234" t="str">
        <f>IF(Table3[[#This Row],[Tag]]="1",Table3[[#This Row],[Prices (EUR(kWh)]],"")</f>
        <v/>
      </c>
    </row>
    <row r="235" spans="4:17" x14ac:dyDescent="0.2">
      <c r="D235" s="1" t="s">
        <v>29</v>
      </c>
      <c r="E235">
        <v>10</v>
      </c>
      <c r="F235">
        <v>13</v>
      </c>
      <c r="G235">
        <v>0</v>
      </c>
      <c r="H235">
        <v>2.2929999999999999E-2</v>
      </c>
      <c r="I235">
        <v>0</v>
      </c>
      <c r="J235">
        <v>1</v>
      </c>
      <c r="K235">
        <v>0</v>
      </c>
      <c r="L235">
        <v>0</v>
      </c>
      <c r="M235">
        <v>61.25</v>
      </c>
      <c r="N235">
        <v>0</v>
      </c>
      <c r="O235">
        <v>7.5</v>
      </c>
      <c r="P235" t="str">
        <f>IF(Table3[[#This Row],[Charging]]&gt;0,"1","0")</f>
        <v>0</v>
      </c>
      <c r="Q235" t="str">
        <f>IF(Table3[[#This Row],[Tag]]="1",Table3[[#This Row],[Prices (EUR(kWh)]],"")</f>
        <v/>
      </c>
    </row>
    <row r="236" spans="4:17" x14ac:dyDescent="0.2">
      <c r="D236" s="1" t="s">
        <v>29</v>
      </c>
      <c r="E236">
        <v>10</v>
      </c>
      <c r="F236">
        <v>14</v>
      </c>
      <c r="G236">
        <v>0</v>
      </c>
      <c r="H236">
        <v>2.3820000000000001E-2</v>
      </c>
      <c r="I236">
        <v>0</v>
      </c>
      <c r="J236">
        <v>1</v>
      </c>
      <c r="K236">
        <v>0</v>
      </c>
      <c r="L236">
        <v>0</v>
      </c>
      <c r="M236">
        <v>61.25</v>
      </c>
      <c r="N236">
        <v>0</v>
      </c>
      <c r="O236">
        <v>7.5</v>
      </c>
      <c r="P236" t="str">
        <f>IF(Table3[[#This Row],[Charging]]&gt;0,"1","0")</f>
        <v>0</v>
      </c>
      <c r="Q236" t="str">
        <f>IF(Table3[[#This Row],[Tag]]="1",Table3[[#This Row],[Prices (EUR(kWh)]],"")</f>
        <v/>
      </c>
    </row>
    <row r="237" spans="4:17" x14ac:dyDescent="0.2">
      <c r="D237" s="1" t="s">
        <v>29</v>
      </c>
      <c r="E237">
        <v>10</v>
      </c>
      <c r="F237">
        <v>15</v>
      </c>
      <c r="G237">
        <v>0</v>
      </c>
      <c r="H237">
        <v>2.3810000000000001E-2</v>
      </c>
      <c r="I237">
        <v>0</v>
      </c>
      <c r="J237">
        <v>0</v>
      </c>
      <c r="K237">
        <v>1</v>
      </c>
      <c r="L237">
        <v>0</v>
      </c>
      <c r="M237">
        <v>58.5</v>
      </c>
      <c r="N237">
        <v>0</v>
      </c>
      <c r="O237">
        <v>7.5</v>
      </c>
      <c r="P237" t="str">
        <f>IF(Table3[[#This Row],[Charging]]&gt;0,"1","0")</f>
        <v>0</v>
      </c>
      <c r="Q237" t="str">
        <f>IF(Table3[[#This Row],[Tag]]="1",Table3[[#This Row],[Prices (EUR(kWh)]],"")</f>
        <v/>
      </c>
    </row>
    <row r="238" spans="4:17" x14ac:dyDescent="0.2">
      <c r="D238" s="1" t="s">
        <v>29</v>
      </c>
      <c r="E238">
        <v>10</v>
      </c>
      <c r="F238">
        <v>16</v>
      </c>
      <c r="G238">
        <v>5.5</v>
      </c>
      <c r="H238">
        <v>7.8810000000000005E-2</v>
      </c>
      <c r="I238">
        <v>0</v>
      </c>
      <c r="J238">
        <v>0</v>
      </c>
      <c r="K238">
        <v>0</v>
      </c>
      <c r="L238">
        <v>1</v>
      </c>
      <c r="M238">
        <v>64</v>
      </c>
      <c r="N238">
        <v>0</v>
      </c>
      <c r="O238">
        <v>7.5</v>
      </c>
      <c r="P238" t="str">
        <f>IF(Table3[[#This Row],[Charging]]&gt;0,"1","0")</f>
        <v>1</v>
      </c>
      <c r="Q238">
        <f>IF(Table3[[#This Row],[Tag]]="1",Table3[[#This Row],[Prices (EUR(kWh)]],"")</f>
        <v>7.8810000000000005E-2</v>
      </c>
    </row>
    <row r="239" spans="4:17" x14ac:dyDescent="0.2">
      <c r="D239" s="1" t="s">
        <v>29</v>
      </c>
      <c r="E239">
        <v>10</v>
      </c>
      <c r="F239">
        <v>17</v>
      </c>
      <c r="G239">
        <v>0</v>
      </c>
      <c r="H239">
        <v>0.12559999999999999</v>
      </c>
      <c r="I239">
        <v>0</v>
      </c>
      <c r="J239">
        <v>0</v>
      </c>
      <c r="K239">
        <v>0</v>
      </c>
      <c r="L239">
        <v>1</v>
      </c>
      <c r="M239">
        <v>64</v>
      </c>
      <c r="N239">
        <v>0</v>
      </c>
      <c r="O239">
        <v>7.5</v>
      </c>
      <c r="P239" t="str">
        <f>IF(Table3[[#This Row],[Charging]]&gt;0,"1","0")</f>
        <v>0</v>
      </c>
      <c r="Q239" t="str">
        <f>IF(Table3[[#This Row],[Tag]]="1",Table3[[#This Row],[Prices (EUR(kWh)]],"")</f>
        <v/>
      </c>
    </row>
    <row r="240" spans="4:17" x14ac:dyDescent="0.2">
      <c r="D240" s="1" t="s">
        <v>29</v>
      </c>
      <c r="E240">
        <v>10</v>
      </c>
      <c r="F240">
        <v>18</v>
      </c>
      <c r="G240">
        <v>0</v>
      </c>
      <c r="H240">
        <v>0.14853</v>
      </c>
      <c r="I240">
        <v>0</v>
      </c>
      <c r="J240">
        <v>0</v>
      </c>
      <c r="K240">
        <v>0</v>
      </c>
      <c r="L240">
        <v>1</v>
      </c>
      <c r="M240">
        <v>64</v>
      </c>
      <c r="N240">
        <v>0</v>
      </c>
      <c r="O240">
        <v>7.5</v>
      </c>
      <c r="P240" t="str">
        <f>IF(Table3[[#This Row],[Charging]]&gt;0,"1","0")</f>
        <v>0</v>
      </c>
      <c r="Q240" t="str">
        <f>IF(Table3[[#This Row],[Tag]]="1",Table3[[#This Row],[Prices (EUR(kWh)]],"")</f>
        <v/>
      </c>
    </row>
    <row r="241" spans="4:17" x14ac:dyDescent="0.2">
      <c r="D241" s="1" t="s">
        <v>29</v>
      </c>
      <c r="E241">
        <v>10</v>
      </c>
      <c r="F241">
        <v>19</v>
      </c>
      <c r="G241">
        <v>0</v>
      </c>
      <c r="H241">
        <v>0.14985000000000001</v>
      </c>
      <c r="I241">
        <v>0</v>
      </c>
      <c r="J241">
        <v>0</v>
      </c>
      <c r="K241">
        <v>0</v>
      </c>
      <c r="L241">
        <v>1</v>
      </c>
      <c r="M241">
        <v>64</v>
      </c>
      <c r="N241">
        <v>0</v>
      </c>
      <c r="O241">
        <v>7.5</v>
      </c>
      <c r="P241" t="str">
        <f>IF(Table3[[#This Row],[Charging]]&gt;0,"1","0")</f>
        <v>0</v>
      </c>
      <c r="Q241" t="str">
        <f>IF(Table3[[#This Row],[Tag]]="1",Table3[[#This Row],[Prices (EUR(kWh)]],"")</f>
        <v/>
      </c>
    </row>
    <row r="242" spans="4:17" x14ac:dyDescent="0.2">
      <c r="D242" s="1" t="s">
        <v>29</v>
      </c>
      <c r="E242">
        <v>10</v>
      </c>
      <c r="F242">
        <v>20</v>
      </c>
      <c r="G242">
        <v>0</v>
      </c>
      <c r="H242">
        <v>0.16114000000000001</v>
      </c>
      <c r="I242">
        <v>0</v>
      </c>
      <c r="J242">
        <v>0</v>
      </c>
      <c r="K242">
        <v>0</v>
      </c>
      <c r="L242">
        <v>1</v>
      </c>
      <c r="M242">
        <v>64</v>
      </c>
      <c r="N242">
        <v>0</v>
      </c>
      <c r="O242">
        <v>7.5</v>
      </c>
      <c r="P242" t="str">
        <f>IF(Table3[[#This Row],[Charging]]&gt;0,"1","0")</f>
        <v>0</v>
      </c>
      <c r="Q242" t="str">
        <f>IF(Table3[[#This Row],[Tag]]="1",Table3[[#This Row],[Prices (EUR(kWh)]],"")</f>
        <v/>
      </c>
    </row>
    <row r="243" spans="4:17" x14ac:dyDescent="0.2">
      <c r="D243" s="1" t="s">
        <v>29</v>
      </c>
      <c r="E243">
        <v>10</v>
      </c>
      <c r="F243">
        <v>21</v>
      </c>
      <c r="G243">
        <v>0</v>
      </c>
      <c r="H243">
        <v>0.16297</v>
      </c>
      <c r="I243">
        <v>0</v>
      </c>
      <c r="J243">
        <v>0</v>
      </c>
      <c r="K243">
        <v>0</v>
      </c>
      <c r="L243">
        <v>1</v>
      </c>
      <c r="M243">
        <v>64</v>
      </c>
      <c r="N243">
        <v>0</v>
      </c>
      <c r="O243">
        <v>7.5</v>
      </c>
      <c r="P243" t="str">
        <f>IF(Table3[[#This Row],[Charging]]&gt;0,"1","0")</f>
        <v>0</v>
      </c>
      <c r="Q243" t="str">
        <f>IF(Table3[[#This Row],[Tag]]="1",Table3[[#This Row],[Prices (EUR(kWh)]],"")</f>
        <v/>
      </c>
    </row>
    <row r="244" spans="4:17" x14ac:dyDescent="0.2">
      <c r="D244" s="1" t="s">
        <v>29</v>
      </c>
      <c r="E244">
        <v>10</v>
      </c>
      <c r="F244">
        <v>22</v>
      </c>
      <c r="G244">
        <v>0</v>
      </c>
      <c r="H244">
        <v>0.16044</v>
      </c>
      <c r="I244">
        <v>0</v>
      </c>
      <c r="J244">
        <v>0</v>
      </c>
      <c r="K244">
        <v>0</v>
      </c>
      <c r="L244">
        <v>1</v>
      </c>
      <c r="M244">
        <v>64</v>
      </c>
      <c r="N244">
        <v>0</v>
      </c>
      <c r="O244">
        <v>7.5</v>
      </c>
      <c r="P244" t="str">
        <f>IF(Table3[[#This Row],[Charging]]&gt;0,"1","0")</f>
        <v>0</v>
      </c>
      <c r="Q244" t="str">
        <f>IF(Table3[[#This Row],[Tag]]="1",Table3[[#This Row],[Prices (EUR(kWh)]],"")</f>
        <v/>
      </c>
    </row>
    <row r="245" spans="4:17" x14ac:dyDescent="0.2">
      <c r="D245" s="1" t="s">
        <v>29</v>
      </c>
      <c r="E245">
        <v>10</v>
      </c>
      <c r="F245">
        <v>23</v>
      </c>
      <c r="G245">
        <v>0</v>
      </c>
      <c r="H245">
        <v>0.16042999999999999</v>
      </c>
      <c r="I245">
        <v>0</v>
      </c>
      <c r="J245">
        <v>0</v>
      </c>
      <c r="K245">
        <v>0</v>
      </c>
      <c r="L245">
        <v>1</v>
      </c>
      <c r="M245">
        <v>64</v>
      </c>
      <c r="N245">
        <v>0</v>
      </c>
      <c r="O245">
        <v>7.5</v>
      </c>
      <c r="P245" t="str">
        <f>IF(Table3[[#This Row],[Charging]]&gt;0,"1","0")</f>
        <v>0</v>
      </c>
      <c r="Q245" t="str">
        <f>IF(Table3[[#This Row],[Tag]]="1",Table3[[#This Row],[Prices (EUR(kWh)]],"")</f>
        <v/>
      </c>
    </row>
    <row r="246" spans="4:17" x14ac:dyDescent="0.2">
      <c r="D246" s="1" t="s">
        <v>29</v>
      </c>
      <c r="E246">
        <v>10</v>
      </c>
      <c r="F246">
        <v>24</v>
      </c>
      <c r="G246">
        <v>0</v>
      </c>
      <c r="H246">
        <v>0.15998999999999999</v>
      </c>
      <c r="I246">
        <v>0</v>
      </c>
      <c r="J246">
        <v>0</v>
      </c>
      <c r="K246">
        <v>0</v>
      </c>
      <c r="L246">
        <v>1</v>
      </c>
      <c r="M246">
        <v>64</v>
      </c>
      <c r="N246">
        <v>0</v>
      </c>
      <c r="O246">
        <v>7.5</v>
      </c>
      <c r="P246" t="str">
        <f>IF(Table3[[#This Row],[Charging]]&gt;0,"1","0")</f>
        <v>0</v>
      </c>
      <c r="Q246" t="str">
        <f>IF(Table3[[#This Row],[Tag]]="1",Table3[[#This Row],[Prices (EUR(kWh)]],"")</f>
        <v/>
      </c>
    </row>
    <row r="247" spans="4:17" x14ac:dyDescent="0.2">
      <c r="D247" s="1" t="s">
        <v>29</v>
      </c>
      <c r="E247">
        <v>11</v>
      </c>
      <c r="F247">
        <v>1</v>
      </c>
      <c r="G247">
        <v>0</v>
      </c>
      <c r="H247">
        <v>0.15139</v>
      </c>
      <c r="I247">
        <v>0</v>
      </c>
      <c r="J247">
        <v>0</v>
      </c>
      <c r="K247">
        <v>0</v>
      </c>
      <c r="L247">
        <v>1</v>
      </c>
      <c r="M247">
        <v>64</v>
      </c>
      <c r="N247">
        <v>0</v>
      </c>
      <c r="O247">
        <v>7.5</v>
      </c>
      <c r="P247" t="str">
        <f>IF(Table3[[#This Row],[Charging]]&gt;0,"1","0")</f>
        <v>0</v>
      </c>
      <c r="Q247" t="str">
        <f>IF(Table3[[#This Row],[Tag]]="1",Table3[[#This Row],[Prices (EUR(kWh)]],"")</f>
        <v/>
      </c>
    </row>
    <row r="248" spans="4:17" x14ac:dyDescent="0.2">
      <c r="D248" s="1" t="s">
        <v>29</v>
      </c>
      <c r="E248">
        <v>11</v>
      </c>
      <c r="F248">
        <v>2</v>
      </c>
      <c r="G248">
        <v>0</v>
      </c>
      <c r="H248">
        <v>0.15021000000000001</v>
      </c>
      <c r="I248">
        <v>0</v>
      </c>
      <c r="J248">
        <v>0</v>
      </c>
      <c r="K248">
        <v>0</v>
      </c>
      <c r="L248">
        <v>1</v>
      </c>
      <c r="M248">
        <v>64</v>
      </c>
      <c r="N248">
        <v>0</v>
      </c>
      <c r="O248">
        <v>7.5</v>
      </c>
      <c r="P248" t="str">
        <f>IF(Table3[[#This Row],[Charging]]&gt;0,"1","0")</f>
        <v>0</v>
      </c>
      <c r="Q248" t="str">
        <f>IF(Table3[[#This Row],[Tag]]="1",Table3[[#This Row],[Prices (EUR(kWh)]],"")</f>
        <v/>
      </c>
    </row>
    <row r="249" spans="4:17" x14ac:dyDescent="0.2">
      <c r="D249" s="1" t="s">
        <v>29</v>
      </c>
      <c r="E249">
        <v>11</v>
      </c>
      <c r="F249">
        <v>3</v>
      </c>
      <c r="G249">
        <v>0</v>
      </c>
      <c r="H249">
        <v>0.14956</v>
      </c>
      <c r="I249">
        <v>0</v>
      </c>
      <c r="J249">
        <v>0</v>
      </c>
      <c r="K249">
        <v>0</v>
      </c>
      <c r="L249">
        <v>1</v>
      </c>
      <c r="M249">
        <v>64</v>
      </c>
      <c r="N249">
        <v>0</v>
      </c>
      <c r="O249">
        <v>7.5</v>
      </c>
      <c r="P249" t="str">
        <f>IF(Table3[[#This Row],[Charging]]&gt;0,"1","0")</f>
        <v>0</v>
      </c>
      <c r="Q249" t="str">
        <f>IF(Table3[[#This Row],[Tag]]="1",Table3[[#This Row],[Prices (EUR(kWh)]],"")</f>
        <v/>
      </c>
    </row>
    <row r="250" spans="4:17" x14ac:dyDescent="0.2">
      <c r="D250" s="1" t="s">
        <v>29</v>
      </c>
      <c r="E250">
        <v>11</v>
      </c>
      <c r="F250">
        <v>4</v>
      </c>
      <c r="G250">
        <v>0</v>
      </c>
      <c r="H250">
        <v>0.14928</v>
      </c>
      <c r="I250">
        <v>0</v>
      </c>
      <c r="J250">
        <v>0</v>
      </c>
      <c r="K250">
        <v>0</v>
      </c>
      <c r="L250">
        <v>1</v>
      </c>
      <c r="M250">
        <v>64</v>
      </c>
      <c r="N250">
        <v>0</v>
      </c>
      <c r="O250">
        <v>7.5</v>
      </c>
      <c r="P250" t="str">
        <f>IF(Table3[[#This Row],[Charging]]&gt;0,"1","0")</f>
        <v>0</v>
      </c>
      <c r="Q250" t="str">
        <f>IF(Table3[[#This Row],[Tag]]="1",Table3[[#This Row],[Prices (EUR(kWh)]],"")</f>
        <v/>
      </c>
    </row>
    <row r="251" spans="4:17" x14ac:dyDescent="0.2">
      <c r="D251" s="1" t="s">
        <v>29</v>
      </c>
      <c r="E251">
        <v>11</v>
      </c>
      <c r="F251">
        <v>5</v>
      </c>
      <c r="G251">
        <v>0</v>
      </c>
      <c r="H251">
        <v>0.14927000000000001</v>
      </c>
      <c r="I251">
        <v>0</v>
      </c>
      <c r="J251">
        <v>0</v>
      </c>
      <c r="K251">
        <v>0</v>
      </c>
      <c r="L251">
        <v>1</v>
      </c>
      <c r="M251">
        <v>64</v>
      </c>
      <c r="N251">
        <v>0</v>
      </c>
      <c r="O251">
        <v>7.5</v>
      </c>
      <c r="P251" t="str">
        <f>IF(Table3[[#This Row],[Charging]]&gt;0,"1","0")</f>
        <v>0</v>
      </c>
      <c r="Q251" t="str">
        <f>IF(Table3[[#This Row],[Tag]]="1",Table3[[#This Row],[Prices (EUR(kWh)]],"")</f>
        <v/>
      </c>
    </row>
    <row r="252" spans="4:17" x14ac:dyDescent="0.2">
      <c r="D252" s="1" t="s">
        <v>29</v>
      </c>
      <c r="E252">
        <v>11</v>
      </c>
      <c r="F252">
        <v>6</v>
      </c>
      <c r="G252">
        <v>0</v>
      </c>
      <c r="H252">
        <v>0.15028</v>
      </c>
      <c r="I252">
        <v>0</v>
      </c>
      <c r="J252">
        <v>0</v>
      </c>
      <c r="K252">
        <v>0</v>
      </c>
      <c r="L252">
        <v>1</v>
      </c>
      <c r="M252">
        <v>64</v>
      </c>
      <c r="N252">
        <v>0</v>
      </c>
      <c r="O252">
        <v>7.5</v>
      </c>
      <c r="P252" t="str">
        <f>IF(Table3[[#This Row],[Charging]]&gt;0,"1","0")</f>
        <v>0</v>
      </c>
      <c r="Q252" t="str">
        <f>IF(Table3[[#This Row],[Tag]]="1",Table3[[#This Row],[Prices (EUR(kWh)]],"")</f>
        <v/>
      </c>
    </row>
    <row r="253" spans="4:17" x14ac:dyDescent="0.2">
      <c r="D253" s="1" t="s">
        <v>29</v>
      </c>
      <c r="E253">
        <v>11</v>
      </c>
      <c r="F253">
        <v>7</v>
      </c>
      <c r="G253">
        <v>0</v>
      </c>
      <c r="H253">
        <v>0.15769</v>
      </c>
      <c r="I253">
        <v>0</v>
      </c>
      <c r="J253">
        <v>0</v>
      </c>
      <c r="K253">
        <v>0</v>
      </c>
      <c r="L253">
        <v>1</v>
      </c>
      <c r="M253">
        <v>64</v>
      </c>
      <c r="N253">
        <v>0</v>
      </c>
      <c r="O253">
        <v>7.5</v>
      </c>
      <c r="P253" t="str">
        <f>IF(Table3[[#This Row],[Charging]]&gt;0,"1","0")</f>
        <v>0</v>
      </c>
      <c r="Q253" t="str">
        <f>IF(Table3[[#This Row],[Tag]]="1",Table3[[#This Row],[Prices (EUR(kWh)]],"")</f>
        <v/>
      </c>
    </row>
    <row r="254" spans="4:17" x14ac:dyDescent="0.2">
      <c r="D254" s="1" t="s">
        <v>29</v>
      </c>
      <c r="E254">
        <v>11</v>
      </c>
      <c r="F254">
        <v>8</v>
      </c>
      <c r="G254">
        <v>0</v>
      </c>
      <c r="H254">
        <v>0.1724</v>
      </c>
      <c r="I254">
        <v>0</v>
      </c>
      <c r="J254">
        <v>0</v>
      </c>
      <c r="K254">
        <v>0</v>
      </c>
      <c r="L254">
        <v>1</v>
      </c>
      <c r="M254">
        <v>58.5</v>
      </c>
      <c r="N254">
        <v>5.5</v>
      </c>
      <c r="O254">
        <v>0</v>
      </c>
      <c r="P254" t="str">
        <f>IF(Table3[[#This Row],[Charging]]&gt;0,"1","0")</f>
        <v>0</v>
      </c>
      <c r="Q254" t="str">
        <f>IF(Table3[[#This Row],[Tag]]="1",Table3[[#This Row],[Prices (EUR(kWh)]],"")</f>
        <v/>
      </c>
    </row>
    <row r="255" spans="4:17" x14ac:dyDescent="0.2">
      <c r="D255" s="1" t="s">
        <v>29</v>
      </c>
      <c r="E255">
        <v>11</v>
      </c>
      <c r="F255">
        <v>9</v>
      </c>
      <c r="G255">
        <v>0</v>
      </c>
      <c r="H255">
        <v>0.18994</v>
      </c>
      <c r="I255">
        <v>0</v>
      </c>
      <c r="J255">
        <v>0</v>
      </c>
      <c r="K255">
        <v>0</v>
      </c>
      <c r="L255">
        <v>1</v>
      </c>
      <c r="M255">
        <v>58.5</v>
      </c>
      <c r="N255">
        <v>0</v>
      </c>
      <c r="O255">
        <v>0</v>
      </c>
      <c r="P255" t="str">
        <f>IF(Table3[[#This Row],[Charging]]&gt;0,"1","0")</f>
        <v>0</v>
      </c>
      <c r="Q255" t="str">
        <f>IF(Table3[[#This Row],[Tag]]="1",Table3[[#This Row],[Prices (EUR(kWh)]],"")</f>
        <v/>
      </c>
    </row>
    <row r="256" spans="4:17" x14ac:dyDescent="0.2">
      <c r="D256" s="1" t="s">
        <v>29</v>
      </c>
      <c r="E256">
        <v>11</v>
      </c>
      <c r="F256">
        <v>10</v>
      </c>
      <c r="G256">
        <v>0</v>
      </c>
      <c r="H256">
        <v>0.19325999999999999</v>
      </c>
      <c r="I256">
        <v>0</v>
      </c>
      <c r="J256">
        <v>0</v>
      </c>
      <c r="K256">
        <v>0</v>
      </c>
      <c r="L256">
        <v>1</v>
      </c>
      <c r="M256">
        <v>58.5</v>
      </c>
      <c r="N256">
        <v>0</v>
      </c>
      <c r="O256">
        <v>0</v>
      </c>
      <c r="P256" t="str">
        <f>IF(Table3[[#This Row],[Charging]]&gt;0,"1","0")</f>
        <v>0</v>
      </c>
      <c r="Q256" t="str">
        <f>IF(Table3[[#This Row],[Tag]]="1",Table3[[#This Row],[Prices (EUR(kWh)]],"")</f>
        <v/>
      </c>
    </row>
    <row r="257" spans="4:17" x14ac:dyDescent="0.2">
      <c r="D257" s="1" t="s">
        <v>29</v>
      </c>
      <c r="E257">
        <v>11</v>
      </c>
      <c r="F257">
        <v>11</v>
      </c>
      <c r="G257">
        <v>0</v>
      </c>
      <c r="H257">
        <v>0.18990000000000001</v>
      </c>
      <c r="I257">
        <v>0</v>
      </c>
      <c r="J257">
        <v>0</v>
      </c>
      <c r="K257">
        <v>0</v>
      </c>
      <c r="L257">
        <v>1</v>
      </c>
      <c r="M257">
        <v>58.5</v>
      </c>
      <c r="N257">
        <v>0</v>
      </c>
      <c r="O257">
        <v>0</v>
      </c>
      <c r="P257" t="str">
        <f>IF(Table3[[#This Row],[Charging]]&gt;0,"1","0")</f>
        <v>0</v>
      </c>
      <c r="Q257" t="str">
        <f>IF(Table3[[#This Row],[Tag]]="1",Table3[[#This Row],[Prices (EUR(kWh)]],"")</f>
        <v/>
      </c>
    </row>
    <row r="258" spans="4:17" x14ac:dyDescent="0.2">
      <c r="D258" s="1" t="s">
        <v>29</v>
      </c>
      <c r="E258">
        <v>11</v>
      </c>
      <c r="F258">
        <v>12</v>
      </c>
      <c r="G258">
        <v>0</v>
      </c>
      <c r="H258">
        <v>0.18742</v>
      </c>
      <c r="I258">
        <v>0</v>
      </c>
      <c r="J258">
        <v>0</v>
      </c>
      <c r="K258">
        <v>0</v>
      </c>
      <c r="L258">
        <v>1</v>
      </c>
      <c r="M258">
        <v>58.5</v>
      </c>
      <c r="N258">
        <v>0</v>
      </c>
      <c r="O258">
        <v>0</v>
      </c>
      <c r="P258" t="str">
        <f>IF(Table3[[#This Row],[Charging]]&gt;0,"1","0")</f>
        <v>0</v>
      </c>
      <c r="Q258" t="str">
        <f>IF(Table3[[#This Row],[Tag]]="1",Table3[[#This Row],[Prices (EUR(kWh)]],"")</f>
        <v/>
      </c>
    </row>
    <row r="259" spans="4:17" x14ac:dyDescent="0.2">
      <c r="D259" s="1" t="s">
        <v>29</v>
      </c>
      <c r="E259">
        <v>11</v>
      </c>
      <c r="F259">
        <v>13</v>
      </c>
      <c r="G259">
        <v>0</v>
      </c>
      <c r="H259">
        <v>0.18676000000000001</v>
      </c>
      <c r="I259">
        <v>0</v>
      </c>
      <c r="J259">
        <v>0</v>
      </c>
      <c r="K259">
        <v>0</v>
      </c>
      <c r="L259">
        <v>1</v>
      </c>
      <c r="M259">
        <v>58.5</v>
      </c>
      <c r="N259">
        <v>0</v>
      </c>
      <c r="O259">
        <v>0</v>
      </c>
      <c r="P259" t="str">
        <f>IF(Table3[[#This Row],[Charging]]&gt;0,"1","0")</f>
        <v>0</v>
      </c>
      <c r="Q259" t="str">
        <f>IF(Table3[[#This Row],[Tag]]="1",Table3[[#This Row],[Prices (EUR(kWh)]],"")</f>
        <v/>
      </c>
    </row>
    <row r="260" spans="4:17" x14ac:dyDescent="0.2">
      <c r="D260" s="1" t="s">
        <v>29</v>
      </c>
      <c r="E260">
        <v>11</v>
      </c>
      <c r="F260">
        <v>14</v>
      </c>
      <c r="G260">
        <v>0</v>
      </c>
      <c r="H260">
        <v>0.18371999999999999</v>
      </c>
      <c r="I260">
        <v>0</v>
      </c>
      <c r="J260">
        <v>0</v>
      </c>
      <c r="K260">
        <v>0</v>
      </c>
      <c r="L260">
        <v>1</v>
      </c>
      <c r="M260">
        <v>58.5</v>
      </c>
      <c r="N260">
        <v>0</v>
      </c>
      <c r="O260">
        <v>0</v>
      </c>
      <c r="P260" t="str">
        <f>IF(Table3[[#This Row],[Charging]]&gt;0,"1","0")</f>
        <v>0</v>
      </c>
      <c r="Q260" t="str">
        <f>IF(Table3[[#This Row],[Tag]]="1",Table3[[#This Row],[Prices (EUR(kWh)]],"")</f>
        <v/>
      </c>
    </row>
    <row r="261" spans="4:17" x14ac:dyDescent="0.2">
      <c r="D261" s="1" t="s">
        <v>29</v>
      </c>
      <c r="E261">
        <v>11</v>
      </c>
      <c r="F261">
        <v>15</v>
      </c>
      <c r="G261">
        <v>0</v>
      </c>
      <c r="H261">
        <v>0.18</v>
      </c>
      <c r="I261">
        <v>0</v>
      </c>
      <c r="J261">
        <v>0</v>
      </c>
      <c r="K261">
        <v>0</v>
      </c>
      <c r="L261">
        <v>1</v>
      </c>
      <c r="M261">
        <v>58.5</v>
      </c>
      <c r="N261">
        <v>0</v>
      </c>
      <c r="O261">
        <v>0</v>
      </c>
      <c r="P261" t="str">
        <f>IF(Table3[[#This Row],[Charging]]&gt;0,"1","0")</f>
        <v>0</v>
      </c>
      <c r="Q261" t="str">
        <f>IF(Table3[[#This Row],[Tag]]="1",Table3[[#This Row],[Prices (EUR(kWh)]],"")</f>
        <v/>
      </c>
    </row>
    <row r="262" spans="4:17" x14ac:dyDescent="0.2">
      <c r="D262" s="1" t="s">
        <v>29</v>
      </c>
      <c r="E262">
        <v>11</v>
      </c>
      <c r="F262">
        <v>16</v>
      </c>
      <c r="G262">
        <v>0</v>
      </c>
      <c r="H262">
        <v>0.17996999999999999</v>
      </c>
      <c r="I262">
        <v>0</v>
      </c>
      <c r="J262">
        <v>0</v>
      </c>
      <c r="K262">
        <v>0</v>
      </c>
      <c r="L262">
        <v>1</v>
      </c>
      <c r="M262">
        <v>58.5</v>
      </c>
      <c r="N262">
        <v>0</v>
      </c>
      <c r="O262">
        <v>0</v>
      </c>
      <c r="P262" t="str">
        <f>IF(Table3[[#This Row],[Charging]]&gt;0,"1","0")</f>
        <v>0</v>
      </c>
      <c r="Q262" t="str">
        <f>IF(Table3[[#This Row],[Tag]]="1",Table3[[#This Row],[Prices (EUR(kWh)]],"")</f>
        <v/>
      </c>
    </row>
    <row r="263" spans="4:17" x14ac:dyDescent="0.2">
      <c r="D263" s="1" t="s">
        <v>29</v>
      </c>
      <c r="E263">
        <v>11</v>
      </c>
      <c r="F263">
        <v>17</v>
      </c>
      <c r="G263">
        <v>0</v>
      </c>
      <c r="H263">
        <v>0.18504999999999999</v>
      </c>
      <c r="I263">
        <v>0</v>
      </c>
      <c r="J263">
        <v>0</v>
      </c>
      <c r="K263">
        <v>0</v>
      </c>
      <c r="L263">
        <v>1</v>
      </c>
      <c r="M263">
        <v>53</v>
      </c>
      <c r="N263">
        <v>5.5</v>
      </c>
      <c r="O263">
        <v>0</v>
      </c>
      <c r="P263" t="str">
        <f>IF(Table3[[#This Row],[Charging]]&gt;0,"1","0")</f>
        <v>0</v>
      </c>
      <c r="Q263" t="str">
        <f>IF(Table3[[#This Row],[Tag]]="1",Table3[[#This Row],[Prices (EUR(kWh)]],"")</f>
        <v/>
      </c>
    </row>
    <row r="264" spans="4:17" x14ac:dyDescent="0.2">
      <c r="D264" s="1" t="s">
        <v>29</v>
      </c>
      <c r="E264">
        <v>11</v>
      </c>
      <c r="F264">
        <v>18</v>
      </c>
      <c r="G264">
        <v>0</v>
      </c>
      <c r="H264">
        <v>0.18840000000000001</v>
      </c>
      <c r="I264">
        <v>0</v>
      </c>
      <c r="J264">
        <v>0</v>
      </c>
      <c r="K264">
        <v>0</v>
      </c>
      <c r="L264">
        <v>1</v>
      </c>
      <c r="M264">
        <v>53</v>
      </c>
      <c r="N264">
        <v>0</v>
      </c>
      <c r="O264">
        <v>7.5</v>
      </c>
      <c r="P264" t="str">
        <f>IF(Table3[[#This Row],[Charging]]&gt;0,"1","0")</f>
        <v>0</v>
      </c>
      <c r="Q264" t="str">
        <f>IF(Table3[[#This Row],[Tag]]="1",Table3[[#This Row],[Prices (EUR(kWh)]],"")</f>
        <v/>
      </c>
    </row>
    <row r="265" spans="4:17" x14ac:dyDescent="0.2">
      <c r="D265" s="1" t="s">
        <v>29</v>
      </c>
      <c r="E265">
        <v>11</v>
      </c>
      <c r="F265">
        <v>19</v>
      </c>
      <c r="G265">
        <v>0</v>
      </c>
      <c r="H265">
        <v>0.18686</v>
      </c>
      <c r="I265">
        <v>0</v>
      </c>
      <c r="J265">
        <v>0</v>
      </c>
      <c r="K265">
        <v>0</v>
      </c>
      <c r="L265">
        <v>1</v>
      </c>
      <c r="M265">
        <v>53</v>
      </c>
      <c r="N265">
        <v>0</v>
      </c>
      <c r="O265">
        <v>7.5</v>
      </c>
      <c r="P265" t="str">
        <f>IF(Table3[[#This Row],[Charging]]&gt;0,"1","0")</f>
        <v>0</v>
      </c>
      <c r="Q265" t="str">
        <f>IF(Table3[[#This Row],[Tag]]="1",Table3[[#This Row],[Prices (EUR(kWh)]],"")</f>
        <v/>
      </c>
    </row>
    <row r="266" spans="4:17" x14ac:dyDescent="0.2">
      <c r="D266" s="1" t="s">
        <v>29</v>
      </c>
      <c r="E266">
        <v>11</v>
      </c>
      <c r="F266">
        <v>20</v>
      </c>
      <c r="G266">
        <v>0</v>
      </c>
      <c r="H266">
        <v>0.18623999999999999</v>
      </c>
      <c r="I266">
        <v>0</v>
      </c>
      <c r="J266">
        <v>0</v>
      </c>
      <c r="K266">
        <v>0</v>
      </c>
      <c r="L266">
        <v>1</v>
      </c>
      <c r="M266">
        <v>53</v>
      </c>
      <c r="N266">
        <v>0</v>
      </c>
      <c r="O266">
        <v>7.5</v>
      </c>
      <c r="P266" t="str">
        <f>IF(Table3[[#This Row],[Charging]]&gt;0,"1","0")</f>
        <v>0</v>
      </c>
      <c r="Q266" t="str">
        <f>IF(Table3[[#This Row],[Tag]]="1",Table3[[#This Row],[Prices (EUR(kWh)]],"")</f>
        <v/>
      </c>
    </row>
    <row r="267" spans="4:17" x14ac:dyDescent="0.2">
      <c r="D267" s="1" t="s">
        <v>29</v>
      </c>
      <c r="E267">
        <v>11</v>
      </c>
      <c r="F267">
        <v>21</v>
      </c>
      <c r="G267">
        <v>0</v>
      </c>
      <c r="H267">
        <v>0.18246000000000001</v>
      </c>
      <c r="I267">
        <v>0</v>
      </c>
      <c r="J267">
        <v>0</v>
      </c>
      <c r="K267">
        <v>0</v>
      </c>
      <c r="L267">
        <v>1</v>
      </c>
      <c r="M267">
        <v>53</v>
      </c>
      <c r="N267">
        <v>0</v>
      </c>
      <c r="O267">
        <v>7.5</v>
      </c>
      <c r="P267" t="str">
        <f>IF(Table3[[#This Row],[Charging]]&gt;0,"1","0")</f>
        <v>0</v>
      </c>
      <c r="Q267" t="str">
        <f>IF(Table3[[#This Row],[Tag]]="1",Table3[[#This Row],[Prices (EUR(kWh)]],"")</f>
        <v/>
      </c>
    </row>
    <row r="268" spans="4:17" x14ac:dyDescent="0.2">
      <c r="D268" s="1" t="s">
        <v>29</v>
      </c>
      <c r="E268">
        <v>11</v>
      </c>
      <c r="F268">
        <v>22</v>
      </c>
      <c r="G268">
        <v>0</v>
      </c>
      <c r="H268">
        <v>0.1807</v>
      </c>
      <c r="I268">
        <v>0</v>
      </c>
      <c r="J268">
        <v>0</v>
      </c>
      <c r="K268">
        <v>0</v>
      </c>
      <c r="L268">
        <v>1</v>
      </c>
      <c r="M268">
        <v>53</v>
      </c>
      <c r="N268">
        <v>0</v>
      </c>
      <c r="O268">
        <v>7.5</v>
      </c>
      <c r="P268" t="str">
        <f>IF(Table3[[#This Row],[Charging]]&gt;0,"1","0")</f>
        <v>0</v>
      </c>
      <c r="Q268" t="str">
        <f>IF(Table3[[#This Row],[Tag]]="1",Table3[[#This Row],[Prices (EUR(kWh)]],"")</f>
        <v/>
      </c>
    </row>
    <row r="269" spans="4:17" x14ac:dyDescent="0.2">
      <c r="D269" s="1" t="s">
        <v>29</v>
      </c>
      <c r="E269">
        <v>11</v>
      </c>
      <c r="F269">
        <v>23</v>
      </c>
      <c r="G269">
        <v>0</v>
      </c>
      <c r="H269">
        <v>0.17799000000000001</v>
      </c>
      <c r="I269">
        <v>0</v>
      </c>
      <c r="J269">
        <v>0</v>
      </c>
      <c r="K269">
        <v>0</v>
      </c>
      <c r="L269">
        <v>1</v>
      </c>
      <c r="M269">
        <v>53</v>
      </c>
      <c r="N269">
        <v>0</v>
      </c>
      <c r="O269">
        <v>7.5</v>
      </c>
      <c r="P269" t="str">
        <f>IF(Table3[[#This Row],[Charging]]&gt;0,"1","0")</f>
        <v>0</v>
      </c>
      <c r="Q269" t="str">
        <f>IF(Table3[[#This Row],[Tag]]="1",Table3[[#This Row],[Prices (EUR(kWh)]],"")</f>
        <v/>
      </c>
    </row>
    <row r="270" spans="4:17" x14ac:dyDescent="0.2">
      <c r="D270" s="1" t="s">
        <v>29</v>
      </c>
      <c r="E270">
        <v>11</v>
      </c>
      <c r="F270">
        <v>24</v>
      </c>
      <c r="G270">
        <v>0</v>
      </c>
      <c r="H270">
        <v>0.17230999999999999</v>
      </c>
      <c r="I270">
        <v>0</v>
      </c>
      <c r="J270">
        <v>0</v>
      </c>
      <c r="K270">
        <v>0</v>
      </c>
      <c r="L270">
        <v>1</v>
      </c>
      <c r="M270">
        <v>53</v>
      </c>
      <c r="N270">
        <v>0</v>
      </c>
      <c r="O270">
        <v>7.5</v>
      </c>
      <c r="P270" t="str">
        <f>IF(Table3[[#This Row],[Charging]]&gt;0,"1","0")</f>
        <v>0</v>
      </c>
      <c r="Q270" t="str">
        <f>IF(Table3[[#This Row],[Tag]]="1",Table3[[#This Row],[Prices (EUR(kWh)]],"")</f>
        <v/>
      </c>
    </row>
    <row r="271" spans="4:17" x14ac:dyDescent="0.2">
      <c r="D271" s="1" t="s">
        <v>29</v>
      </c>
      <c r="E271">
        <v>12</v>
      </c>
      <c r="F271">
        <v>1</v>
      </c>
      <c r="G271">
        <v>0</v>
      </c>
      <c r="H271">
        <v>0.18676000000000001</v>
      </c>
      <c r="I271">
        <v>0</v>
      </c>
      <c r="J271">
        <v>0</v>
      </c>
      <c r="K271">
        <v>0</v>
      </c>
      <c r="L271">
        <v>1</v>
      </c>
      <c r="M271">
        <v>53</v>
      </c>
      <c r="N271">
        <v>0</v>
      </c>
      <c r="O271">
        <v>7.5</v>
      </c>
      <c r="P271" t="str">
        <f>IF(Table3[[#This Row],[Charging]]&gt;0,"1","0")</f>
        <v>0</v>
      </c>
      <c r="Q271" t="str">
        <f>IF(Table3[[#This Row],[Tag]]="1",Table3[[#This Row],[Prices (EUR(kWh)]],"")</f>
        <v/>
      </c>
    </row>
    <row r="272" spans="4:17" x14ac:dyDescent="0.2">
      <c r="D272" s="1" t="s">
        <v>29</v>
      </c>
      <c r="E272">
        <v>12</v>
      </c>
      <c r="F272">
        <v>2</v>
      </c>
      <c r="G272">
        <v>0</v>
      </c>
      <c r="H272">
        <v>0.18536</v>
      </c>
      <c r="I272">
        <v>0</v>
      </c>
      <c r="J272">
        <v>0</v>
      </c>
      <c r="K272">
        <v>0</v>
      </c>
      <c r="L272">
        <v>1</v>
      </c>
      <c r="M272">
        <v>53</v>
      </c>
      <c r="N272">
        <v>0</v>
      </c>
      <c r="O272">
        <v>7.5</v>
      </c>
      <c r="P272" t="str">
        <f>IF(Table3[[#This Row],[Charging]]&gt;0,"1","0")</f>
        <v>0</v>
      </c>
      <c r="Q272" t="str">
        <f>IF(Table3[[#This Row],[Tag]]="1",Table3[[#This Row],[Prices (EUR(kWh)]],"")</f>
        <v/>
      </c>
    </row>
    <row r="273" spans="4:17" x14ac:dyDescent="0.2">
      <c r="D273" s="1" t="s">
        <v>29</v>
      </c>
      <c r="E273">
        <v>12</v>
      </c>
      <c r="F273">
        <v>3</v>
      </c>
      <c r="G273">
        <v>0</v>
      </c>
      <c r="H273">
        <v>0.18212999999999999</v>
      </c>
      <c r="I273">
        <v>0</v>
      </c>
      <c r="J273">
        <v>0</v>
      </c>
      <c r="K273">
        <v>0</v>
      </c>
      <c r="L273">
        <v>1</v>
      </c>
      <c r="M273">
        <v>53</v>
      </c>
      <c r="N273">
        <v>0</v>
      </c>
      <c r="O273">
        <v>7.5</v>
      </c>
      <c r="P273" t="str">
        <f>IF(Table3[[#This Row],[Charging]]&gt;0,"1","0")</f>
        <v>0</v>
      </c>
      <c r="Q273" t="str">
        <f>IF(Table3[[#This Row],[Tag]]="1",Table3[[#This Row],[Prices (EUR(kWh)]],"")</f>
        <v/>
      </c>
    </row>
    <row r="274" spans="4:17" x14ac:dyDescent="0.2">
      <c r="D274" s="1" t="s">
        <v>29</v>
      </c>
      <c r="E274">
        <v>12</v>
      </c>
      <c r="F274">
        <v>4</v>
      </c>
      <c r="G274">
        <v>0</v>
      </c>
      <c r="H274">
        <v>0.17888999999999999</v>
      </c>
      <c r="I274">
        <v>0</v>
      </c>
      <c r="J274">
        <v>0</v>
      </c>
      <c r="K274">
        <v>0</v>
      </c>
      <c r="L274">
        <v>1</v>
      </c>
      <c r="M274">
        <v>53</v>
      </c>
      <c r="N274">
        <v>0</v>
      </c>
      <c r="O274">
        <v>7.5</v>
      </c>
      <c r="P274" t="str">
        <f>IF(Table3[[#This Row],[Charging]]&gt;0,"1","0")</f>
        <v>0</v>
      </c>
      <c r="Q274" t="str">
        <f>IF(Table3[[#This Row],[Tag]]="1",Table3[[#This Row],[Prices (EUR(kWh)]],"")</f>
        <v/>
      </c>
    </row>
    <row r="275" spans="4:17" x14ac:dyDescent="0.2">
      <c r="D275" s="1" t="s">
        <v>29</v>
      </c>
      <c r="E275">
        <v>12</v>
      </c>
      <c r="F275">
        <v>5</v>
      </c>
      <c r="G275">
        <v>0</v>
      </c>
      <c r="H275">
        <v>0.17562</v>
      </c>
      <c r="I275">
        <v>0</v>
      </c>
      <c r="J275">
        <v>0</v>
      </c>
      <c r="K275">
        <v>0</v>
      </c>
      <c r="L275">
        <v>1</v>
      </c>
      <c r="M275">
        <v>53</v>
      </c>
      <c r="N275">
        <v>0</v>
      </c>
      <c r="O275">
        <v>7.5</v>
      </c>
      <c r="P275" t="str">
        <f>IF(Table3[[#This Row],[Charging]]&gt;0,"1","0")</f>
        <v>0</v>
      </c>
      <c r="Q275" t="str">
        <f>IF(Table3[[#This Row],[Tag]]="1",Table3[[#This Row],[Prices (EUR(kWh)]],"")</f>
        <v/>
      </c>
    </row>
    <row r="276" spans="4:17" x14ac:dyDescent="0.2">
      <c r="D276" s="1" t="s">
        <v>29</v>
      </c>
      <c r="E276">
        <v>12</v>
      </c>
      <c r="F276">
        <v>6</v>
      </c>
      <c r="G276">
        <v>0</v>
      </c>
      <c r="H276">
        <v>0.18165000000000001</v>
      </c>
      <c r="I276">
        <v>0</v>
      </c>
      <c r="J276">
        <v>0</v>
      </c>
      <c r="K276">
        <v>0</v>
      </c>
      <c r="L276">
        <v>1</v>
      </c>
      <c r="M276">
        <v>53</v>
      </c>
      <c r="N276">
        <v>0</v>
      </c>
      <c r="O276">
        <v>7.5</v>
      </c>
      <c r="P276" t="str">
        <f>IF(Table3[[#This Row],[Charging]]&gt;0,"1","0")</f>
        <v>0</v>
      </c>
      <c r="Q276" t="str">
        <f>IF(Table3[[#This Row],[Tag]]="1",Table3[[#This Row],[Prices (EUR(kWh)]],"")</f>
        <v/>
      </c>
    </row>
    <row r="277" spans="4:17" x14ac:dyDescent="0.2">
      <c r="D277" s="1" t="s">
        <v>29</v>
      </c>
      <c r="E277">
        <v>12</v>
      </c>
      <c r="F277">
        <v>7</v>
      </c>
      <c r="G277">
        <v>0</v>
      </c>
      <c r="H277">
        <v>0.18617</v>
      </c>
      <c r="I277">
        <v>0</v>
      </c>
      <c r="J277">
        <v>0</v>
      </c>
      <c r="K277">
        <v>0</v>
      </c>
      <c r="L277">
        <v>1</v>
      </c>
      <c r="M277">
        <v>53</v>
      </c>
      <c r="N277">
        <v>0</v>
      </c>
      <c r="O277">
        <v>7.5</v>
      </c>
      <c r="P277" t="str">
        <f>IF(Table3[[#This Row],[Charging]]&gt;0,"1","0")</f>
        <v>0</v>
      </c>
      <c r="Q277" t="str">
        <f>IF(Table3[[#This Row],[Tag]]="1",Table3[[#This Row],[Prices (EUR(kWh)]],"")</f>
        <v/>
      </c>
    </row>
    <row r="278" spans="4:17" x14ac:dyDescent="0.2">
      <c r="D278" s="1" t="s">
        <v>29</v>
      </c>
      <c r="E278">
        <v>12</v>
      </c>
      <c r="F278">
        <v>8</v>
      </c>
      <c r="G278">
        <v>0</v>
      </c>
      <c r="H278">
        <v>0.18901999999999999</v>
      </c>
      <c r="I278">
        <v>0</v>
      </c>
      <c r="J278">
        <v>0</v>
      </c>
      <c r="K278">
        <v>0</v>
      </c>
      <c r="L278">
        <v>1</v>
      </c>
      <c r="M278">
        <v>47.5</v>
      </c>
      <c r="N278">
        <v>5.5</v>
      </c>
      <c r="O278">
        <v>0</v>
      </c>
      <c r="P278" t="str">
        <f>IF(Table3[[#This Row],[Charging]]&gt;0,"1","0")</f>
        <v>0</v>
      </c>
      <c r="Q278" t="str">
        <f>IF(Table3[[#This Row],[Tag]]="1",Table3[[#This Row],[Prices (EUR(kWh)]],"")</f>
        <v/>
      </c>
    </row>
    <row r="279" spans="4:17" x14ac:dyDescent="0.2">
      <c r="D279" s="1" t="s">
        <v>29</v>
      </c>
      <c r="E279">
        <v>12</v>
      </c>
      <c r="F279">
        <v>9</v>
      </c>
      <c r="G279">
        <v>0</v>
      </c>
      <c r="H279">
        <v>0.18926000000000001</v>
      </c>
      <c r="I279">
        <v>0</v>
      </c>
      <c r="J279">
        <v>0</v>
      </c>
      <c r="K279">
        <v>0</v>
      </c>
      <c r="L279">
        <v>1</v>
      </c>
      <c r="M279">
        <v>47.5</v>
      </c>
      <c r="N279">
        <v>0</v>
      </c>
      <c r="O279">
        <v>0</v>
      </c>
      <c r="P279" t="str">
        <f>IF(Table3[[#This Row],[Charging]]&gt;0,"1","0")</f>
        <v>0</v>
      </c>
      <c r="Q279" t="str">
        <f>IF(Table3[[#This Row],[Tag]]="1",Table3[[#This Row],[Prices (EUR(kWh)]],"")</f>
        <v/>
      </c>
    </row>
    <row r="280" spans="4:17" x14ac:dyDescent="0.2">
      <c r="D280" s="1" t="s">
        <v>29</v>
      </c>
      <c r="E280">
        <v>12</v>
      </c>
      <c r="F280">
        <v>10</v>
      </c>
      <c r="G280">
        <v>0</v>
      </c>
      <c r="H280">
        <v>0.18776999999999999</v>
      </c>
      <c r="I280">
        <v>0</v>
      </c>
      <c r="J280">
        <v>0</v>
      </c>
      <c r="K280">
        <v>0</v>
      </c>
      <c r="L280">
        <v>1</v>
      </c>
      <c r="M280">
        <v>47.5</v>
      </c>
      <c r="N280">
        <v>0</v>
      </c>
      <c r="O280">
        <v>0</v>
      </c>
      <c r="P280" t="str">
        <f>IF(Table3[[#This Row],[Charging]]&gt;0,"1","0")</f>
        <v>0</v>
      </c>
      <c r="Q280" t="str">
        <f>IF(Table3[[#This Row],[Tag]]="1",Table3[[#This Row],[Prices (EUR(kWh)]],"")</f>
        <v/>
      </c>
    </row>
    <row r="281" spans="4:17" x14ac:dyDescent="0.2">
      <c r="D281" s="1" t="s">
        <v>29</v>
      </c>
      <c r="E281">
        <v>12</v>
      </c>
      <c r="F281">
        <v>11</v>
      </c>
      <c r="G281">
        <v>0</v>
      </c>
      <c r="H281">
        <v>0.18828</v>
      </c>
      <c r="I281">
        <v>0</v>
      </c>
      <c r="J281">
        <v>0</v>
      </c>
      <c r="K281">
        <v>0</v>
      </c>
      <c r="L281">
        <v>1</v>
      </c>
      <c r="M281">
        <v>47.5</v>
      </c>
      <c r="N281">
        <v>0</v>
      </c>
      <c r="O281">
        <v>0</v>
      </c>
      <c r="P281" t="str">
        <f>IF(Table3[[#This Row],[Charging]]&gt;0,"1","0")</f>
        <v>0</v>
      </c>
      <c r="Q281" t="str">
        <f>IF(Table3[[#This Row],[Tag]]="1",Table3[[#This Row],[Prices (EUR(kWh)]],"")</f>
        <v/>
      </c>
    </row>
    <row r="282" spans="4:17" x14ac:dyDescent="0.2">
      <c r="D282" s="1" t="s">
        <v>29</v>
      </c>
      <c r="E282">
        <v>12</v>
      </c>
      <c r="F282">
        <v>12</v>
      </c>
      <c r="G282">
        <v>0</v>
      </c>
      <c r="H282">
        <v>0.18740000000000001</v>
      </c>
      <c r="I282">
        <v>0</v>
      </c>
      <c r="J282">
        <v>0</v>
      </c>
      <c r="K282">
        <v>0</v>
      </c>
      <c r="L282">
        <v>1</v>
      </c>
      <c r="M282">
        <v>47.5</v>
      </c>
      <c r="N282">
        <v>0</v>
      </c>
      <c r="O282">
        <v>0</v>
      </c>
      <c r="P282" t="str">
        <f>IF(Table3[[#This Row],[Charging]]&gt;0,"1","0")</f>
        <v>0</v>
      </c>
      <c r="Q282" t="str">
        <f>IF(Table3[[#This Row],[Tag]]="1",Table3[[#This Row],[Prices (EUR(kWh)]],"")</f>
        <v/>
      </c>
    </row>
    <row r="283" spans="4:17" x14ac:dyDescent="0.2">
      <c r="D283" s="1" t="s">
        <v>29</v>
      </c>
      <c r="E283">
        <v>12</v>
      </c>
      <c r="F283">
        <v>13</v>
      </c>
      <c r="G283">
        <v>0</v>
      </c>
      <c r="H283">
        <v>0.18665999999999999</v>
      </c>
      <c r="I283">
        <v>0</v>
      </c>
      <c r="J283">
        <v>0</v>
      </c>
      <c r="K283">
        <v>0</v>
      </c>
      <c r="L283">
        <v>1</v>
      </c>
      <c r="M283">
        <v>47.5</v>
      </c>
      <c r="N283">
        <v>0</v>
      </c>
      <c r="O283">
        <v>0</v>
      </c>
      <c r="P283" t="str">
        <f>IF(Table3[[#This Row],[Charging]]&gt;0,"1","0")</f>
        <v>0</v>
      </c>
      <c r="Q283" t="str">
        <f>IF(Table3[[#This Row],[Tag]]="1",Table3[[#This Row],[Prices (EUR(kWh)]],"")</f>
        <v/>
      </c>
    </row>
    <row r="284" spans="4:17" x14ac:dyDescent="0.2">
      <c r="D284" s="1" t="s">
        <v>29</v>
      </c>
      <c r="E284">
        <v>12</v>
      </c>
      <c r="F284">
        <v>14</v>
      </c>
      <c r="G284">
        <v>0</v>
      </c>
      <c r="H284">
        <v>0.18615000000000001</v>
      </c>
      <c r="I284">
        <v>0</v>
      </c>
      <c r="J284">
        <v>0</v>
      </c>
      <c r="K284">
        <v>0</v>
      </c>
      <c r="L284">
        <v>1</v>
      </c>
      <c r="M284">
        <v>47.5</v>
      </c>
      <c r="N284">
        <v>0</v>
      </c>
      <c r="O284">
        <v>0</v>
      </c>
      <c r="P284" t="str">
        <f>IF(Table3[[#This Row],[Charging]]&gt;0,"1","0")</f>
        <v>0</v>
      </c>
      <c r="Q284" t="str">
        <f>IF(Table3[[#This Row],[Tag]]="1",Table3[[#This Row],[Prices (EUR(kWh)]],"")</f>
        <v/>
      </c>
    </row>
    <row r="285" spans="4:17" x14ac:dyDescent="0.2">
      <c r="D285" s="1" t="s">
        <v>29</v>
      </c>
      <c r="E285">
        <v>12</v>
      </c>
      <c r="F285">
        <v>15</v>
      </c>
      <c r="G285">
        <v>0</v>
      </c>
      <c r="H285">
        <v>0.18615999999999999</v>
      </c>
      <c r="I285">
        <v>0</v>
      </c>
      <c r="J285">
        <v>0</v>
      </c>
      <c r="K285">
        <v>0</v>
      </c>
      <c r="L285">
        <v>1</v>
      </c>
      <c r="M285">
        <v>47.5</v>
      </c>
      <c r="N285">
        <v>0</v>
      </c>
      <c r="O285">
        <v>0</v>
      </c>
      <c r="P285" t="str">
        <f>IF(Table3[[#This Row],[Charging]]&gt;0,"1","0")</f>
        <v>0</v>
      </c>
      <c r="Q285" t="str">
        <f>IF(Table3[[#This Row],[Tag]]="1",Table3[[#This Row],[Prices (EUR(kWh)]],"")</f>
        <v/>
      </c>
    </row>
    <row r="286" spans="4:17" x14ac:dyDescent="0.2">
      <c r="D286" s="1" t="s">
        <v>29</v>
      </c>
      <c r="E286">
        <v>12</v>
      </c>
      <c r="F286">
        <v>16</v>
      </c>
      <c r="G286">
        <v>0</v>
      </c>
      <c r="H286">
        <v>0.18573999999999999</v>
      </c>
      <c r="I286">
        <v>0</v>
      </c>
      <c r="J286">
        <v>0</v>
      </c>
      <c r="K286">
        <v>0</v>
      </c>
      <c r="L286">
        <v>1</v>
      </c>
      <c r="M286">
        <v>47.5</v>
      </c>
      <c r="N286">
        <v>0</v>
      </c>
      <c r="O286">
        <v>0</v>
      </c>
      <c r="P286" t="str">
        <f>IF(Table3[[#This Row],[Charging]]&gt;0,"1","0")</f>
        <v>0</v>
      </c>
      <c r="Q286" t="str">
        <f>IF(Table3[[#This Row],[Tag]]="1",Table3[[#This Row],[Prices (EUR(kWh)]],"")</f>
        <v/>
      </c>
    </row>
    <row r="287" spans="4:17" x14ac:dyDescent="0.2">
      <c r="D287" s="1" t="s">
        <v>29</v>
      </c>
      <c r="E287">
        <v>12</v>
      </c>
      <c r="F287">
        <v>17</v>
      </c>
      <c r="G287">
        <v>0</v>
      </c>
      <c r="H287">
        <v>0.18589</v>
      </c>
      <c r="I287">
        <v>0</v>
      </c>
      <c r="J287">
        <v>0</v>
      </c>
      <c r="K287">
        <v>0</v>
      </c>
      <c r="L287">
        <v>1</v>
      </c>
      <c r="M287">
        <v>42</v>
      </c>
      <c r="N287">
        <v>5.5</v>
      </c>
      <c r="O287">
        <v>0</v>
      </c>
      <c r="P287" t="str">
        <f>IF(Table3[[#This Row],[Charging]]&gt;0,"1","0")</f>
        <v>0</v>
      </c>
      <c r="Q287" t="str">
        <f>IF(Table3[[#This Row],[Tag]]="1",Table3[[#This Row],[Prices (EUR(kWh)]],"")</f>
        <v/>
      </c>
    </row>
    <row r="288" spans="4:17" x14ac:dyDescent="0.2">
      <c r="D288" s="1" t="s">
        <v>29</v>
      </c>
      <c r="E288">
        <v>12</v>
      </c>
      <c r="F288">
        <v>18</v>
      </c>
      <c r="G288">
        <v>0</v>
      </c>
      <c r="H288">
        <v>0.17435999999999999</v>
      </c>
      <c r="I288">
        <v>0</v>
      </c>
      <c r="J288">
        <v>0</v>
      </c>
      <c r="K288">
        <v>0</v>
      </c>
      <c r="L288">
        <v>1</v>
      </c>
      <c r="M288">
        <v>42</v>
      </c>
      <c r="N288">
        <v>0</v>
      </c>
      <c r="O288">
        <v>7.5</v>
      </c>
      <c r="P288" t="str">
        <f>IF(Table3[[#This Row],[Charging]]&gt;0,"1","0")</f>
        <v>0</v>
      </c>
      <c r="Q288" t="str">
        <f>IF(Table3[[#This Row],[Tag]]="1",Table3[[#This Row],[Prices (EUR(kWh)]],"")</f>
        <v/>
      </c>
    </row>
    <row r="289" spans="4:17" x14ac:dyDescent="0.2">
      <c r="D289" s="1" t="s">
        <v>29</v>
      </c>
      <c r="E289">
        <v>12</v>
      </c>
      <c r="F289">
        <v>19</v>
      </c>
      <c r="G289">
        <v>0</v>
      </c>
      <c r="H289">
        <v>0.17874000000000001</v>
      </c>
      <c r="I289">
        <v>0</v>
      </c>
      <c r="J289">
        <v>0</v>
      </c>
      <c r="K289">
        <v>0</v>
      </c>
      <c r="L289">
        <v>1</v>
      </c>
      <c r="M289">
        <v>42</v>
      </c>
      <c r="N289">
        <v>0</v>
      </c>
      <c r="O289">
        <v>7.5</v>
      </c>
      <c r="P289" t="str">
        <f>IF(Table3[[#This Row],[Charging]]&gt;0,"1","0")</f>
        <v>0</v>
      </c>
      <c r="Q289" t="str">
        <f>IF(Table3[[#This Row],[Tag]]="1",Table3[[#This Row],[Prices (EUR(kWh)]],"")</f>
        <v/>
      </c>
    </row>
    <row r="290" spans="4:17" x14ac:dyDescent="0.2">
      <c r="D290" s="1" t="s">
        <v>29</v>
      </c>
      <c r="E290">
        <v>12</v>
      </c>
      <c r="F290">
        <v>20</v>
      </c>
      <c r="G290">
        <v>0</v>
      </c>
      <c r="H290">
        <v>0.18004000000000001</v>
      </c>
      <c r="I290">
        <v>0</v>
      </c>
      <c r="J290">
        <v>0</v>
      </c>
      <c r="K290">
        <v>0</v>
      </c>
      <c r="L290">
        <v>1</v>
      </c>
      <c r="M290">
        <v>42</v>
      </c>
      <c r="N290">
        <v>0</v>
      </c>
      <c r="O290">
        <v>7.5</v>
      </c>
      <c r="P290" t="str">
        <f>IF(Table3[[#This Row],[Charging]]&gt;0,"1","0")</f>
        <v>0</v>
      </c>
      <c r="Q290" t="str">
        <f>IF(Table3[[#This Row],[Tag]]="1",Table3[[#This Row],[Prices (EUR(kWh)]],"")</f>
        <v/>
      </c>
    </row>
    <row r="291" spans="4:17" x14ac:dyDescent="0.2">
      <c r="D291" s="1" t="s">
        <v>29</v>
      </c>
      <c r="E291">
        <v>12</v>
      </c>
      <c r="F291">
        <v>21</v>
      </c>
      <c r="G291">
        <v>0</v>
      </c>
      <c r="H291">
        <v>0.18670999999999999</v>
      </c>
      <c r="I291">
        <v>0</v>
      </c>
      <c r="J291">
        <v>0</v>
      </c>
      <c r="K291">
        <v>0</v>
      </c>
      <c r="L291">
        <v>1</v>
      </c>
      <c r="M291">
        <v>42</v>
      </c>
      <c r="N291">
        <v>0</v>
      </c>
      <c r="O291">
        <v>7.5</v>
      </c>
      <c r="P291" t="str">
        <f>IF(Table3[[#This Row],[Charging]]&gt;0,"1","0")</f>
        <v>0</v>
      </c>
      <c r="Q291" t="str">
        <f>IF(Table3[[#This Row],[Tag]]="1",Table3[[#This Row],[Prices (EUR(kWh)]],"")</f>
        <v/>
      </c>
    </row>
    <row r="292" spans="4:17" x14ac:dyDescent="0.2">
      <c r="D292" s="1" t="s">
        <v>29</v>
      </c>
      <c r="E292">
        <v>12</v>
      </c>
      <c r="F292">
        <v>22</v>
      </c>
      <c r="G292">
        <v>0</v>
      </c>
      <c r="H292">
        <v>0.17838000000000001</v>
      </c>
      <c r="I292">
        <v>0</v>
      </c>
      <c r="J292">
        <v>0</v>
      </c>
      <c r="K292">
        <v>0</v>
      </c>
      <c r="L292">
        <v>1</v>
      </c>
      <c r="M292">
        <v>42</v>
      </c>
      <c r="N292">
        <v>0</v>
      </c>
      <c r="O292">
        <v>7.5</v>
      </c>
      <c r="P292" t="str">
        <f>IF(Table3[[#This Row],[Charging]]&gt;0,"1","0")</f>
        <v>0</v>
      </c>
      <c r="Q292" t="str">
        <f>IF(Table3[[#This Row],[Tag]]="1",Table3[[#This Row],[Prices (EUR(kWh)]],"")</f>
        <v/>
      </c>
    </row>
    <row r="293" spans="4:17" x14ac:dyDescent="0.2">
      <c r="D293" s="1" t="s">
        <v>29</v>
      </c>
      <c r="E293">
        <v>12</v>
      </c>
      <c r="F293">
        <v>23</v>
      </c>
      <c r="G293">
        <v>0</v>
      </c>
      <c r="H293">
        <v>0.17025000000000001</v>
      </c>
      <c r="I293">
        <v>0</v>
      </c>
      <c r="J293">
        <v>0</v>
      </c>
      <c r="K293">
        <v>0</v>
      </c>
      <c r="L293">
        <v>1</v>
      </c>
      <c r="M293">
        <v>42</v>
      </c>
      <c r="N293">
        <v>0</v>
      </c>
      <c r="O293">
        <v>7.5</v>
      </c>
      <c r="P293" t="str">
        <f>IF(Table3[[#This Row],[Charging]]&gt;0,"1","0")</f>
        <v>0</v>
      </c>
      <c r="Q293" t="str">
        <f>IF(Table3[[#This Row],[Tag]]="1",Table3[[#This Row],[Prices (EUR(kWh)]],"")</f>
        <v/>
      </c>
    </row>
    <row r="294" spans="4:17" x14ac:dyDescent="0.2">
      <c r="D294" s="1" t="s">
        <v>29</v>
      </c>
      <c r="E294">
        <v>12</v>
      </c>
      <c r="F294">
        <v>24</v>
      </c>
      <c r="G294">
        <v>0</v>
      </c>
      <c r="H294">
        <v>0.16732</v>
      </c>
      <c r="I294">
        <v>0</v>
      </c>
      <c r="J294">
        <v>0</v>
      </c>
      <c r="K294">
        <v>0</v>
      </c>
      <c r="L294">
        <v>1</v>
      </c>
      <c r="M294">
        <v>42</v>
      </c>
      <c r="N294">
        <v>0</v>
      </c>
      <c r="O294">
        <v>7.5</v>
      </c>
      <c r="P294" t="str">
        <f>IF(Table3[[#This Row],[Charging]]&gt;0,"1","0")</f>
        <v>0</v>
      </c>
      <c r="Q294" t="str">
        <f>IF(Table3[[#This Row],[Tag]]="1",Table3[[#This Row],[Prices (EUR(kWh)]],"")</f>
        <v/>
      </c>
    </row>
    <row r="295" spans="4:17" x14ac:dyDescent="0.2">
      <c r="D295" s="1" t="s">
        <v>29</v>
      </c>
      <c r="E295">
        <v>13</v>
      </c>
      <c r="F295">
        <v>1</v>
      </c>
      <c r="G295">
        <v>0</v>
      </c>
      <c r="H295">
        <v>0.17723</v>
      </c>
      <c r="I295">
        <v>0</v>
      </c>
      <c r="J295">
        <v>0</v>
      </c>
      <c r="K295">
        <v>0</v>
      </c>
      <c r="L295">
        <v>1</v>
      </c>
      <c r="M295">
        <v>42</v>
      </c>
      <c r="N295">
        <v>0</v>
      </c>
      <c r="O295">
        <v>7.5</v>
      </c>
      <c r="P295" t="str">
        <f>IF(Table3[[#This Row],[Charging]]&gt;0,"1","0")</f>
        <v>0</v>
      </c>
      <c r="Q295" t="str">
        <f>IF(Table3[[#This Row],[Tag]]="1",Table3[[#This Row],[Prices (EUR(kWh)]],"")</f>
        <v/>
      </c>
    </row>
    <row r="296" spans="4:17" x14ac:dyDescent="0.2">
      <c r="D296" s="1" t="s">
        <v>29</v>
      </c>
      <c r="E296">
        <v>13</v>
      </c>
      <c r="F296">
        <v>2</v>
      </c>
      <c r="G296">
        <v>0</v>
      </c>
      <c r="H296">
        <v>0.17591000000000001</v>
      </c>
      <c r="I296">
        <v>0</v>
      </c>
      <c r="J296">
        <v>0</v>
      </c>
      <c r="K296">
        <v>0</v>
      </c>
      <c r="L296">
        <v>1</v>
      </c>
      <c r="M296">
        <v>42</v>
      </c>
      <c r="N296">
        <v>0</v>
      </c>
      <c r="O296">
        <v>7.5</v>
      </c>
      <c r="P296" t="str">
        <f>IF(Table3[[#This Row],[Charging]]&gt;0,"1","0")</f>
        <v>0</v>
      </c>
      <c r="Q296" t="str">
        <f>IF(Table3[[#This Row],[Tag]]="1",Table3[[#This Row],[Prices (EUR(kWh)]],"")</f>
        <v/>
      </c>
    </row>
    <row r="297" spans="4:17" x14ac:dyDescent="0.2">
      <c r="D297" s="1" t="s">
        <v>29</v>
      </c>
      <c r="E297">
        <v>13</v>
      </c>
      <c r="F297">
        <v>3</v>
      </c>
      <c r="G297">
        <v>0</v>
      </c>
      <c r="H297">
        <v>0.17521</v>
      </c>
      <c r="I297">
        <v>0</v>
      </c>
      <c r="J297">
        <v>0</v>
      </c>
      <c r="K297">
        <v>0</v>
      </c>
      <c r="L297">
        <v>1</v>
      </c>
      <c r="M297">
        <v>42</v>
      </c>
      <c r="N297">
        <v>0</v>
      </c>
      <c r="O297">
        <v>7.5</v>
      </c>
      <c r="P297" t="str">
        <f>IF(Table3[[#This Row],[Charging]]&gt;0,"1","0")</f>
        <v>0</v>
      </c>
      <c r="Q297" t="str">
        <f>IF(Table3[[#This Row],[Tag]]="1",Table3[[#This Row],[Prices (EUR(kWh)]],"")</f>
        <v/>
      </c>
    </row>
    <row r="298" spans="4:17" x14ac:dyDescent="0.2">
      <c r="D298" s="1" t="s">
        <v>29</v>
      </c>
      <c r="E298">
        <v>13</v>
      </c>
      <c r="F298">
        <v>4</v>
      </c>
      <c r="G298">
        <v>0</v>
      </c>
      <c r="H298">
        <v>0.17299999999999999</v>
      </c>
      <c r="I298">
        <v>0</v>
      </c>
      <c r="J298">
        <v>0</v>
      </c>
      <c r="K298">
        <v>0</v>
      </c>
      <c r="L298">
        <v>1</v>
      </c>
      <c r="M298">
        <v>42</v>
      </c>
      <c r="N298">
        <v>0</v>
      </c>
      <c r="O298">
        <v>7.5</v>
      </c>
      <c r="P298" t="str">
        <f>IF(Table3[[#This Row],[Charging]]&gt;0,"1","0")</f>
        <v>0</v>
      </c>
      <c r="Q298" t="str">
        <f>IF(Table3[[#This Row],[Tag]]="1",Table3[[#This Row],[Prices (EUR(kWh)]],"")</f>
        <v/>
      </c>
    </row>
    <row r="299" spans="4:17" x14ac:dyDescent="0.2">
      <c r="D299" s="1" t="s">
        <v>29</v>
      </c>
      <c r="E299">
        <v>13</v>
      </c>
      <c r="F299">
        <v>5</v>
      </c>
      <c r="G299">
        <v>0</v>
      </c>
      <c r="H299">
        <v>0.17502000000000001</v>
      </c>
      <c r="I299">
        <v>0</v>
      </c>
      <c r="J299">
        <v>0</v>
      </c>
      <c r="K299">
        <v>0</v>
      </c>
      <c r="L299">
        <v>1</v>
      </c>
      <c r="M299">
        <v>42</v>
      </c>
      <c r="N299">
        <v>0</v>
      </c>
      <c r="O299">
        <v>7.5</v>
      </c>
      <c r="P299" t="str">
        <f>IF(Table3[[#This Row],[Charging]]&gt;0,"1","0")</f>
        <v>0</v>
      </c>
      <c r="Q299" t="str">
        <f>IF(Table3[[#This Row],[Tag]]="1",Table3[[#This Row],[Prices (EUR(kWh)]],"")</f>
        <v/>
      </c>
    </row>
    <row r="300" spans="4:17" x14ac:dyDescent="0.2">
      <c r="D300" s="1" t="s">
        <v>29</v>
      </c>
      <c r="E300">
        <v>13</v>
      </c>
      <c r="F300">
        <v>6</v>
      </c>
      <c r="G300">
        <v>0</v>
      </c>
      <c r="H300">
        <v>0.17594000000000001</v>
      </c>
      <c r="I300">
        <v>0</v>
      </c>
      <c r="J300">
        <v>0</v>
      </c>
      <c r="K300">
        <v>0</v>
      </c>
      <c r="L300">
        <v>1</v>
      </c>
      <c r="M300">
        <v>42</v>
      </c>
      <c r="N300">
        <v>0</v>
      </c>
      <c r="O300">
        <v>7.5</v>
      </c>
      <c r="P300" t="str">
        <f>IF(Table3[[#This Row],[Charging]]&gt;0,"1","0")</f>
        <v>0</v>
      </c>
      <c r="Q300" t="str">
        <f>IF(Table3[[#This Row],[Tag]]="1",Table3[[#This Row],[Prices (EUR(kWh)]],"")</f>
        <v/>
      </c>
    </row>
    <row r="301" spans="4:17" x14ac:dyDescent="0.2">
      <c r="D301" s="1" t="s">
        <v>29</v>
      </c>
      <c r="E301">
        <v>13</v>
      </c>
      <c r="F301">
        <v>7</v>
      </c>
      <c r="G301">
        <v>0</v>
      </c>
      <c r="H301">
        <v>0.17882999999999999</v>
      </c>
      <c r="I301">
        <v>0</v>
      </c>
      <c r="J301">
        <v>0</v>
      </c>
      <c r="K301">
        <v>0</v>
      </c>
      <c r="L301">
        <v>1</v>
      </c>
      <c r="M301">
        <v>42</v>
      </c>
      <c r="N301">
        <v>0</v>
      </c>
      <c r="O301">
        <v>7.5</v>
      </c>
      <c r="P301" t="str">
        <f>IF(Table3[[#This Row],[Charging]]&gt;0,"1","0")</f>
        <v>0</v>
      </c>
      <c r="Q301" t="str">
        <f>IF(Table3[[#This Row],[Tag]]="1",Table3[[#This Row],[Prices (EUR(kWh)]],"")</f>
        <v/>
      </c>
    </row>
    <row r="302" spans="4:17" x14ac:dyDescent="0.2">
      <c r="D302" s="1" t="s">
        <v>29</v>
      </c>
      <c r="E302">
        <v>13</v>
      </c>
      <c r="F302">
        <v>8</v>
      </c>
      <c r="G302">
        <v>0</v>
      </c>
      <c r="H302">
        <v>0.18797</v>
      </c>
      <c r="I302">
        <v>0</v>
      </c>
      <c r="J302">
        <v>0</v>
      </c>
      <c r="K302">
        <v>0</v>
      </c>
      <c r="L302">
        <v>1</v>
      </c>
      <c r="M302">
        <v>36.5</v>
      </c>
      <c r="N302">
        <v>5.5</v>
      </c>
      <c r="O302">
        <v>0</v>
      </c>
      <c r="P302" t="str">
        <f>IF(Table3[[#This Row],[Charging]]&gt;0,"1","0")</f>
        <v>0</v>
      </c>
      <c r="Q302" t="str">
        <f>IF(Table3[[#This Row],[Tag]]="1",Table3[[#This Row],[Prices (EUR(kWh)]],"")</f>
        <v/>
      </c>
    </row>
    <row r="303" spans="4:17" x14ac:dyDescent="0.2">
      <c r="D303" s="1" t="s">
        <v>29</v>
      </c>
      <c r="E303">
        <v>13</v>
      </c>
      <c r="F303">
        <v>9</v>
      </c>
      <c r="G303">
        <v>0</v>
      </c>
      <c r="H303">
        <v>0.18861</v>
      </c>
      <c r="I303">
        <v>0</v>
      </c>
      <c r="J303">
        <v>0</v>
      </c>
      <c r="K303">
        <v>0</v>
      </c>
      <c r="L303">
        <v>1</v>
      </c>
      <c r="M303">
        <v>36.5</v>
      </c>
      <c r="N303">
        <v>0</v>
      </c>
      <c r="O303">
        <v>0</v>
      </c>
      <c r="P303" t="str">
        <f>IF(Table3[[#This Row],[Charging]]&gt;0,"1","0")</f>
        <v>0</v>
      </c>
      <c r="Q303" t="str">
        <f>IF(Table3[[#This Row],[Tag]]="1",Table3[[#This Row],[Prices (EUR(kWh)]],"")</f>
        <v/>
      </c>
    </row>
    <row r="304" spans="4:17" x14ac:dyDescent="0.2">
      <c r="D304" s="1" t="s">
        <v>29</v>
      </c>
      <c r="E304">
        <v>13</v>
      </c>
      <c r="F304">
        <v>10</v>
      </c>
      <c r="G304">
        <v>0</v>
      </c>
      <c r="H304">
        <v>0.18887000000000001</v>
      </c>
      <c r="I304">
        <v>0</v>
      </c>
      <c r="J304">
        <v>0</v>
      </c>
      <c r="K304">
        <v>0</v>
      </c>
      <c r="L304">
        <v>1</v>
      </c>
      <c r="M304">
        <v>36.5</v>
      </c>
      <c r="N304">
        <v>0</v>
      </c>
      <c r="O304">
        <v>0</v>
      </c>
      <c r="P304" t="str">
        <f>IF(Table3[[#This Row],[Charging]]&gt;0,"1","0")</f>
        <v>0</v>
      </c>
      <c r="Q304" t="str">
        <f>IF(Table3[[#This Row],[Tag]]="1",Table3[[#This Row],[Prices (EUR(kWh)]],"")</f>
        <v/>
      </c>
    </row>
    <row r="305" spans="4:17" x14ac:dyDescent="0.2">
      <c r="D305" s="1" t="s">
        <v>29</v>
      </c>
      <c r="E305">
        <v>13</v>
      </c>
      <c r="F305">
        <v>11</v>
      </c>
      <c r="G305">
        <v>0</v>
      </c>
      <c r="H305">
        <v>0.18790000000000001</v>
      </c>
      <c r="I305">
        <v>0</v>
      </c>
      <c r="J305">
        <v>0</v>
      </c>
      <c r="K305">
        <v>0</v>
      </c>
      <c r="L305">
        <v>1</v>
      </c>
      <c r="M305">
        <v>36.5</v>
      </c>
      <c r="N305">
        <v>0</v>
      </c>
      <c r="O305">
        <v>0</v>
      </c>
      <c r="P305" t="str">
        <f>IF(Table3[[#This Row],[Charging]]&gt;0,"1","0")</f>
        <v>0</v>
      </c>
      <c r="Q305" t="str">
        <f>IF(Table3[[#This Row],[Tag]]="1",Table3[[#This Row],[Prices (EUR(kWh)]],"")</f>
        <v/>
      </c>
    </row>
    <row r="306" spans="4:17" x14ac:dyDescent="0.2">
      <c r="D306" s="1" t="s">
        <v>29</v>
      </c>
      <c r="E306">
        <v>13</v>
      </c>
      <c r="F306">
        <v>12</v>
      </c>
      <c r="G306">
        <v>0</v>
      </c>
      <c r="H306">
        <v>0.18509</v>
      </c>
      <c r="I306">
        <v>0</v>
      </c>
      <c r="J306">
        <v>0</v>
      </c>
      <c r="K306">
        <v>0</v>
      </c>
      <c r="L306">
        <v>1</v>
      </c>
      <c r="M306">
        <v>36.5</v>
      </c>
      <c r="N306">
        <v>0</v>
      </c>
      <c r="O306">
        <v>0</v>
      </c>
      <c r="P306" t="str">
        <f>IF(Table3[[#This Row],[Charging]]&gt;0,"1","0")</f>
        <v>0</v>
      </c>
      <c r="Q306" t="str">
        <f>IF(Table3[[#This Row],[Tag]]="1",Table3[[#This Row],[Prices (EUR(kWh)]],"")</f>
        <v/>
      </c>
    </row>
    <row r="307" spans="4:17" x14ac:dyDescent="0.2">
      <c r="D307" s="1" t="s">
        <v>29</v>
      </c>
      <c r="E307">
        <v>13</v>
      </c>
      <c r="F307">
        <v>13</v>
      </c>
      <c r="G307">
        <v>0</v>
      </c>
      <c r="H307">
        <v>0.17807000000000001</v>
      </c>
      <c r="I307">
        <v>0</v>
      </c>
      <c r="J307">
        <v>0</v>
      </c>
      <c r="K307">
        <v>0</v>
      </c>
      <c r="L307">
        <v>1</v>
      </c>
      <c r="M307">
        <v>36.5</v>
      </c>
      <c r="N307">
        <v>0</v>
      </c>
      <c r="O307">
        <v>0</v>
      </c>
      <c r="P307" t="str">
        <f>IF(Table3[[#This Row],[Charging]]&gt;0,"1","0")</f>
        <v>0</v>
      </c>
      <c r="Q307" t="str">
        <f>IF(Table3[[#This Row],[Tag]]="1",Table3[[#This Row],[Prices (EUR(kWh)]],"")</f>
        <v/>
      </c>
    </row>
    <row r="308" spans="4:17" x14ac:dyDescent="0.2">
      <c r="D308" s="1" t="s">
        <v>29</v>
      </c>
      <c r="E308">
        <v>13</v>
      </c>
      <c r="F308">
        <v>14</v>
      </c>
      <c r="G308">
        <v>0</v>
      </c>
      <c r="H308">
        <v>0.17599999999999999</v>
      </c>
      <c r="I308">
        <v>0</v>
      </c>
      <c r="J308">
        <v>0</v>
      </c>
      <c r="K308">
        <v>0</v>
      </c>
      <c r="L308">
        <v>1</v>
      </c>
      <c r="M308">
        <v>36.5</v>
      </c>
      <c r="N308">
        <v>0</v>
      </c>
      <c r="O308">
        <v>0</v>
      </c>
      <c r="P308" t="str">
        <f>IF(Table3[[#This Row],[Charging]]&gt;0,"1","0")</f>
        <v>0</v>
      </c>
      <c r="Q308" t="str">
        <f>IF(Table3[[#This Row],[Tag]]="1",Table3[[#This Row],[Prices (EUR(kWh)]],"")</f>
        <v/>
      </c>
    </row>
    <row r="309" spans="4:17" x14ac:dyDescent="0.2">
      <c r="D309" s="1" t="s">
        <v>29</v>
      </c>
      <c r="E309">
        <v>13</v>
      </c>
      <c r="F309">
        <v>15</v>
      </c>
      <c r="G309">
        <v>0</v>
      </c>
      <c r="H309">
        <v>0.17108000000000001</v>
      </c>
      <c r="I309">
        <v>0</v>
      </c>
      <c r="J309">
        <v>0</v>
      </c>
      <c r="K309">
        <v>0</v>
      </c>
      <c r="L309">
        <v>1</v>
      </c>
      <c r="M309">
        <v>36.5</v>
      </c>
      <c r="N309">
        <v>0</v>
      </c>
      <c r="O309">
        <v>0</v>
      </c>
      <c r="P309" t="str">
        <f>IF(Table3[[#This Row],[Charging]]&gt;0,"1","0")</f>
        <v>0</v>
      </c>
      <c r="Q309" t="str">
        <f>IF(Table3[[#This Row],[Tag]]="1",Table3[[#This Row],[Prices (EUR(kWh)]],"")</f>
        <v/>
      </c>
    </row>
    <row r="310" spans="4:17" x14ac:dyDescent="0.2">
      <c r="D310" s="1" t="s">
        <v>29</v>
      </c>
      <c r="E310">
        <v>13</v>
      </c>
      <c r="F310">
        <v>16</v>
      </c>
      <c r="G310">
        <v>0</v>
      </c>
      <c r="H310">
        <v>0.15176000000000001</v>
      </c>
      <c r="I310">
        <v>0</v>
      </c>
      <c r="J310">
        <v>0</v>
      </c>
      <c r="K310">
        <v>0</v>
      </c>
      <c r="L310">
        <v>1</v>
      </c>
      <c r="M310">
        <v>36.5</v>
      </c>
      <c r="N310">
        <v>0</v>
      </c>
      <c r="O310">
        <v>0</v>
      </c>
      <c r="P310" t="str">
        <f>IF(Table3[[#This Row],[Charging]]&gt;0,"1","0")</f>
        <v>0</v>
      </c>
      <c r="Q310" t="str">
        <f>IF(Table3[[#This Row],[Tag]]="1",Table3[[#This Row],[Prices (EUR(kWh)]],"")</f>
        <v/>
      </c>
    </row>
    <row r="311" spans="4:17" x14ac:dyDescent="0.2">
      <c r="D311" s="1" t="s">
        <v>29</v>
      </c>
      <c r="E311">
        <v>13</v>
      </c>
      <c r="F311">
        <v>17</v>
      </c>
      <c r="G311">
        <v>0</v>
      </c>
      <c r="H311">
        <v>0.15196000000000001</v>
      </c>
      <c r="I311">
        <v>0</v>
      </c>
      <c r="J311">
        <v>0</v>
      </c>
      <c r="K311">
        <v>0</v>
      </c>
      <c r="L311">
        <v>1</v>
      </c>
      <c r="M311">
        <v>31</v>
      </c>
      <c r="N311">
        <v>5.5</v>
      </c>
      <c r="O311">
        <v>0</v>
      </c>
      <c r="P311" t="str">
        <f>IF(Table3[[#This Row],[Charging]]&gt;0,"1","0")</f>
        <v>0</v>
      </c>
      <c r="Q311" t="str">
        <f>IF(Table3[[#This Row],[Tag]]="1",Table3[[#This Row],[Prices (EUR(kWh)]],"")</f>
        <v/>
      </c>
    </row>
    <row r="312" spans="4:17" x14ac:dyDescent="0.2">
      <c r="D312" s="1" t="s">
        <v>29</v>
      </c>
      <c r="E312">
        <v>13</v>
      </c>
      <c r="F312">
        <v>18</v>
      </c>
      <c r="G312">
        <v>0</v>
      </c>
      <c r="H312">
        <v>0.15543999999999999</v>
      </c>
      <c r="I312">
        <v>0</v>
      </c>
      <c r="J312">
        <v>0</v>
      </c>
      <c r="K312">
        <v>0</v>
      </c>
      <c r="L312">
        <v>1</v>
      </c>
      <c r="M312">
        <v>31</v>
      </c>
      <c r="N312">
        <v>0</v>
      </c>
      <c r="O312">
        <v>7.5</v>
      </c>
      <c r="P312" t="str">
        <f>IF(Table3[[#This Row],[Charging]]&gt;0,"1","0")</f>
        <v>0</v>
      </c>
      <c r="Q312" t="str">
        <f>IF(Table3[[#This Row],[Tag]]="1",Table3[[#This Row],[Prices (EUR(kWh)]],"")</f>
        <v/>
      </c>
    </row>
    <row r="313" spans="4:17" x14ac:dyDescent="0.2">
      <c r="D313" s="1" t="s">
        <v>29</v>
      </c>
      <c r="E313">
        <v>13</v>
      </c>
      <c r="F313">
        <v>19</v>
      </c>
      <c r="G313">
        <v>0</v>
      </c>
      <c r="H313">
        <v>0.17524999999999999</v>
      </c>
      <c r="I313">
        <v>0</v>
      </c>
      <c r="J313">
        <v>0</v>
      </c>
      <c r="K313">
        <v>0</v>
      </c>
      <c r="L313">
        <v>1</v>
      </c>
      <c r="M313">
        <v>31</v>
      </c>
      <c r="N313">
        <v>0</v>
      </c>
      <c r="O313">
        <v>7.5</v>
      </c>
      <c r="P313" t="str">
        <f>IF(Table3[[#This Row],[Charging]]&gt;0,"1","0")</f>
        <v>0</v>
      </c>
      <c r="Q313" t="str">
        <f>IF(Table3[[#This Row],[Tag]]="1",Table3[[#This Row],[Prices (EUR(kWh)]],"")</f>
        <v/>
      </c>
    </row>
    <row r="314" spans="4:17" x14ac:dyDescent="0.2">
      <c r="D314" s="1" t="s">
        <v>29</v>
      </c>
      <c r="E314">
        <v>13</v>
      </c>
      <c r="F314">
        <v>20</v>
      </c>
      <c r="G314">
        <v>0</v>
      </c>
      <c r="H314">
        <v>0.17771000000000001</v>
      </c>
      <c r="I314">
        <v>0</v>
      </c>
      <c r="J314">
        <v>0</v>
      </c>
      <c r="K314">
        <v>0</v>
      </c>
      <c r="L314">
        <v>1</v>
      </c>
      <c r="M314">
        <v>31</v>
      </c>
      <c r="N314">
        <v>0</v>
      </c>
      <c r="O314">
        <v>7.5</v>
      </c>
      <c r="P314" t="str">
        <f>IF(Table3[[#This Row],[Charging]]&gt;0,"1","0")</f>
        <v>0</v>
      </c>
      <c r="Q314" t="str">
        <f>IF(Table3[[#This Row],[Tag]]="1",Table3[[#This Row],[Prices (EUR(kWh)]],"")</f>
        <v/>
      </c>
    </row>
    <row r="315" spans="4:17" x14ac:dyDescent="0.2">
      <c r="D315" s="1" t="s">
        <v>29</v>
      </c>
      <c r="E315">
        <v>13</v>
      </c>
      <c r="F315">
        <v>21</v>
      </c>
      <c r="G315">
        <v>0</v>
      </c>
      <c r="H315">
        <v>0.18135000000000001</v>
      </c>
      <c r="I315">
        <v>0</v>
      </c>
      <c r="J315">
        <v>0</v>
      </c>
      <c r="K315">
        <v>0</v>
      </c>
      <c r="L315">
        <v>1</v>
      </c>
      <c r="M315">
        <v>31</v>
      </c>
      <c r="N315">
        <v>0</v>
      </c>
      <c r="O315">
        <v>7.5</v>
      </c>
      <c r="P315" t="str">
        <f>IF(Table3[[#This Row],[Charging]]&gt;0,"1","0")</f>
        <v>0</v>
      </c>
      <c r="Q315" t="str">
        <f>IF(Table3[[#This Row],[Tag]]="1",Table3[[#This Row],[Prices (EUR(kWh)]],"")</f>
        <v/>
      </c>
    </row>
    <row r="316" spans="4:17" x14ac:dyDescent="0.2">
      <c r="D316" s="1" t="s">
        <v>29</v>
      </c>
      <c r="E316">
        <v>13</v>
      </c>
      <c r="F316">
        <v>22</v>
      </c>
      <c r="G316">
        <v>0</v>
      </c>
      <c r="H316">
        <v>0.17627000000000001</v>
      </c>
      <c r="I316">
        <v>0</v>
      </c>
      <c r="J316">
        <v>0</v>
      </c>
      <c r="K316">
        <v>0</v>
      </c>
      <c r="L316">
        <v>1</v>
      </c>
      <c r="M316">
        <v>31</v>
      </c>
      <c r="N316">
        <v>0</v>
      </c>
      <c r="O316">
        <v>7.5</v>
      </c>
      <c r="P316" t="str">
        <f>IF(Table3[[#This Row],[Charging]]&gt;0,"1","0")</f>
        <v>0</v>
      </c>
      <c r="Q316" t="str">
        <f>IF(Table3[[#This Row],[Tag]]="1",Table3[[#This Row],[Prices (EUR(kWh)]],"")</f>
        <v/>
      </c>
    </row>
    <row r="317" spans="4:17" x14ac:dyDescent="0.2">
      <c r="D317" s="1" t="s">
        <v>29</v>
      </c>
      <c r="E317">
        <v>13</v>
      </c>
      <c r="F317">
        <v>23</v>
      </c>
      <c r="G317">
        <v>0</v>
      </c>
      <c r="H317">
        <v>0.17604</v>
      </c>
      <c r="I317">
        <v>0</v>
      </c>
      <c r="J317">
        <v>0</v>
      </c>
      <c r="K317">
        <v>0</v>
      </c>
      <c r="L317">
        <v>1</v>
      </c>
      <c r="M317">
        <v>31</v>
      </c>
      <c r="N317">
        <v>0</v>
      </c>
      <c r="O317">
        <v>7.5</v>
      </c>
      <c r="P317" t="str">
        <f>IF(Table3[[#This Row],[Charging]]&gt;0,"1","0")</f>
        <v>0</v>
      </c>
      <c r="Q317" t="str">
        <f>IF(Table3[[#This Row],[Tag]]="1",Table3[[#This Row],[Prices (EUR(kWh)]],"")</f>
        <v/>
      </c>
    </row>
    <row r="318" spans="4:17" x14ac:dyDescent="0.2">
      <c r="D318" s="1" t="s">
        <v>29</v>
      </c>
      <c r="E318">
        <v>13</v>
      </c>
      <c r="F318">
        <v>24</v>
      </c>
      <c r="G318">
        <v>0</v>
      </c>
      <c r="H318">
        <v>0.17577999999999999</v>
      </c>
      <c r="I318">
        <v>0</v>
      </c>
      <c r="J318">
        <v>0</v>
      </c>
      <c r="K318">
        <v>0</v>
      </c>
      <c r="L318">
        <v>1</v>
      </c>
      <c r="M318">
        <v>31</v>
      </c>
      <c r="N318">
        <v>0</v>
      </c>
      <c r="O318">
        <v>7.5</v>
      </c>
      <c r="P318" t="str">
        <f>IF(Table3[[#This Row],[Charging]]&gt;0,"1","0")</f>
        <v>0</v>
      </c>
      <c r="Q318" t="str">
        <f>IF(Table3[[#This Row],[Tag]]="1",Table3[[#This Row],[Prices (EUR(kWh)]],"")</f>
        <v/>
      </c>
    </row>
    <row r="319" spans="4:17" x14ac:dyDescent="0.2">
      <c r="D319" s="1" t="s">
        <v>29</v>
      </c>
      <c r="E319">
        <v>14</v>
      </c>
      <c r="F319">
        <v>1</v>
      </c>
      <c r="G319">
        <v>0</v>
      </c>
      <c r="H319">
        <v>0.16691</v>
      </c>
      <c r="I319">
        <v>0</v>
      </c>
      <c r="J319">
        <v>0</v>
      </c>
      <c r="K319">
        <v>0</v>
      </c>
      <c r="L319">
        <v>1</v>
      </c>
      <c r="M319">
        <v>31</v>
      </c>
      <c r="N319">
        <v>0</v>
      </c>
      <c r="O319">
        <v>7.5</v>
      </c>
      <c r="P319" t="str">
        <f>IF(Table3[[#This Row],[Charging]]&gt;0,"1","0")</f>
        <v>0</v>
      </c>
      <c r="Q319" t="str">
        <f>IF(Table3[[#This Row],[Tag]]="1",Table3[[#This Row],[Prices (EUR(kWh)]],"")</f>
        <v/>
      </c>
    </row>
    <row r="320" spans="4:17" x14ac:dyDescent="0.2">
      <c r="D320" s="1" t="s">
        <v>29</v>
      </c>
      <c r="E320">
        <v>14</v>
      </c>
      <c r="F320">
        <v>2</v>
      </c>
      <c r="G320">
        <v>0</v>
      </c>
      <c r="H320">
        <v>0.16499</v>
      </c>
      <c r="I320">
        <v>0</v>
      </c>
      <c r="J320">
        <v>0</v>
      </c>
      <c r="K320">
        <v>0</v>
      </c>
      <c r="L320">
        <v>1</v>
      </c>
      <c r="M320">
        <v>31</v>
      </c>
      <c r="N320">
        <v>0</v>
      </c>
      <c r="O320">
        <v>7.5</v>
      </c>
      <c r="P320" t="str">
        <f>IF(Table3[[#This Row],[Charging]]&gt;0,"1","0")</f>
        <v>0</v>
      </c>
      <c r="Q320" t="str">
        <f>IF(Table3[[#This Row],[Tag]]="1",Table3[[#This Row],[Prices (EUR(kWh)]],"")</f>
        <v/>
      </c>
    </row>
    <row r="321" spans="4:17" x14ac:dyDescent="0.2">
      <c r="D321" s="1" t="s">
        <v>29</v>
      </c>
      <c r="E321">
        <v>14</v>
      </c>
      <c r="F321">
        <v>3</v>
      </c>
      <c r="G321">
        <v>0</v>
      </c>
      <c r="H321">
        <v>0.16435</v>
      </c>
      <c r="I321">
        <v>0</v>
      </c>
      <c r="J321">
        <v>0</v>
      </c>
      <c r="K321">
        <v>0</v>
      </c>
      <c r="L321">
        <v>1</v>
      </c>
      <c r="M321">
        <v>31</v>
      </c>
      <c r="N321">
        <v>0</v>
      </c>
      <c r="O321">
        <v>7.5</v>
      </c>
      <c r="P321" t="str">
        <f>IF(Table3[[#This Row],[Charging]]&gt;0,"1","0")</f>
        <v>0</v>
      </c>
      <c r="Q321" t="str">
        <f>IF(Table3[[#This Row],[Tag]]="1",Table3[[#This Row],[Prices (EUR(kWh)]],"")</f>
        <v/>
      </c>
    </row>
    <row r="322" spans="4:17" x14ac:dyDescent="0.2">
      <c r="D322" s="1" t="s">
        <v>29</v>
      </c>
      <c r="E322">
        <v>14</v>
      </c>
      <c r="F322">
        <v>4</v>
      </c>
      <c r="G322">
        <v>0</v>
      </c>
      <c r="H322">
        <v>0.16389999999999999</v>
      </c>
      <c r="I322">
        <v>0</v>
      </c>
      <c r="J322">
        <v>0</v>
      </c>
      <c r="K322">
        <v>0</v>
      </c>
      <c r="L322">
        <v>1</v>
      </c>
      <c r="M322">
        <v>31</v>
      </c>
      <c r="N322">
        <v>0</v>
      </c>
      <c r="O322">
        <v>7.5</v>
      </c>
      <c r="P322" t="str">
        <f>IF(Table3[[#This Row],[Charging]]&gt;0,"1","0")</f>
        <v>0</v>
      </c>
      <c r="Q322" t="str">
        <f>IF(Table3[[#This Row],[Tag]]="1",Table3[[#This Row],[Prices (EUR(kWh)]],"")</f>
        <v/>
      </c>
    </row>
    <row r="323" spans="4:17" x14ac:dyDescent="0.2">
      <c r="D323" s="1" t="s">
        <v>29</v>
      </c>
      <c r="E323">
        <v>14</v>
      </c>
      <c r="F323">
        <v>5</v>
      </c>
      <c r="G323">
        <v>0</v>
      </c>
      <c r="H323">
        <v>0.16356000000000001</v>
      </c>
      <c r="I323">
        <v>0</v>
      </c>
      <c r="J323">
        <v>0</v>
      </c>
      <c r="K323">
        <v>0</v>
      </c>
      <c r="L323">
        <v>1</v>
      </c>
      <c r="M323">
        <v>31</v>
      </c>
      <c r="N323">
        <v>0</v>
      </c>
      <c r="O323">
        <v>7.5</v>
      </c>
      <c r="P323" t="str">
        <f>IF(Table3[[#This Row],[Charging]]&gt;0,"1","0")</f>
        <v>0</v>
      </c>
      <c r="Q323" t="str">
        <f>IF(Table3[[#This Row],[Tag]]="1",Table3[[#This Row],[Prices (EUR(kWh)]],"")</f>
        <v/>
      </c>
    </row>
    <row r="324" spans="4:17" x14ac:dyDescent="0.2">
      <c r="D324" s="1" t="s">
        <v>29</v>
      </c>
      <c r="E324">
        <v>14</v>
      </c>
      <c r="F324">
        <v>6</v>
      </c>
      <c r="G324">
        <v>0</v>
      </c>
      <c r="H324">
        <v>0.16405</v>
      </c>
      <c r="I324">
        <v>0</v>
      </c>
      <c r="J324">
        <v>0</v>
      </c>
      <c r="K324">
        <v>0</v>
      </c>
      <c r="L324">
        <v>1</v>
      </c>
      <c r="M324">
        <v>31</v>
      </c>
      <c r="N324">
        <v>0</v>
      </c>
      <c r="O324">
        <v>7.5</v>
      </c>
      <c r="P324" t="str">
        <f>IF(Table3[[#This Row],[Charging]]&gt;0,"1","0")</f>
        <v>0</v>
      </c>
      <c r="Q324" t="str">
        <f>IF(Table3[[#This Row],[Tag]]="1",Table3[[#This Row],[Prices (EUR(kWh)]],"")</f>
        <v/>
      </c>
    </row>
    <row r="325" spans="4:17" x14ac:dyDescent="0.2">
      <c r="D325" s="1" t="s">
        <v>29</v>
      </c>
      <c r="E325">
        <v>14</v>
      </c>
      <c r="F325">
        <v>7</v>
      </c>
      <c r="G325">
        <v>0</v>
      </c>
      <c r="H325">
        <v>0.16627</v>
      </c>
      <c r="I325">
        <v>0</v>
      </c>
      <c r="J325">
        <v>0</v>
      </c>
      <c r="K325">
        <v>0</v>
      </c>
      <c r="L325">
        <v>1</v>
      </c>
      <c r="M325">
        <v>31</v>
      </c>
      <c r="N325">
        <v>0</v>
      </c>
      <c r="O325">
        <v>7.5</v>
      </c>
      <c r="P325" t="str">
        <f>IF(Table3[[#This Row],[Charging]]&gt;0,"1","0")</f>
        <v>0</v>
      </c>
      <c r="Q325" t="str">
        <f>IF(Table3[[#This Row],[Tag]]="1",Table3[[#This Row],[Prices (EUR(kWh)]],"")</f>
        <v/>
      </c>
    </row>
    <row r="326" spans="4:17" x14ac:dyDescent="0.2">
      <c r="D326" s="1" t="s">
        <v>29</v>
      </c>
      <c r="E326">
        <v>14</v>
      </c>
      <c r="F326">
        <v>8</v>
      </c>
      <c r="G326">
        <v>0</v>
      </c>
      <c r="H326">
        <v>0.16903000000000001</v>
      </c>
      <c r="I326">
        <v>0</v>
      </c>
      <c r="J326">
        <v>0</v>
      </c>
      <c r="K326">
        <v>0</v>
      </c>
      <c r="L326">
        <v>1</v>
      </c>
      <c r="M326">
        <v>25.5</v>
      </c>
      <c r="N326">
        <v>5.5</v>
      </c>
      <c r="O326">
        <v>0</v>
      </c>
      <c r="P326" t="str">
        <f>IF(Table3[[#This Row],[Charging]]&gt;0,"1","0")</f>
        <v>0</v>
      </c>
      <c r="Q326" t="str">
        <f>IF(Table3[[#This Row],[Tag]]="1",Table3[[#This Row],[Prices (EUR(kWh)]],"")</f>
        <v/>
      </c>
    </row>
    <row r="327" spans="4:17" x14ac:dyDescent="0.2">
      <c r="D327" s="1" t="s">
        <v>29</v>
      </c>
      <c r="E327">
        <v>14</v>
      </c>
      <c r="F327">
        <v>9</v>
      </c>
      <c r="G327">
        <v>0</v>
      </c>
      <c r="H327">
        <v>0.16683000000000001</v>
      </c>
      <c r="I327">
        <v>0</v>
      </c>
      <c r="J327">
        <v>0</v>
      </c>
      <c r="K327">
        <v>0</v>
      </c>
      <c r="L327">
        <v>1</v>
      </c>
      <c r="M327">
        <v>25.5</v>
      </c>
      <c r="N327">
        <v>0</v>
      </c>
      <c r="O327">
        <v>0</v>
      </c>
      <c r="P327" t="str">
        <f>IF(Table3[[#This Row],[Charging]]&gt;0,"1","0")</f>
        <v>0</v>
      </c>
      <c r="Q327" t="str">
        <f>IF(Table3[[#This Row],[Tag]]="1",Table3[[#This Row],[Prices (EUR(kWh)]],"")</f>
        <v/>
      </c>
    </row>
    <row r="328" spans="4:17" x14ac:dyDescent="0.2">
      <c r="D328" s="1" t="s">
        <v>29</v>
      </c>
      <c r="E328">
        <v>14</v>
      </c>
      <c r="F328">
        <v>10</v>
      </c>
      <c r="G328">
        <v>0</v>
      </c>
      <c r="H328">
        <v>0.16997000000000001</v>
      </c>
      <c r="I328">
        <v>0</v>
      </c>
      <c r="J328">
        <v>0</v>
      </c>
      <c r="K328">
        <v>0</v>
      </c>
      <c r="L328">
        <v>1</v>
      </c>
      <c r="M328">
        <v>25.5</v>
      </c>
      <c r="N328">
        <v>0</v>
      </c>
      <c r="O328">
        <v>0</v>
      </c>
      <c r="P328" t="str">
        <f>IF(Table3[[#This Row],[Charging]]&gt;0,"1","0")</f>
        <v>0</v>
      </c>
      <c r="Q328" t="str">
        <f>IF(Table3[[#This Row],[Tag]]="1",Table3[[#This Row],[Prices (EUR(kWh)]],"")</f>
        <v/>
      </c>
    </row>
    <row r="329" spans="4:17" x14ac:dyDescent="0.2">
      <c r="D329" s="1" t="s">
        <v>29</v>
      </c>
      <c r="E329">
        <v>14</v>
      </c>
      <c r="F329">
        <v>11</v>
      </c>
      <c r="G329">
        <v>0</v>
      </c>
      <c r="H329">
        <v>0.17191999999999999</v>
      </c>
      <c r="I329">
        <v>0</v>
      </c>
      <c r="J329">
        <v>0</v>
      </c>
      <c r="K329">
        <v>0</v>
      </c>
      <c r="L329">
        <v>1</v>
      </c>
      <c r="M329">
        <v>25.5</v>
      </c>
      <c r="N329">
        <v>0</v>
      </c>
      <c r="O329">
        <v>0</v>
      </c>
      <c r="P329" t="str">
        <f>IF(Table3[[#This Row],[Charging]]&gt;0,"1","0")</f>
        <v>0</v>
      </c>
      <c r="Q329" t="str">
        <f>IF(Table3[[#This Row],[Tag]]="1",Table3[[#This Row],[Prices (EUR(kWh)]],"")</f>
        <v/>
      </c>
    </row>
    <row r="330" spans="4:17" x14ac:dyDescent="0.2">
      <c r="D330" s="1" t="s">
        <v>29</v>
      </c>
      <c r="E330">
        <v>14</v>
      </c>
      <c r="F330">
        <v>12</v>
      </c>
      <c r="G330">
        <v>0</v>
      </c>
      <c r="H330">
        <v>0.17455000000000001</v>
      </c>
      <c r="I330">
        <v>0</v>
      </c>
      <c r="J330">
        <v>0</v>
      </c>
      <c r="K330">
        <v>0</v>
      </c>
      <c r="L330">
        <v>1</v>
      </c>
      <c r="M330">
        <v>25.5</v>
      </c>
      <c r="N330">
        <v>0</v>
      </c>
      <c r="O330">
        <v>0</v>
      </c>
      <c r="P330" t="str">
        <f>IF(Table3[[#This Row],[Charging]]&gt;0,"1","0")</f>
        <v>0</v>
      </c>
      <c r="Q330" t="str">
        <f>IF(Table3[[#This Row],[Tag]]="1",Table3[[#This Row],[Prices (EUR(kWh)]],"")</f>
        <v/>
      </c>
    </row>
    <row r="331" spans="4:17" x14ac:dyDescent="0.2">
      <c r="D331" s="1" t="s">
        <v>29</v>
      </c>
      <c r="E331">
        <v>14</v>
      </c>
      <c r="F331">
        <v>13</v>
      </c>
      <c r="G331">
        <v>0</v>
      </c>
      <c r="H331">
        <v>0.17574000000000001</v>
      </c>
      <c r="I331">
        <v>0</v>
      </c>
      <c r="J331">
        <v>0</v>
      </c>
      <c r="K331">
        <v>0</v>
      </c>
      <c r="L331">
        <v>1</v>
      </c>
      <c r="M331">
        <v>25.5</v>
      </c>
      <c r="N331">
        <v>0</v>
      </c>
      <c r="O331">
        <v>0</v>
      </c>
      <c r="P331" t="str">
        <f>IF(Table3[[#This Row],[Charging]]&gt;0,"1","0")</f>
        <v>0</v>
      </c>
      <c r="Q331" t="str">
        <f>IF(Table3[[#This Row],[Tag]]="1",Table3[[#This Row],[Prices (EUR(kWh)]],"")</f>
        <v/>
      </c>
    </row>
    <row r="332" spans="4:17" x14ac:dyDescent="0.2">
      <c r="D332" s="1" t="s">
        <v>29</v>
      </c>
      <c r="E332">
        <v>14</v>
      </c>
      <c r="F332">
        <v>14</v>
      </c>
      <c r="G332">
        <v>0</v>
      </c>
      <c r="H332">
        <v>0.17554</v>
      </c>
      <c r="I332">
        <v>0</v>
      </c>
      <c r="J332">
        <v>0</v>
      </c>
      <c r="K332">
        <v>0</v>
      </c>
      <c r="L332">
        <v>1</v>
      </c>
      <c r="M332">
        <v>25.5</v>
      </c>
      <c r="N332">
        <v>0</v>
      </c>
      <c r="O332">
        <v>0</v>
      </c>
      <c r="P332" t="str">
        <f>IF(Table3[[#This Row],[Charging]]&gt;0,"1","0")</f>
        <v>0</v>
      </c>
      <c r="Q332" t="str">
        <f>IF(Table3[[#This Row],[Tag]]="1",Table3[[#This Row],[Prices (EUR(kWh)]],"")</f>
        <v/>
      </c>
    </row>
    <row r="333" spans="4:17" x14ac:dyDescent="0.2">
      <c r="D333" s="1" t="s">
        <v>29</v>
      </c>
      <c r="E333">
        <v>14</v>
      </c>
      <c r="F333">
        <v>15</v>
      </c>
      <c r="G333">
        <v>0</v>
      </c>
      <c r="H333">
        <v>0.16783000000000001</v>
      </c>
      <c r="I333">
        <v>0</v>
      </c>
      <c r="J333">
        <v>0</v>
      </c>
      <c r="K333">
        <v>0</v>
      </c>
      <c r="L333">
        <v>1</v>
      </c>
      <c r="M333">
        <v>25.5</v>
      </c>
      <c r="N333">
        <v>0</v>
      </c>
      <c r="O333">
        <v>0</v>
      </c>
      <c r="P333" t="str">
        <f>IF(Table3[[#This Row],[Charging]]&gt;0,"1","0")</f>
        <v>0</v>
      </c>
      <c r="Q333" t="str">
        <f>IF(Table3[[#This Row],[Tag]]="1",Table3[[#This Row],[Prices (EUR(kWh)]],"")</f>
        <v/>
      </c>
    </row>
    <row r="334" spans="4:17" x14ac:dyDescent="0.2">
      <c r="D334" s="1" t="s">
        <v>29</v>
      </c>
      <c r="E334">
        <v>14</v>
      </c>
      <c r="F334">
        <v>16</v>
      </c>
      <c r="G334">
        <v>0</v>
      </c>
      <c r="H334">
        <v>0.16499</v>
      </c>
      <c r="I334">
        <v>0</v>
      </c>
      <c r="J334">
        <v>0</v>
      </c>
      <c r="K334">
        <v>0</v>
      </c>
      <c r="L334">
        <v>1</v>
      </c>
      <c r="M334">
        <v>25.5</v>
      </c>
      <c r="N334">
        <v>0</v>
      </c>
      <c r="O334">
        <v>0</v>
      </c>
      <c r="P334" t="str">
        <f>IF(Table3[[#This Row],[Charging]]&gt;0,"1","0")</f>
        <v>0</v>
      </c>
      <c r="Q334" t="str">
        <f>IF(Table3[[#This Row],[Tag]]="1",Table3[[#This Row],[Prices (EUR(kWh)]],"")</f>
        <v/>
      </c>
    </row>
    <row r="335" spans="4:17" x14ac:dyDescent="0.2">
      <c r="D335" s="1" t="s">
        <v>29</v>
      </c>
      <c r="E335">
        <v>14</v>
      </c>
      <c r="F335">
        <v>17</v>
      </c>
      <c r="G335">
        <v>0</v>
      </c>
      <c r="H335">
        <v>0.16395999999999999</v>
      </c>
      <c r="I335">
        <v>0</v>
      </c>
      <c r="J335">
        <v>0</v>
      </c>
      <c r="K335">
        <v>0</v>
      </c>
      <c r="L335">
        <v>1</v>
      </c>
      <c r="M335">
        <v>20</v>
      </c>
      <c r="N335">
        <v>5.5</v>
      </c>
      <c r="O335">
        <v>0</v>
      </c>
      <c r="P335" t="str">
        <f>IF(Table3[[#This Row],[Charging]]&gt;0,"1","0")</f>
        <v>0</v>
      </c>
      <c r="Q335" t="str">
        <f>IF(Table3[[#This Row],[Tag]]="1",Table3[[#This Row],[Prices (EUR(kWh)]],"")</f>
        <v/>
      </c>
    </row>
    <row r="336" spans="4:17" x14ac:dyDescent="0.2">
      <c r="D336" s="1" t="s">
        <v>29</v>
      </c>
      <c r="E336">
        <v>14</v>
      </c>
      <c r="F336">
        <v>18</v>
      </c>
      <c r="G336">
        <v>0</v>
      </c>
      <c r="H336">
        <v>0.16477</v>
      </c>
      <c r="I336">
        <v>0</v>
      </c>
      <c r="J336">
        <v>0</v>
      </c>
      <c r="K336">
        <v>0</v>
      </c>
      <c r="L336">
        <v>1</v>
      </c>
      <c r="M336">
        <v>20</v>
      </c>
      <c r="N336">
        <v>0</v>
      </c>
      <c r="O336">
        <v>7.5</v>
      </c>
      <c r="P336" t="str">
        <f>IF(Table3[[#This Row],[Charging]]&gt;0,"1","0")</f>
        <v>0</v>
      </c>
      <c r="Q336" t="str">
        <f>IF(Table3[[#This Row],[Tag]]="1",Table3[[#This Row],[Prices (EUR(kWh)]],"")</f>
        <v/>
      </c>
    </row>
    <row r="337" spans="4:17" x14ac:dyDescent="0.2">
      <c r="D337" s="1" t="s">
        <v>29</v>
      </c>
      <c r="E337">
        <v>14</v>
      </c>
      <c r="F337">
        <v>19</v>
      </c>
      <c r="G337">
        <v>0</v>
      </c>
      <c r="H337">
        <v>0.16667999999999999</v>
      </c>
      <c r="I337">
        <v>0</v>
      </c>
      <c r="J337">
        <v>0</v>
      </c>
      <c r="K337">
        <v>0</v>
      </c>
      <c r="L337">
        <v>1</v>
      </c>
      <c r="M337">
        <v>20</v>
      </c>
      <c r="N337">
        <v>0</v>
      </c>
      <c r="O337">
        <v>7.5</v>
      </c>
      <c r="P337" t="str">
        <f>IF(Table3[[#This Row],[Charging]]&gt;0,"1","0")</f>
        <v>0</v>
      </c>
      <c r="Q337" t="str">
        <f>IF(Table3[[#This Row],[Tag]]="1",Table3[[#This Row],[Prices (EUR(kWh)]],"")</f>
        <v/>
      </c>
    </row>
    <row r="338" spans="4:17" x14ac:dyDescent="0.2">
      <c r="D338" s="1" t="s">
        <v>29</v>
      </c>
      <c r="E338">
        <v>14</v>
      </c>
      <c r="F338">
        <v>20</v>
      </c>
      <c r="G338">
        <v>0</v>
      </c>
      <c r="H338">
        <v>0.16807</v>
      </c>
      <c r="I338">
        <v>0</v>
      </c>
      <c r="J338">
        <v>0</v>
      </c>
      <c r="K338">
        <v>0</v>
      </c>
      <c r="L338">
        <v>1</v>
      </c>
      <c r="M338">
        <v>20</v>
      </c>
      <c r="N338">
        <v>0</v>
      </c>
      <c r="O338">
        <v>7.5</v>
      </c>
      <c r="P338" t="str">
        <f>IF(Table3[[#This Row],[Charging]]&gt;0,"1","0")</f>
        <v>0</v>
      </c>
      <c r="Q338" t="str">
        <f>IF(Table3[[#This Row],[Tag]]="1",Table3[[#This Row],[Prices (EUR(kWh)]],"")</f>
        <v/>
      </c>
    </row>
    <row r="339" spans="4:17" x14ac:dyDescent="0.2">
      <c r="D339" s="1" t="s">
        <v>29</v>
      </c>
      <c r="E339">
        <v>14</v>
      </c>
      <c r="F339">
        <v>21</v>
      </c>
      <c r="G339">
        <v>0</v>
      </c>
      <c r="H339">
        <v>0.17091000000000001</v>
      </c>
      <c r="I339">
        <v>0</v>
      </c>
      <c r="J339">
        <v>0</v>
      </c>
      <c r="K339">
        <v>0</v>
      </c>
      <c r="L339">
        <v>1</v>
      </c>
      <c r="M339">
        <v>20</v>
      </c>
      <c r="N339">
        <v>0</v>
      </c>
      <c r="O339">
        <v>7.5</v>
      </c>
      <c r="P339" t="str">
        <f>IF(Table3[[#This Row],[Charging]]&gt;0,"1","0")</f>
        <v>0</v>
      </c>
      <c r="Q339" t="str">
        <f>IF(Table3[[#This Row],[Tag]]="1",Table3[[#This Row],[Prices (EUR(kWh)]],"")</f>
        <v/>
      </c>
    </row>
    <row r="340" spans="4:17" x14ac:dyDescent="0.2">
      <c r="D340" s="1" t="s">
        <v>29</v>
      </c>
      <c r="E340">
        <v>14</v>
      </c>
      <c r="F340">
        <v>22</v>
      </c>
      <c r="G340">
        <v>0</v>
      </c>
      <c r="H340">
        <v>0.16832</v>
      </c>
      <c r="I340">
        <v>0</v>
      </c>
      <c r="J340">
        <v>0</v>
      </c>
      <c r="K340">
        <v>0</v>
      </c>
      <c r="L340">
        <v>1</v>
      </c>
      <c r="M340">
        <v>20</v>
      </c>
      <c r="N340">
        <v>0</v>
      </c>
      <c r="O340">
        <v>7.5</v>
      </c>
      <c r="P340" t="str">
        <f>IF(Table3[[#This Row],[Charging]]&gt;0,"1","0")</f>
        <v>0</v>
      </c>
      <c r="Q340" t="str">
        <f>IF(Table3[[#This Row],[Tag]]="1",Table3[[#This Row],[Prices (EUR(kWh)]],"")</f>
        <v/>
      </c>
    </row>
    <row r="341" spans="4:17" x14ac:dyDescent="0.2">
      <c r="D341" s="1" t="s">
        <v>29</v>
      </c>
      <c r="E341">
        <v>14</v>
      </c>
      <c r="F341">
        <v>23</v>
      </c>
      <c r="G341">
        <v>0</v>
      </c>
      <c r="H341">
        <v>0.16814000000000001</v>
      </c>
      <c r="I341">
        <v>0</v>
      </c>
      <c r="J341">
        <v>0</v>
      </c>
      <c r="K341">
        <v>0</v>
      </c>
      <c r="L341">
        <v>1</v>
      </c>
      <c r="M341">
        <v>20</v>
      </c>
      <c r="N341">
        <v>0</v>
      </c>
      <c r="O341">
        <v>7.5</v>
      </c>
      <c r="P341" t="str">
        <f>IF(Table3[[#This Row],[Charging]]&gt;0,"1","0")</f>
        <v>0</v>
      </c>
      <c r="Q341" t="str">
        <f>IF(Table3[[#This Row],[Tag]]="1",Table3[[#This Row],[Prices (EUR(kWh)]],"")</f>
        <v/>
      </c>
    </row>
    <row r="342" spans="4:17" x14ac:dyDescent="0.2">
      <c r="D342" s="1" t="s">
        <v>29</v>
      </c>
      <c r="E342">
        <v>14</v>
      </c>
      <c r="F342">
        <v>24</v>
      </c>
      <c r="G342">
        <v>0</v>
      </c>
      <c r="H342">
        <v>0.16575000000000001</v>
      </c>
      <c r="I342">
        <v>0</v>
      </c>
      <c r="J342">
        <v>0</v>
      </c>
      <c r="K342">
        <v>0</v>
      </c>
      <c r="L342">
        <v>1</v>
      </c>
      <c r="M342">
        <v>20</v>
      </c>
      <c r="N342">
        <v>0</v>
      </c>
      <c r="O342">
        <v>7.5</v>
      </c>
      <c r="P342" t="str">
        <f>IF(Table3[[#This Row],[Charging]]&gt;0,"1","0")</f>
        <v>0</v>
      </c>
      <c r="Q342" t="str">
        <f>IF(Table3[[#This Row],[Tag]]="1",Table3[[#This Row],[Prices (EUR(kWh)]],"")</f>
        <v/>
      </c>
    </row>
    <row r="343" spans="4:17" x14ac:dyDescent="0.2">
      <c r="D343" s="1" t="s">
        <v>29</v>
      </c>
      <c r="E343">
        <v>15</v>
      </c>
      <c r="F343">
        <v>1</v>
      </c>
      <c r="G343">
        <v>0</v>
      </c>
      <c r="H343">
        <v>0.15106</v>
      </c>
      <c r="I343">
        <v>0</v>
      </c>
      <c r="J343">
        <v>0</v>
      </c>
      <c r="K343">
        <v>0</v>
      </c>
      <c r="L343">
        <v>1</v>
      </c>
      <c r="M343">
        <v>20</v>
      </c>
      <c r="N343">
        <v>0</v>
      </c>
      <c r="O343">
        <v>7.5</v>
      </c>
      <c r="P343" t="str">
        <f>IF(Table3[[#This Row],[Charging]]&gt;0,"1","0")</f>
        <v>0</v>
      </c>
      <c r="Q343" t="str">
        <f>IF(Table3[[#This Row],[Tag]]="1",Table3[[#This Row],[Prices (EUR(kWh)]],"")</f>
        <v/>
      </c>
    </row>
    <row r="344" spans="4:17" x14ac:dyDescent="0.2">
      <c r="D344" s="1" t="s">
        <v>29</v>
      </c>
      <c r="E344">
        <v>15</v>
      </c>
      <c r="F344">
        <v>2</v>
      </c>
      <c r="G344">
        <v>0</v>
      </c>
      <c r="H344">
        <v>0.13682</v>
      </c>
      <c r="I344">
        <v>0</v>
      </c>
      <c r="J344">
        <v>0</v>
      </c>
      <c r="K344">
        <v>0</v>
      </c>
      <c r="L344">
        <v>1</v>
      </c>
      <c r="M344">
        <v>20</v>
      </c>
      <c r="N344">
        <v>0</v>
      </c>
      <c r="O344">
        <v>7.5</v>
      </c>
      <c r="P344" t="str">
        <f>IF(Table3[[#This Row],[Charging]]&gt;0,"1","0")</f>
        <v>0</v>
      </c>
      <c r="Q344" t="str">
        <f>IF(Table3[[#This Row],[Tag]]="1",Table3[[#This Row],[Prices (EUR(kWh)]],"")</f>
        <v/>
      </c>
    </row>
    <row r="345" spans="4:17" x14ac:dyDescent="0.2">
      <c r="D345" s="1" t="s">
        <v>29</v>
      </c>
      <c r="E345">
        <v>15</v>
      </c>
      <c r="F345">
        <v>3</v>
      </c>
      <c r="G345">
        <v>3.8</v>
      </c>
      <c r="H345">
        <v>0.13616</v>
      </c>
      <c r="I345">
        <v>0</v>
      </c>
      <c r="J345">
        <v>0</v>
      </c>
      <c r="K345">
        <v>0</v>
      </c>
      <c r="L345">
        <v>1</v>
      </c>
      <c r="M345">
        <v>23.8</v>
      </c>
      <c r="N345">
        <v>0</v>
      </c>
      <c r="O345">
        <v>7.5</v>
      </c>
      <c r="P345" t="str">
        <f>IF(Table3[[#This Row],[Charging]]&gt;0,"1","0")</f>
        <v>1</v>
      </c>
      <c r="Q345">
        <f>IF(Table3[[#This Row],[Tag]]="1",Table3[[#This Row],[Prices (EUR(kWh)]],"")</f>
        <v>0.13616</v>
      </c>
    </row>
    <row r="346" spans="4:17" x14ac:dyDescent="0.2">
      <c r="D346" s="1" t="s">
        <v>29</v>
      </c>
      <c r="E346">
        <v>15</v>
      </c>
      <c r="F346">
        <v>4</v>
      </c>
      <c r="G346">
        <v>0</v>
      </c>
      <c r="H346">
        <v>0.13619999999999999</v>
      </c>
      <c r="I346">
        <v>0</v>
      </c>
      <c r="J346">
        <v>0</v>
      </c>
      <c r="K346">
        <v>0</v>
      </c>
      <c r="L346">
        <v>1</v>
      </c>
      <c r="M346">
        <v>23.8</v>
      </c>
      <c r="N346">
        <v>0</v>
      </c>
      <c r="O346">
        <v>7.5</v>
      </c>
      <c r="P346" t="str">
        <f>IF(Table3[[#This Row],[Charging]]&gt;0,"1","0")</f>
        <v>0</v>
      </c>
      <c r="Q346" t="str">
        <f>IF(Table3[[#This Row],[Tag]]="1",Table3[[#This Row],[Prices (EUR(kWh)]],"")</f>
        <v/>
      </c>
    </row>
    <row r="347" spans="4:17" x14ac:dyDescent="0.2">
      <c r="D347" s="1" t="s">
        <v>29</v>
      </c>
      <c r="E347">
        <v>15</v>
      </c>
      <c r="F347">
        <v>5</v>
      </c>
      <c r="G347">
        <v>0</v>
      </c>
      <c r="H347">
        <v>0.13908000000000001</v>
      </c>
      <c r="I347">
        <v>0</v>
      </c>
      <c r="J347">
        <v>0</v>
      </c>
      <c r="K347">
        <v>0</v>
      </c>
      <c r="L347">
        <v>1</v>
      </c>
      <c r="M347">
        <v>23.8</v>
      </c>
      <c r="N347">
        <v>0</v>
      </c>
      <c r="O347">
        <v>7.5</v>
      </c>
      <c r="P347" t="str">
        <f>IF(Table3[[#This Row],[Charging]]&gt;0,"1","0")</f>
        <v>0</v>
      </c>
      <c r="Q347" t="str">
        <f>IF(Table3[[#This Row],[Tag]]="1",Table3[[#This Row],[Prices (EUR(kWh)]],"")</f>
        <v/>
      </c>
    </row>
    <row r="348" spans="4:17" x14ac:dyDescent="0.2">
      <c r="D348" s="1" t="s">
        <v>29</v>
      </c>
      <c r="E348">
        <v>15</v>
      </c>
      <c r="F348">
        <v>6</v>
      </c>
      <c r="G348">
        <v>0</v>
      </c>
      <c r="H348">
        <v>0.13897000000000001</v>
      </c>
      <c r="I348">
        <v>0</v>
      </c>
      <c r="J348">
        <v>0</v>
      </c>
      <c r="K348">
        <v>0</v>
      </c>
      <c r="L348">
        <v>1</v>
      </c>
      <c r="M348">
        <v>23.8</v>
      </c>
      <c r="N348">
        <v>0</v>
      </c>
      <c r="O348">
        <v>7.5</v>
      </c>
      <c r="P348" t="str">
        <f>IF(Table3[[#This Row],[Charging]]&gt;0,"1","0")</f>
        <v>0</v>
      </c>
      <c r="Q348" t="str">
        <f>IF(Table3[[#This Row],[Tag]]="1",Table3[[#This Row],[Prices (EUR(kWh)]],"")</f>
        <v/>
      </c>
    </row>
    <row r="349" spans="4:17" x14ac:dyDescent="0.2">
      <c r="D349" s="1" t="s">
        <v>29</v>
      </c>
      <c r="E349">
        <v>15</v>
      </c>
      <c r="F349">
        <v>7</v>
      </c>
      <c r="G349">
        <v>0</v>
      </c>
      <c r="H349">
        <v>0.17016000000000001</v>
      </c>
      <c r="I349">
        <v>0</v>
      </c>
      <c r="J349">
        <v>0</v>
      </c>
      <c r="K349">
        <v>0</v>
      </c>
      <c r="L349">
        <v>1</v>
      </c>
      <c r="M349">
        <v>23.8</v>
      </c>
      <c r="N349">
        <v>0</v>
      </c>
      <c r="O349">
        <v>7.5</v>
      </c>
      <c r="P349" t="str">
        <f>IF(Table3[[#This Row],[Charging]]&gt;0,"1","0")</f>
        <v>0</v>
      </c>
      <c r="Q349" t="str">
        <f>IF(Table3[[#This Row],[Tag]]="1",Table3[[#This Row],[Prices (EUR(kWh)]],"")</f>
        <v/>
      </c>
    </row>
    <row r="350" spans="4:17" x14ac:dyDescent="0.2">
      <c r="D350" s="1" t="s">
        <v>29</v>
      </c>
      <c r="E350">
        <v>15</v>
      </c>
      <c r="F350">
        <v>8</v>
      </c>
      <c r="G350">
        <v>0</v>
      </c>
      <c r="H350">
        <v>0.16728999999999999</v>
      </c>
      <c r="I350">
        <v>0</v>
      </c>
      <c r="J350">
        <v>0</v>
      </c>
      <c r="K350">
        <v>0</v>
      </c>
      <c r="L350">
        <v>1</v>
      </c>
      <c r="M350">
        <v>18.3</v>
      </c>
      <c r="N350">
        <v>5.5</v>
      </c>
      <c r="O350">
        <v>0</v>
      </c>
      <c r="P350" t="str">
        <f>IF(Table3[[#This Row],[Charging]]&gt;0,"1","0")</f>
        <v>0</v>
      </c>
      <c r="Q350" t="str">
        <f>IF(Table3[[#This Row],[Tag]]="1",Table3[[#This Row],[Prices (EUR(kWh)]],"")</f>
        <v/>
      </c>
    </row>
    <row r="351" spans="4:17" x14ac:dyDescent="0.2">
      <c r="D351" s="1" t="s">
        <v>29</v>
      </c>
      <c r="E351">
        <v>15</v>
      </c>
      <c r="F351">
        <v>9</v>
      </c>
      <c r="G351">
        <v>0</v>
      </c>
      <c r="H351">
        <v>0.16664000000000001</v>
      </c>
      <c r="I351">
        <v>0</v>
      </c>
      <c r="J351">
        <v>0</v>
      </c>
      <c r="K351">
        <v>0</v>
      </c>
      <c r="L351">
        <v>1</v>
      </c>
      <c r="M351">
        <v>18.3</v>
      </c>
      <c r="N351">
        <v>0</v>
      </c>
      <c r="O351">
        <v>0</v>
      </c>
      <c r="P351" t="str">
        <f>IF(Table3[[#This Row],[Charging]]&gt;0,"1","0")</f>
        <v>0</v>
      </c>
      <c r="Q351" t="str">
        <f>IF(Table3[[#This Row],[Tag]]="1",Table3[[#This Row],[Prices (EUR(kWh)]],"")</f>
        <v/>
      </c>
    </row>
    <row r="352" spans="4:17" x14ac:dyDescent="0.2">
      <c r="D352" s="1" t="s">
        <v>29</v>
      </c>
      <c r="E352">
        <v>15</v>
      </c>
      <c r="F352">
        <v>10</v>
      </c>
      <c r="G352">
        <v>0</v>
      </c>
      <c r="H352">
        <v>0.16711999999999999</v>
      </c>
      <c r="I352">
        <v>0</v>
      </c>
      <c r="J352">
        <v>0</v>
      </c>
      <c r="K352">
        <v>0</v>
      </c>
      <c r="L352">
        <v>1</v>
      </c>
      <c r="M352">
        <v>18.3</v>
      </c>
      <c r="N352">
        <v>0</v>
      </c>
      <c r="O352">
        <v>0</v>
      </c>
      <c r="P352" t="str">
        <f>IF(Table3[[#This Row],[Charging]]&gt;0,"1","0")</f>
        <v>0</v>
      </c>
      <c r="Q352" t="str">
        <f>IF(Table3[[#This Row],[Tag]]="1",Table3[[#This Row],[Prices (EUR(kWh)]],"")</f>
        <v/>
      </c>
    </row>
    <row r="353" spans="4:17" x14ac:dyDescent="0.2">
      <c r="D353" s="1" t="s">
        <v>29</v>
      </c>
      <c r="E353">
        <v>15</v>
      </c>
      <c r="F353">
        <v>11</v>
      </c>
      <c r="G353">
        <v>0</v>
      </c>
      <c r="H353">
        <v>0.16206999999999999</v>
      </c>
      <c r="I353">
        <v>0</v>
      </c>
      <c r="J353">
        <v>0</v>
      </c>
      <c r="K353">
        <v>0</v>
      </c>
      <c r="L353">
        <v>1</v>
      </c>
      <c r="M353">
        <v>18.3</v>
      </c>
      <c r="N353">
        <v>0</v>
      </c>
      <c r="O353">
        <v>0</v>
      </c>
      <c r="P353" t="str">
        <f>IF(Table3[[#This Row],[Charging]]&gt;0,"1","0")</f>
        <v>0</v>
      </c>
      <c r="Q353" t="str">
        <f>IF(Table3[[#This Row],[Tag]]="1",Table3[[#This Row],[Prices (EUR(kWh)]],"")</f>
        <v/>
      </c>
    </row>
    <row r="354" spans="4:17" x14ac:dyDescent="0.2">
      <c r="D354" s="1" t="s">
        <v>29</v>
      </c>
      <c r="E354">
        <v>15</v>
      </c>
      <c r="F354">
        <v>12</v>
      </c>
      <c r="G354">
        <v>0</v>
      </c>
      <c r="H354">
        <v>0.16208</v>
      </c>
      <c r="I354">
        <v>0</v>
      </c>
      <c r="J354">
        <v>0</v>
      </c>
      <c r="K354">
        <v>0</v>
      </c>
      <c r="L354">
        <v>1</v>
      </c>
      <c r="M354">
        <v>18.3</v>
      </c>
      <c r="N354">
        <v>0</v>
      </c>
      <c r="O354">
        <v>0</v>
      </c>
      <c r="P354" t="str">
        <f>IF(Table3[[#This Row],[Charging]]&gt;0,"1","0")</f>
        <v>0</v>
      </c>
      <c r="Q354" t="str">
        <f>IF(Table3[[#This Row],[Tag]]="1",Table3[[#This Row],[Prices (EUR(kWh)]],"")</f>
        <v/>
      </c>
    </row>
    <row r="355" spans="4:17" x14ac:dyDescent="0.2">
      <c r="D355" s="1" t="s">
        <v>29</v>
      </c>
      <c r="E355">
        <v>15</v>
      </c>
      <c r="F355">
        <v>13</v>
      </c>
      <c r="G355">
        <v>0</v>
      </c>
      <c r="H355">
        <v>0.16491</v>
      </c>
      <c r="I355">
        <v>0</v>
      </c>
      <c r="J355">
        <v>0</v>
      </c>
      <c r="K355">
        <v>0</v>
      </c>
      <c r="L355">
        <v>1</v>
      </c>
      <c r="M355">
        <v>18.3</v>
      </c>
      <c r="N355">
        <v>0</v>
      </c>
      <c r="O355">
        <v>0</v>
      </c>
      <c r="P355" t="str">
        <f>IF(Table3[[#This Row],[Charging]]&gt;0,"1","0")</f>
        <v>0</v>
      </c>
      <c r="Q355" t="str">
        <f>IF(Table3[[#This Row],[Tag]]="1",Table3[[#This Row],[Prices (EUR(kWh)]],"")</f>
        <v/>
      </c>
    </row>
    <row r="356" spans="4:17" x14ac:dyDescent="0.2">
      <c r="D356" s="1" t="s">
        <v>29</v>
      </c>
      <c r="E356">
        <v>15</v>
      </c>
      <c r="F356">
        <v>14</v>
      </c>
      <c r="G356">
        <v>0</v>
      </c>
      <c r="H356">
        <v>0.16647000000000001</v>
      </c>
      <c r="I356">
        <v>0</v>
      </c>
      <c r="J356">
        <v>0</v>
      </c>
      <c r="K356">
        <v>0</v>
      </c>
      <c r="L356">
        <v>1</v>
      </c>
      <c r="M356">
        <v>18.3</v>
      </c>
      <c r="N356">
        <v>0</v>
      </c>
      <c r="O356">
        <v>0</v>
      </c>
      <c r="P356" t="str">
        <f>IF(Table3[[#This Row],[Charging]]&gt;0,"1","0")</f>
        <v>0</v>
      </c>
      <c r="Q356" t="str">
        <f>IF(Table3[[#This Row],[Tag]]="1",Table3[[#This Row],[Prices (EUR(kWh)]],"")</f>
        <v/>
      </c>
    </row>
    <row r="357" spans="4:17" x14ac:dyDescent="0.2">
      <c r="D357" s="1" t="s">
        <v>29</v>
      </c>
      <c r="E357">
        <v>15</v>
      </c>
      <c r="F357">
        <v>15</v>
      </c>
      <c r="G357">
        <v>0</v>
      </c>
      <c r="H357">
        <v>0.16617999999999999</v>
      </c>
      <c r="I357">
        <v>0</v>
      </c>
      <c r="J357">
        <v>0</v>
      </c>
      <c r="K357">
        <v>0</v>
      </c>
      <c r="L357">
        <v>1</v>
      </c>
      <c r="M357">
        <v>18.3</v>
      </c>
      <c r="N357">
        <v>0</v>
      </c>
      <c r="O357">
        <v>0</v>
      </c>
      <c r="P357" t="str">
        <f>IF(Table3[[#This Row],[Charging]]&gt;0,"1","0")</f>
        <v>0</v>
      </c>
      <c r="Q357" t="str">
        <f>IF(Table3[[#This Row],[Tag]]="1",Table3[[#This Row],[Prices (EUR(kWh)]],"")</f>
        <v/>
      </c>
    </row>
    <row r="358" spans="4:17" x14ac:dyDescent="0.2">
      <c r="D358" s="1" t="s">
        <v>29</v>
      </c>
      <c r="E358">
        <v>15</v>
      </c>
      <c r="F358">
        <v>16</v>
      </c>
      <c r="G358">
        <v>0</v>
      </c>
      <c r="H358">
        <v>0.16633999999999999</v>
      </c>
      <c r="I358">
        <v>0</v>
      </c>
      <c r="J358">
        <v>0</v>
      </c>
      <c r="K358">
        <v>0</v>
      </c>
      <c r="L358">
        <v>1</v>
      </c>
      <c r="M358">
        <v>18.3</v>
      </c>
      <c r="N358">
        <v>0</v>
      </c>
      <c r="O358">
        <v>0</v>
      </c>
      <c r="P358" t="str">
        <f>IF(Table3[[#This Row],[Charging]]&gt;0,"1","0")</f>
        <v>0</v>
      </c>
      <c r="Q358" t="str">
        <f>IF(Table3[[#This Row],[Tag]]="1",Table3[[#This Row],[Prices (EUR(kWh)]],"")</f>
        <v/>
      </c>
    </row>
    <row r="359" spans="4:17" x14ac:dyDescent="0.2">
      <c r="D359" s="1" t="s">
        <v>29</v>
      </c>
      <c r="E359">
        <v>15</v>
      </c>
      <c r="F359">
        <v>17</v>
      </c>
      <c r="G359">
        <v>0</v>
      </c>
      <c r="H359">
        <v>0.16693</v>
      </c>
      <c r="I359">
        <v>0</v>
      </c>
      <c r="J359">
        <v>0</v>
      </c>
      <c r="K359">
        <v>0</v>
      </c>
      <c r="L359">
        <v>1</v>
      </c>
      <c r="M359">
        <v>12.8</v>
      </c>
      <c r="N359">
        <v>5.5</v>
      </c>
      <c r="O359">
        <v>0</v>
      </c>
      <c r="P359" t="str">
        <f>IF(Table3[[#This Row],[Charging]]&gt;0,"1","0")</f>
        <v>0</v>
      </c>
      <c r="Q359" t="str">
        <f>IF(Table3[[#This Row],[Tag]]="1",Table3[[#This Row],[Prices (EUR(kWh)]],"")</f>
        <v/>
      </c>
    </row>
    <row r="360" spans="4:17" x14ac:dyDescent="0.2">
      <c r="D360" s="1" t="s">
        <v>29</v>
      </c>
      <c r="E360">
        <v>15</v>
      </c>
      <c r="F360">
        <v>18</v>
      </c>
      <c r="G360">
        <v>0</v>
      </c>
      <c r="H360">
        <v>0.16663</v>
      </c>
      <c r="I360">
        <v>0</v>
      </c>
      <c r="J360">
        <v>0</v>
      </c>
      <c r="K360">
        <v>0</v>
      </c>
      <c r="L360">
        <v>1</v>
      </c>
      <c r="M360">
        <v>12.8</v>
      </c>
      <c r="N360">
        <v>0</v>
      </c>
      <c r="O360">
        <v>7.5</v>
      </c>
      <c r="P360" t="str">
        <f>IF(Table3[[#This Row],[Charging]]&gt;0,"1","0")</f>
        <v>0</v>
      </c>
      <c r="Q360" t="str">
        <f>IF(Table3[[#This Row],[Tag]]="1",Table3[[#This Row],[Prices (EUR(kWh)]],"")</f>
        <v/>
      </c>
    </row>
    <row r="361" spans="4:17" x14ac:dyDescent="0.2">
      <c r="D361" s="1" t="s">
        <v>29</v>
      </c>
      <c r="E361">
        <v>15</v>
      </c>
      <c r="F361">
        <v>19</v>
      </c>
      <c r="G361">
        <v>0</v>
      </c>
      <c r="H361">
        <v>0.16696</v>
      </c>
      <c r="I361">
        <v>0</v>
      </c>
      <c r="J361">
        <v>0</v>
      </c>
      <c r="K361">
        <v>0</v>
      </c>
      <c r="L361">
        <v>1</v>
      </c>
      <c r="M361">
        <v>12.8</v>
      </c>
      <c r="N361">
        <v>0</v>
      </c>
      <c r="O361">
        <v>7.5</v>
      </c>
      <c r="P361" t="str">
        <f>IF(Table3[[#This Row],[Charging]]&gt;0,"1","0")</f>
        <v>0</v>
      </c>
      <c r="Q361" t="str">
        <f>IF(Table3[[#This Row],[Tag]]="1",Table3[[#This Row],[Prices (EUR(kWh)]],"")</f>
        <v/>
      </c>
    </row>
    <row r="362" spans="4:17" x14ac:dyDescent="0.2">
      <c r="D362" s="1" t="s">
        <v>29</v>
      </c>
      <c r="E362">
        <v>15</v>
      </c>
      <c r="F362">
        <v>20</v>
      </c>
      <c r="G362">
        <v>0</v>
      </c>
      <c r="H362">
        <v>0.16575999999999999</v>
      </c>
      <c r="I362">
        <v>0</v>
      </c>
      <c r="J362">
        <v>0</v>
      </c>
      <c r="K362">
        <v>0</v>
      </c>
      <c r="L362">
        <v>1</v>
      </c>
      <c r="M362">
        <v>12.8</v>
      </c>
      <c r="N362">
        <v>0</v>
      </c>
      <c r="O362">
        <v>7.5</v>
      </c>
      <c r="P362" t="str">
        <f>IF(Table3[[#This Row],[Charging]]&gt;0,"1","0")</f>
        <v>0</v>
      </c>
      <c r="Q362" t="str">
        <f>IF(Table3[[#This Row],[Tag]]="1",Table3[[#This Row],[Prices (EUR(kWh)]],"")</f>
        <v/>
      </c>
    </row>
    <row r="363" spans="4:17" x14ac:dyDescent="0.2">
      <c r="D363" s="1" t="s">
        <v>29</v>
      </c>
      <c r="E363">
        <v>15</v>
      </c>
      <c r="F363">
        <v>21</v>
      </c>
      <c r="G363">
        <v>0</v>
      </c>
      <c r="H363">
        <v>0.16538</v>
      </c>
      <c r="I363">
        <v>0</v>
      </c>
      <c r="J363">
        <v>0</v>
      </c>
      <c r="K363">
        <v>0</v>
      </c>
      <c r="L363">
        <v>1</v>
      </c>
      <c r="M363">
        <v>12.8</v>
      </c>
      <c r="N363">
        <v>0</v>
      </c>
      <c r="O363">
        <v>7.5</v>
      </c>
      <c r="P363" t="str">
        <f>IF(Table3[[#This Row],[Charging]]&gt;0,"1","0")</f>
        <v>0</v>
      </c>
      <c r="Q363" t="str">
        <f>IF(Table3[[#This Row],[Tag]]="1",Table3[[#This Row],[Prices (EUR(kWh)]],"")</f>
        <v/>
      </c>
    </row>
    <row r="364" spans="4:17" x14ac:dyDescent="0.2">
      <c r="D364" s="1" t="s">
        <v>29</v>
      </c>
      <c r="E364">
        <v>15</v>
      </c>
      <c r="F364">
        <v>22</v>
      </c>
      <c r="G364">
        <v>0</v>
      </c>
      <c r="H364">
        <v>0.16458</v>
      </c>
      <c r="I364">
        <v>0</v>
      </c>
      <c r="J364">
        <v>0</v>
      </c>
      <c r="K364">
        <v>0</v>
      </c>
      <c r="L364">
        <v>1</v>
      </c>
      <c r="M364">
        <v>12.8</v>
      </c>
      <c r="N364">
        <v>0</v>
      </c>
      <c r="O364">
        <v>7.5</v>
      </c>
      <c r="P364" t="str">
        <f>IF(Table3[[#This Row],[Charging]]&gt;0,"1","0")</f>
        <v>0</v>
      </c>
      <c r="Q364" t="str">
        <f>IF(Table3[[#This Row],[Tag]]="1",Table3[[#This Row],[Prices (EUR(kWh)]],"")</f>
        <v/>
      </c>
    </row>
    <row r="365" spans="4:17" x14ac:dyDescent="0.2">
      <c r="D365" s="1" t="s">
        <v>29</v>
      </c>
      <c r="E365">
        <v>15</v>
      </c>
      <c r="F365">
        <v>23</v>
      </c>
      <c r="G365">
        <v>0</v>
      </c>
      <c r="H365">
        <v>0.16034999999999999</v>
      </c>
      <c r="I365">
        <v>0</v>
      </c>
      <c r="J365">
        <v>0</v>
      </c>
      <c r="K365">
        <v>0</v>
      </c>
      <c r="L365">
        <v>1</v>
      </c>
      <c r="M365">
        <v>12.8</v>
      </c>
      <c r="N365">
        <v>0</v>
      </c>
      <c r="O365">
        <v>7.5</v>
      </c>
      <c r="P365" t="str">
        <f>IF(Table3[[#This Row],[Charging]]&gt;0,"1","0")</f>
        <v>0</v>
      </c>
      <c r="Q365" t="str">
        <f>IF(Table3[[#This Row],[Tag]]="1",Table3[[#This Row],[Prices (EUR(kWh)]],"")</f>
        <v/>
      </c>
    </row>
    <row r="366" spans="4:17" x14ac:dyDescent="0.2">
      <c r="D366" s="1" t="s">
        <v>29</v>
      </c>
      <c r="E366">
        <v>15</v>
      </c>
      <c r="F366">
        <v>24</v>
      </c>
      <c r="G366">
        <v>0</v>
      </c>
      <c r="H366">
        <v>0.15805</v>
      </c>
      <c r="I366">
        <v>0</v>
      </c>
      <c r="J366">
        <v>0</v>
      </c>
      <c r="K366">
        <v>0</v>
      </c>
      <c r="L366">
        <v>1</v>
      </c>
      <c r="M366">
        <v>12.8</v>
      </c>
      <c r="N366">
        <v>0</v>
      </c>
      <c r="O366">
        <v>7.5</v>
      </c>
      <c r="P366" t="str">
        <f>IF(Table3[[#This Row],[Charging]]&gt;0,"1","0")</f>
        <v>0</v>
      </c>
      <c r="Q366" t="str">
        <f>IF(Table3[[#This Row],[Tag]]="1",Table3[[#This Row],[Prices (EUR(kWh)]],"")</f>
        <v/>
      </c>
    </row>
    <row r="367" spans="4:17" x14ac:dyDescent="0.2">
      <c r="D367" s="1" t="s">
        <v>29</v>
      </c>
      <c r="E367">
        <v>16</v>
      </c>
      <c r="F367">
        <v>1</v>
      </c>
      <c r="G367">
        <v>0</v>
      </c>
      <c r="H367">
        <v>0.16550000000000001</v>
      </c>
      <c r="I367">
        <v>0</v>
      </c>
      <c r="J367">
        <v>0</v>
      </c>
      <c r="K367">
        <v>0</v>
      </c>
      <c r="L367">
        <v>1</v>
      </c>
      <c r="M367">
        <v>12.8</v>
      </c>
      <c r="N367">
        <v>0</v>
      </c>
      <c r="O367">
        <v>7.5</v>
      </c>
      <c r="P367" t="str">
        <f>IF(Table3[[#This Row],[Charging]]&gt;0,"1","0")</f>
        <v>0</v>
      </c>
      <c r="Q367" t="str">
        <f>IF(Table3[[#This Row],[Tag]]="1",Table3[[#This Row],[Prices (EUR(kWh)]],"")</f>
        <v/>
      </c>
    </row>
    <row r="368" spans="4:17" x14ac:dyDescent="0.2">
      <c r="D368" s="1" t="s">
        <v>29</v>
      </c>
      <c r="E368">
        <v>16</v>
      </c>
      <c r="F368">
        <v>2</v>
      </c>
      <c r="G368">
        <v>0</v>
      </c>
      <c r="H368">
        <v>0.16424</v>
      </c>
      <c r="I368">
        <v>0</v>
      </c>
      <c r="J368">
        <v>0</v>
      </c>
      <c r="K368">
        <v>0</v>
      </c>
      <c r="L368">
        <v>1</v>
      </c>
      <c r="M368">
        <v>12.8</v>
      </c>
      <c r="N368">
        <v>0</v>
      </c>
      <c r="O368">
        <v>7.5</v>
      </c>
      <c r="P368" t="str">
        <f>IF(Table3[[#This Row],[Charging]]&gt;0,"1","0")</f>
        <v>0</v>
      </c>
      <c r="Q368" t="str">
        <f>IF(Table3[[#This Row],[Tag]]="1",Table3[[#This Row],[Prices (EUR(kWh)]],"")</f>
        <v/>
      </c>
    </row>
    <row r="369" spans="4:17" x14ac:dyDescent="0.2">
      <c r="D369" s="1" t="s">
        <v>29</v>
      </c>
      <c r="E369">
        <v>16</v>
      </c>
      <c r="F369">
        <v>3</v>
      </c>
      <c r="G369">
        <v>0</v>
      </c>
      <c r="H369">
        <v>0.16319</v>
      </c>
      <c r="I369">
        <v>0</v>
      </c>
      <c r="J369">
        <v>0</v>
      </c>
      <c r="K369">
        <v>0</v>
      </c>
      <c r="L369">
        <v>1</v>
      </c>
      <c r="M369">
        <v>12.8</v>
      </c>
      <c r="N369">
        <v>0</v>
      </c>
      <c r="O369">
        <v>7.5</v>
      </c>
      <c r="P369" t="str">
        <f>IF(Table3[[#This Row],[Charging]]&gt;0,"1","0")</f>
        <v>0</v>
      </c>
      <c r="Q369" t="str">
        <f>IF(Table3[[#This Row],[Tag]]="1",Table3[[#This Row],[Prices (EUR(kWh)]],"")</f>
        <v/>
      </c>
    </row>
    <row r="370" spans="4:17" x14ac:dyDescent="0.2">
      <c r="D370" s="1" t="s">
        <v>29</v>
      </c>
      <c r="E370">
        <v>16</v>
      </c>
      <c r="F370">
        <v>4</v>
      </c>
      <c r="G370">
        <v>0</v>
      </c>
      <c r="H370">
        <v>0.16259000000000001</v>
      </c>
      <c r="I370">
        <v>0</v>
      </c>
      <c r="J370">
        <v>0</v>
      </c>
      <c r="K370">
        <v>0</v>
      </c>
      <c r="L370">
        <v>1</v>
      </c>
      <c r="M370">
        <v>12.8</v>
      </c>
      <c r="N370">
        <v>0</v>
      </c>
      <c r="O370">
        <v>7.5</v>
      </c>
      <c r="P370" t="str">
        <f>IF(Table3[[#This Row],[Charging]]&gt;0,"1","0")</f>
        <v>0</v>
      </c>
      <c r="Q370" t="str">
        <f>IF(Table3[[#This Row],[Tag]]="1",Table3[[#This Row],[Prices (EUR(kWh)]],"")</f>
        <v/>
      </c>
    </row>
    <row r="371" spans="4:17" x14ac:dyDescent="0.2">
      <c r="D371" s="1" t="s">
        <v>29</v>
      </c>
      <c r="E371">
        <v>16</v>
      </c>
      <c r="F371">
        <v>5</v>
      </c>
      <c r="G371">
        <v>0</v>
      </c>
      <c r="H371">
        <v>0.15472</v>
      </c>
      <c r="I371">
        <v>0</v>
      </c>
      <c r="J371">
        <v>0</v>
      </c>
      <c r="K371">
        <v>0</v>
      </c>
      <c r="L371">
        <v>1</v>
      </c>
      <c r="M371">
        <v>12.8</v>
      </c>
      <c r="N371">
        <v>0</v>
      </c>
      <c r="O371">
        <v>7.5</v>
      </c>
      <c r="P371" t="str">
        <f>IF(Table3[[#This Row],[Charging]]&gt;0,"1","0")</f>
        <v>0</v>
      </c>
      <c r="Q371" t="str">
        <f>IF(Table3[[#This Row],[Tag]]="1",Table3[[#This Row],[Prices (EUR(kWh)]],"")</f>
        <v/>
      </c>
    </row>
    <row r="372" spans="4:17" x14ac:dyDescent="0.2">
      <c r="D372" s="1" t="s">
        <v>29</v>
      </c>
      <c r="E372">
        <v>16</v>
      </c>
      <c r="F372">
        <v>6</v>
      </c>
      <c r="G372">
        <v>0</v>
      </c>
      <c r="H372">
        <v>0.14998</v>
      </c>
      <c r="I372">
        <v>0</v>
      </c>
      <c r="J372">
        <v>0</v>
      </c>
      <c r="K372">
        <v>0</v>
      </c>
      <c r="L372">
        <v>1</v>
      </c>
      <c r="M372">
        <v>12.8</v>
      </c>
      <c r="N372">
        <v>0</v>
      </c>
      <c r="O372">
        <v>7.5</v>
      </c>
      <c r="P372" t="str">
        <f>IF(Table3[[#This Row],[Charging]]&gt;0,"1","0")</f>
        <v>0</v>
      </c>
      <c r="Q372" t="str">
        <f>IF(Table3[[#This Row],[Tag]]="1",Table3[[#This Row],[Prices (EUR(kWh)]],"")</f>
        <v/>
      </c>
    </row>
    <row r="373" spans="4:17" x14ac:dyDescent="0.2">
      <c r="D373" s="1" t="s">
        <v>29</v>
      </c>
      <c r="E373">
        <v>16</v>
      </c>
      <c r="F373">
        <v>7</v>
      </c>
      <c r="G373">
        <v>0</v>
      </c>
      <c r="H373">
        <v>0.15168999999999999</v>
      </c>
      <c r="I373">
        <v>0</v>
      </c>
      <c r="J373">
        <v>0</v>
      </c>
      <c r="K373">
        <v>0</v>
      </c>
      <c r="L373">
        <v>1</v>
      </c>
      <c r="M373">
        <v>12.8</v>
      </c>
      <c r="N373">
        <v>0</v>
      </c>
      <c r="O373">
        <v>7.5</v>
      </c>
      <c r="P373" t="str">
        <f>IF(Table3[[#This Row],[Charging]]&gt;0,"1","0")</f>
        <v>0</v>
      </c>
      <c r="Q373" t="str">
        <f>IF(Table3[[#This Row],[Tag]]="1",Table3[[#This Row],[Prices (EUR(kWh)]],"")</f>
        <v/>
      </c>
    </row>
    <row r="374" spans="4:17" x14ac:dyDescent="0.2">
      <c r="D374" s="1" t="s">
        <v>29</v>
      </c>
      <c r="E374">
        <v>16</v>
      </c>
      <c r="F374">
        <v>8</v>
      </c>
      <c r="G374">
        <v>0</v>
      </c>
      <c r="H374">
        <v>0.16002</v>
      </c>
      <c r="I374">
        <v>0</v>
      </c>
      <c r="J374">
        <v>0</v>
      </c>
      <c r="K374">
        <v>0</v>
      </c>
      <c r="L374">
        <v>1</v>
      </c>
      <c r="M374">
        <v>12.8</v>
      </c>
      <c r="N374">
        <v>0</v>
      </c>
      <c r="O374">
        <v>7.5</v>
      </c>
      <c r="P374" t="str">
        <f>IF(Table3[[#This Row],[Charging]]&gt;0,"1","0")</f>
        <v>0</v>
      </c>
      <c r="Q374" t="str">
        <f>IF(Table3[[#This Row],[Tag]]="1",Table3[[#This Row],[Prices (EUR(kWh)]],"")</f>
        <v/>
      </c>
    </row>
    <row r="375" spans="4:17" x14ac:dyDescent="0.2">
      <c r="D375" s="1" t="s">
        <v>29</v>
      </c>
      <c r="E375">
        <v>16</v>
      </c>
      <c r="F375">
        <v>9</v>
      </c>
      <c r="G375">
        <v>0</v>
      </c>
      <c r="H375">
        <v>0.13825999999999999</v>
      </c>
      <c r="I375">
        <v>0</v>
      </c>
      <c r="J375">
        <v>0</v>
      </c>
      <c r="K375">
        <v>0</v>
      </c>
      <c r="L375">
        <v>1</v>
      </c>
      <c r="M375">
        <v>12.8</v>
      </c>
      <c r="N375">
        <v>0</v>
      </c>
      <c r="O375">
        <v>7.5</v>
      </c>
      <c r="P375" t="str">
        <f>IF(Table3[[#This Row],[Charging]]&gt;0,"1","0")</f>
        <v>0</v>
      </c>
      <c r="Q375" t="str">
        <f>IF(Table3[[#This Row],[Tag]]="1",Table3[[#This Row],[Prices (EUR(kWh)]],"")</f>
        <v/>
      </c>
    </row>
    <row r="376" spans="4:17" x14ac:dyDescent="0.2">
      <c r="D376" s="1" t="s">
        <v>29</v>
      </c>
      <c r="E376">
        <v>16</v>
      </c>
      <c r="F376">
        <v>10</v>
      </c>
      <c r="G376">
        <v>0</v>
      </c>
      <c r="H376">
        <v>5.4170000000000003E-2</v>
      </c>
      <c r="I376">
        <v>0</v>
      </c>
      <c r="J376">
        <v>0</v>
      </c>
      <c r="K376">
        <v>0</v>
      </c>
      <c r="L376">
        <v>1</v>
      </c>
      <c r="M376">
        <v>12.8</v>
      </c>
      <c r="N376">
        <v>0</v>
      </c>
      <c r="O376">
        <v>7.5</v>
      </c>
      <c r="P376" t="str">
        <f>IF(Table3[[#This Row],[Charging]]&gt;0,"1","0")</f>
        <v>0</v>
      </c>
      <c r="Q376" t="str">
        <f>IF(Table3[[#This Row],[Tag]]="1",Table3[[#This Row],[Prices (EUR(kWh)]],"")</f>
        <v/>
      </c>
    </row>
    <row r="377" spans="4:17" x14ac:dyDescent="0.2">
      <c r="D377" s="1" t="s">
        <v>29</v>
      </c>
      <c r="E377">
        <v>16</v>
      </c>
      <c r="F377">
        <v>11</v>
      </c>
      <c r="G377">
        <v>6.2</v>
      </c>
      <c r="H377">
        <v>3.6670000000000001E-2</v>
      </c>
      <c r="I377">
        <v>0</v>
      </c>
      <c r="J377">
        <v>0</v>
      </c>
      <c r="K377">
        <v>0</v>
      </c>
      <c r="L377">
        <v>1</v>
      </c>
      <c r="M377">
        <v>19</v>
      </c>
      <c r="N377">
        <v>0</v>
      </c>
      <c r="O377">
        <v>7.5</v>
      </c>
      <c r="P377" t="str">
        <f>IF(Table3[[#This Row],[Charging]]&gt;0,"1","0")</f>
        <v>1</v>
      </c>
      <c r="Q377">
        <f>IF(Table3[[#This Row],[Tag]]="1",Table3[[#This Row],[Prices (EUR(kWh)]],"")</f>
        <v>3.6670000000000001E-2</v>
      </c>
    </row>
    <row r="378" spans="4:17" x14ac:dyDescent="0.2">
      <c r="D378" s="1" t="s">
        <v>29</v>
      </c>
      <c r="E378">
        <v>16</v>
      </c>
      <c r="F378">
        <v>12</v>
      </c>
      <c r="G378">
        <v>7.5</v>
      </c>
      <c r="H378">
        <v>2.9839999999999998E-2</v>
      </c>
      <c r="I378">
        <v>0</v>
      </c>
      <c r="J378">
        <v>0</v>
      </c>
      <c r="K378">
        <v>0</v>
      </c>
      <c r="L378">
        <v>1</v>
      </c>
      <c r="M378">
        <v>26.5</v>
      </c>
      <c r="N378">
        <v>0</v>
      </c>
      <c r="O378">
        <v>7.5</v>
      </c>
      <c r="P378" t="str">
        <f>IF(Table3[[#This Row],[Charging]]&gt;0,"1","0")</f>
        <v>1</v>
      </c>
      <c r="Q378">
        <f>IF(Table3[[#This Row],[Tag]]="1",Table3[[#This Row],[Prices (EUR(kWh)]],"")</f>
        <v>2.9839999999999998E-2</v>
      </c>
    </row>
    <row r="379" spans="4:17" x14ac:dyDescent="0.2">
      <c r="D379" s="1" t="s">
        <v>29</v>
      </c>
      <c r="E379">
        <v>16</v>
      </c>
      <c r="F379">
        <v>13</v>
      </c>
      <c r="G379">
        <v>7.5</v>
      </c>
      <c r="H379">
        <v>1.0800000000000001E-2</v>
      </c>
      <c r="I379">
        <v>0</v>
      </c>
      <c r="J379">
        <v>0</v>
      </c>
      <c r="K379">
        <v>0</v>
      </c>
      <c r="L379">
        <v>1</v>
      </c>
      <c r="M379">
        <v>34</v>
      </c>
      <c r="N379">
        <v>0</v>
      </c>
      <c r="O379">
        <v>7.5</v>
      </c>
      <c r="P379" t="str">
        <f>IF(Table3[[#This Row],[Charging]]&gt;0,"1","0")</f>
        <v>1</v>
      </c>
      <c r="Q379">
        <f>IF(Table3[[#This Row],[Tag]]="1",Table3[[#This Row],[Prices (EUR(kWh)]],"")</f>
        <v>1.0800000000000001E-2</v>
      </c>
    </row>
    <row r="380" spans="4:17" x14ac:dyDescent="0.2">
      <c r="D380" s="1" t="s">
        <v>29</v>
      </c>
      <c r="E380">
        <v>16</v>
      </c>
      <c r="F380">
        <v>14</v>
      </c>
      <c r="G380">
        <v>7.5</v>
      </c>
      <c r="H380">
        <v>1.97E-3</v>
      </c>
      <c r="I380">
        <v>0</v>
      </c>
      <c r="J380">
        <v>0</v>
      </c>
      <c r="K380">
        <v>0</v>
      </c>
      <c r="L380">
        <v>1</v>
      </c>
      <c r="M380">
        <v>41.5</v>
      </c>
      <c r="N380">
        <v>0</v>
      </c>
      <c r="O380">
        <v>7.5</v>
      </c>
      <c r="P380" t="str">
        <f>IF(Table3[[#This Row],[Charging]]&gt;0,"1","0")</f>
        <v>1</v>
      </c>
      <c r="Q380">
        <f>IF(Table3[[#This Row],[Tag]]="1",Table3[[#This Row],[Prices (EUR(kWh)]],"")</f>
        <v>1.97E-3</v>
      </c>
    </row>
    <row r="381" spans="4:17" x14ac:dyDescent="0.2">
      <c r="D381" s="1" t="s">
        <v>29</v>
      </c>
      <c r="E381">
        <v>16</v>
      </c>
      <c r="F381">
        <v>15</v>
      </c>
      <c r="G381">
        <v>7.5</v>
      </c>
      <c r="H381">
        <v>1.9300000000000001E-3</v>
      </c>
      <c r="I381">
        <v>0</v>
      </c>
      <c r="J381">
        <v>0</v>
      </c>
      <c r="K381">
        <v>0</v>
      </c>
      <c r="L381">
        <v>1</v>
      </c>
      <c r="M381">
        <v>49</v>
      </c>
      <c r="N381">
        <v>0</v>
      </c>
      <c r="O381">
        <v>7.5</v>
      </c>
      <c r="P381" t="str">
        <f>IF(Table3[[#This Row],[Charging]]&gt;0,"1","0")</f>
        <v>1</v>
      </c>
      <c r="Q381">
        <f>IF(Table3[[#This Row],[Tag]]="1",Table3[[#This Row],[Prices (EUR(kWh)]],"")</f>
        <v>1.9300000000000001E-3</v>
      </c>
    </row>
    <row r="382" spans="4:17" x14ac:dyDescent="0.2">
      <c r="D382" s="1" t="s">
        <v>29</v>
      </c>
      <c r="E382">
        <v>16</v>
      </c>
      <c r="F382">
        <v>16</v>
      </c>
      <c r="G382">
        <v>7.5</v>
      </c>
      <c r="H382">
        <v>1.73E-3</v>
      </c>
      <c r="I382">
        <v>0</v>
      </c>
      <c r="J382">
        <v>0</v>
      </c>
      <c r="K382">
        <v>0</v>
      </c>
      <c r="L382">
        <v>1</v>
      </c>
      <c r="M382">
        <v>56.5</v>
      </c>
      <c r="N382">
        <v>0</v>
      </c>
      <c r="O382">
        <v>7.5</v>
      </c>
      <c r="P382" t="str">
        <f>IF(Table3[[#This Row],[Charging]]&gt;0,"1","0")</f>
        <v>1</v>
      </c>
      <c r="Q382">
        <f>IF(Table3[[#This Row],[Tag]]="1",Table3[[#This Row],[Prices (EUR(kWh)]],"")</f>
        <v>1.73E-3</v>
      </c>
    </row>
    <row r="383" spans="4:17" x14ac:dyDescent="0.2">
      <c r="D383" s="1" t="s">
        <v>29</v>
      </c>
      <c r="E383">
        <v>16</v>
      </c>
      <c r="F383">
        <v>17</v>
      </c>
      <c r="G383">
        <v>7.5</v>
      </c>
      <c r="H383">
        <v>1.06E-3</v>
      </c>
      <c r="I383">
        <v>0</v>
      </c>
      <c r="J383">
        <v>0</v>
      </c>
      <c r="K383">
        <v>0</v>
      </c>
      <c r="L383">
        <v>1</v>
      </c>
      <c r="M383">
        <v>64</v>
      </c>
      <c r="N383">
        <v>0</v>
      </c>
      <c r="O383">
        <v>7.5</v>
      </c>
      <c r="P383" t="str">
        <f>IF(Table3[[#This Row],[Charging]]&gt;0,"1","0")</f>
        <v>1</v>
      </c>
      <c r="Q383">
        <f>IF(Table3[[#This Row],[Tag]]="1",Table3[[#This Row],[Prices (EUR(kWh)]],"")</f>
        <v>1.06E-3</v>
      </c>
    </row>
    <row r="384" spans="4:17" x14ac:dyDescent="0.2">
      <c r="D384" s="1" t="s">
        <v>29</v>
      </c>
      <c r="E384">
        <v>16</v>
      </c>
      <c r="F384">
        <v>18</v>
      </c>
      <c r="G384">
        <v>0</v>
      </c>
      <c r="H384">
        <v>5.5149999999999998E-2</v>
      </c>
      <c r="I384">
        <v>0</v>
      </c>
      <c r="J384">
        <v>0</v>
      </c>
      <c r="K384">
        <v>0</v>
      </c>
      <c r="L384">
        <v>1</v>
      </c>
      <c r="M384">
        <v>64</v>
      </c>
      <c r="N384">
        <v>0</v>
      </c>
      <c r="O384">
        <v>7.5</v>
      </c>
      <c r="P384" t="str">
        <f>IF(Table3[[#This Row],[Charging]]&gt;0,"1","0")</f>
        <v>0</v>
      </c>
      <c r="Q384" t="str">
        <f>IF(Table3[[#This Row],[Tag]]="1",Table3[[#This Row],[Prices (EUR(kWh)]],"")</f>
        <v/>
      </c>
    </row>
    <row r="385" spans="4:17" x14ac:dyDescent="0.2">
      <c r="D385" s="1" t="s">
        <v>29</v>
      </c>
      <c r="E385">
        <v>16</v>
      </c>
      <c r="F385">
        <v>19</v>
      </c>
      <c r="G385">
        <v>0</v>
      </c>
      <c r="H385">
        <v>0.1648</v>
      </c>
      <c r="I385">
        <v>0</v>
      </c>
      <c r="J385">
        <v>0</v>
      </c>
      <c r="K385">
        <v>0</v>
      </c>
      <c r="L385">
        <v>1</v>
      </c>
      <c r="M385">
        <v>64</v>
      </c>
      <c r="N385">
        <v>0</v>
      </c>
      <c r="O385">
        <v>7.5</v>
      </c>
      <c r="P385" t="str">
        <f>IF(Table3[[#This Row],[Charging]]&gt;0,"1","0")</f>
        <v>0</v>
      </c>
      <c r="Q385" t="str">
        <f>IF(Table3[[#This Row],[Tag]]="1",Table3[[#This Row],[Prices (EUR(kWh)]],"")</f>
        <v/>
      </c>
    </row>
    <row r="386" spans="4:17" x14ac:dyDescent="0.2">
      <c r="D386" s="1" t="s">
        <v>29</v>
      </c>
      <c r="E386">
        <v>16</v>
      </c>
      <c r="F386">
        <v>20</v>
      </c>
      <c r="G386">
        <v>0</v>
      </c>
      <c r="H386">
        <v>0.16882</v>
      </c>
      <c r="I386">
        <v>0</v>
      </c>
      <c r="J386">
        <v>0</v>
      </c>
      <c r="K386">
        <v>0</v>
      </c>
      <c r="L386">
        <v>1</v>
      </c>
      <c r="M386">
        <v>64</v>
      </c>
      <c r="N386">
        <v>0</v>
      </c>
      <c r="O386">
        <v>7.5</v>
      </c>
      <c r="P386" t="str">
        <f>IF(Table3[[#This Row],[Charging]]&gt;0,"1","0")</f>
        <v>0</v>
      </c>
      <c r="Q386" t="str">
        <f>IF(Table3[[#This Row],[Tag]]="1",Table3[[#This Row],[Prices (EUR(kWh)]],"")</f>
        <v/>
      </c>
    </row>
    <row r="387" spans="4:17" x14ac:dyDescent="0.2">
      <c r="D387" s="1" t="s">
        <v>29</v>
      </c>
      <c r="E387">
        <v>16</v>
      </c>
      <c r="F387">
        <v>21</v>
      </c>
      <c r="G387">
        <v>0</v>
      </c>
      <c r="H387">
        <v>0.16825000000000001</v>
      </c>
      <c r="I387">
        <v>0</v>
      </c>
      <c r="J387">
        <v>0</v>
      </c>
      <c r="K387">
        <v>0</v>
      </c>
      <c r="L387">
        <v>1</v>
      </c>
      <c r="M387">
        <v>64</v>
      </c>
      <c r="N387">
        <v>0</v>
      </c>
      <c r="O387">
        <v>7.5</v>
      </c>
      <c r="P387" t="str">
        <f>IF(Table3[[#This Row],[Charging]]&gt;0,"1","0")</f>
        <v>0</v>
      </c>
      <c r="Q387" t="str">
        <f>IF(Table3[[#This Row],[Tag]]="1",Table3[[#This Row],[Prices (EUR(kWh)]],"")</f>
        <v/>
      </c>
    </row>
    <row r="388" spans="4:17" x14ac:dyDescent="0.2">
      <c r="D388" s="1" t="s">
        <v>29</v>
      </c>
      <c r="E388">
        <v>16</v>
      </c>
      <c r="F388">
        <v>22</v>
      </c>
      <c r="G388">
        <v>0</v>
      </c>
      <c r="H388">
        <v>0.16736000000000001</v>
      </c>
      <c r="I388">
        <v>0</v>
      </c>
      <c r="J388">
        <v>0</v>
      </c>
      <c r="K388">
        <v>0</v>
      </c>
      <c r="L388">
        <v>1</v>
      </c>
      <c r="M388">
        <v>64</v>
      </c>
      <c r="N388">
        <v>0</v>
      </c>
      <c r="O388">
        <v>7.5</v>
      </c>
      <c r="P388" t="str">
        <f>IF(Table3[[#This Row],[Charging]]&gt;0,"1","0")</f>
        <v>0</v>
      </c>
      <c r="Q388" t="str">
        <f>IF(Table3[[#This Row],[Tag]]="1",Table3[[#This Row],[Prices (EUR(kWh)]],"")</f>
        <v/>
      </c>
    </row>
    <row r="389" spans="4:17" x14ac:dyDescent="0.2">
      <c r="D389" s="1" t="s">
        <v>29</v>
      </c>
      <c r="E389">
        <v>16</v>
      </c>
      <c r="F389">
        <v>23</v>
      </c>
      <c r="G389">
        <v>0</v>
      </c>
      <c r="H389">
        <v>0.16711999999999999</v>
      </c>
      <c r="I389">
        <v>0</v>
      </c>
      <c r="J389">
        <v>0</v>
      </c>
      <c r="K389">
        <v>0</v>
      </c>
      <c r="L389">
        <v>1</v>
      </c>
      <c r="M389">
        <v>64</v>
      </c>
      <c r="N389">
        <v>0</v>
      </c>
      <c r="O389">
        <v>7.5</v>
      </c>
      <c r="P389" t="str">
        <f>IF(Table3[[#This Row],[Charging]]&gt;0,"1","0")</f>
        <v>0</v>
      </c>
      <c r="Q389" t="str">
        <f>IF(Table3[[#This Row],[Tag]]="1",Table3[[#This Row],[Prices (EUR(kWh)]],"")</f>
        <v/>
      </c>
    </row>
    <row r="390" spans="4:17" x14ac:dyDescent="0.2">
      <c r="D390" s="1" t="s">
        <v>29</v>
      </c>
      <c r="E390">
        <v>16</v>
      </c>
      <c r="F390">
        <v>24</v>
      </c>
      <c r="G390">
        <v>0</v>
      </c>
      <c r="H390">
        <v>0.16697999999999999</v>
      </c>
      <c r="I390">
        <v>0</v>
      </c>
      <c r="J390">
        <v>0</v>
      </c>
      <c r="K390">
        <v>0</v>
      </c>
      <c r="L390">
        <v>1</v>
      </c>
      <c r="M390">
        <v>64</v>
      </c>
      <c r="N390">
        <v>0</v>
      </c>
      <c r="O390">
        <v>7.5</v>
      </c>
      <c r="P390" t="str">
        <f>IF(Table3[[#This Row],[Charging]]&gt;0,"1","0")</f>
        <v>0</v>
      </c>
      <c r="Q390" t="str">
        <f>IF(Table3[[#This Row],[Tag]]="1",Table3[[#This Row],[Prices (EUR(kWh)]],"")</f>
        <v/>
      </c>
    </row>
    <row r="391" spans="4:17" x14ac:dyDescent="0.2">
      <c r="D391" s="1" t="s">
        <v>29</v>
      </c>
      <c r="E391">
        <v>17</v>
      </c>
      <c r="F391">
        <v>1</v>
      </c>
      <c r="G391">
        <v>0</v>
      </c>
      <c r="H391">
        <v>0.16009999999999999</v>
      </c>
      <c r="I391">
        <v>0</v>
      </c>
      <c r="J391">
        <v>0</v>
      </c>
      <c r="K391">
        <v>0</v>
      </c>
      <c r="L391">
        <v>1</v>
      </c>
      <c r="M391">
        <v>64</v>
      </c>
      <c r="N391">
        <v>0</v>
      </c>
      <c r="O391">
        <v>7.5</v>
      </c>
      <c r="P391" t="str">
        <f>IF(Table3[[#This Row],[Charging]]&gt;0,"1","0")</f>
        <v>0</v>
      </c>
      <c r="Q391" t="str">
        <f>IF(Table3[[#This Row],[Tag]]="1",Table3[[#This Row],[Prices (EUR(kWh)]],"")</f>
        <v/>
      </c>
    </row>
    <row r="392" spans="4:17" x14ac:dyDescent="0.2">
      <c r="D392" s="1" t="s">
        <v>29</v>
      </c>
      <c r="E392">
        <v>17</v>
      </c>
      <c r="F392">
        <v>2</v>
      </c>
      <c r="G392">
        <v>0</v>
      </c>
      <c r="H392">
        <v>0.15916</v>
      </c>
      <c r="I392">
        <v>0</v>
      </c>
      <c r="J392">
        <v>0</v>
      </c>
      <c r="K392">
        <v>0</v>
      </c>
      <c r="L392">
        <v>1</v>
      </c>
      <c r="M392">
        <v>64</v>
      </c>
      <c r="N392">
        <v>0</v>
      </c>
      <c r="O392">
        <v>7.5</v>
      </c>
      <c r="P392" t="str">
        <f>IF(Table3[[#This Row],[Charging]]&gt;0,"1","0")</f>
        <v>0</v>
      </c>
      <c r="Q392" t="str">
        <f>IF(Table3[[#This Row],[Tag]]="1",Table3[[#This Row],[Prices (EUR(kWh)]],"")</f>
        <v/>
      </c>
    </row>
    <row r="393" spans="4:17" x14ac:dyDescent="0.2">
      <c r="D393" s="1" t="s">
        <v>29</v>
      </c>
      <c r="E393">
        <v>17</v>
      </c>
      <c r="F393">
        <v>3</v>
      </c>
      <c r="G393">
        <v>0</v>
      </c>
      <c r="H393">
        <v>0.15804000000000001</v>
      </c>
      <c r="I393">
        <v>0</v>
      </c>
      <c r="J393">
        <v>0</v>
      </c>
      <c r="K393">
        <v>0</v>
      </c>
      <c r="L393">
        <v>1</v>
      </c>
      <c r="M393">
        <v>64</v>
      </c>
      <c r="N393">
        <v>0</v>
      </c>
      <c r="O393">
        <v>7.5</v>
      </c>
      <c r="P393" t="str">
        <f>IF(Table3[[#This Row],[Charging]]&gt;0,"1","0")</f>
        <v>0</v>
      </c>
      <c r="Q393" t="str">
        <f>IF(Table3[[#This Row],[Tag]]="1",Table3[[#This Row],[Prices (EUR(kWh)]],"")</f>
        <v/>
      </c>
    </row>
    <row r="394" spans="4:17" x14ac:dyDescent="0.2">
      <c r="D394" s="1" t="s">
        <v>29</v>
      </c>
      <c r="E394">
        <v>17</v>
      </c>
      <c r="F394">
        <v>4</v>
      </c>
      <c r="G394">
        <v>0</v>
      </c>
      <c r="H394">
        <v>0.15706999999999999</v>
      </c>
      <c r="I394">
        <v>0</v>
      </c>
      <c r="J394">
        <v>0</v>
      </c>
      <c r="K394">
        <v>0</v>
      </c>
      <c r="L394">
        <v>1</v>
      </c>
      <c r="M394">
        <v>64</v>
      </c>
      <c r="N394">
        <v>0</v>
      </c>
      <c r="O394">
        <v>7.5</v>
      </c>
      <c r="P394" t="str">
        <f>IF(Table3[[#This Row],[Charging]]&gt;0,"1","0")</f>
        <v>0</v>
      </c>
      <c r="Q394" t="str">
        <f>IF(Table3[[#This Row],[Tag]]="1",Table3[[#This Row],[Prices (EUR(kWh)]],"")</f>
        <v/>
      </c>
    </row>
    <row r="395" spans="4:17" x14ac:dyDescent="0.2">
      <c r="D395" s="1" t="s">
        <v>29</v>
      </c>
      <c r="E395">
        <v>17</v>
      </c>
      <c r="F395">
        <v>5</v>
      </c>
      <c r="G395">
        <v>0</v>
      </c>
      <c r="H395">
        <v>0.15806000000000001</v>
      </c>
      <c r="I395">
        <v>0</v>
      </c>
      <c r="J395">
        <v>0</v>
      </c>
      <c r="K395">
        <v>0</v>
      </c>
      <c r="L395">
        <v>1</v>
      </c>
      <c r="M395">
        <v>64</v>
      </c>
      <c r="N395">
        <v>0</v>
      </c>
      <c r="O395">
        <v>7.5</v>
      </c>
      <c r="P395" t="str">
        <f>IF(Table3[[#This Row],[Charging]]&gt;0,"1","0")</f>
        <v>0</v>
      </c>
      <c r="Q395" t="str">
        <f>IF(Table3[[#This Row],[Tag]]="1",Table3[[#This Row],[Prices (EUR(kWh)]],"")</f>
        <v/>
      </c>
    </row>
    <row r="396" spans="4:17" x14ac:dyDescent="0.2">
      <c r="D396" s="1" t="s">
        <v>29</v>
      </c>
      <c r="E396">
        <v>17</v>
      </c>
      <c r="F396">
        <v>6</v>
      </c>
      <c r="G396">
        <v>0</v>
      </c>
      <c r="H396">
        <v>0.15842000000000001</v>
      </c>
      <c r="I396">
        <v>0</v>
      </c>
      <c r="J396">
        <v>0</v>
      </c>
      <c r="K396">
        <v>0</v>
      </c>
      <c r="L396">
        <v>1</v>
      </c>
      <c r="M396">
        <v>64</v>
      </c>
      <c r="N396">
        <v>0</v>
      </c>
      <c r="O396">
        <v>7.5</v>
      </c>
      <c r="P396" t="str">
        <f>IF(Table3[[#This Row],[Charging]]&gt;0,"1","0")</f>
        <v>0</v>
      </c>
      <c r="Q396" t="str">
        <f>IF(Table3[[#This Row],[Tag]]="1",Table3[[#This Row],[Prices (EUR(kWh)]],"")</f>
        <v/>
      </c>
    </row>
    <row r="397" spans="4:17" x14ac:dyDescent="0.2">
      <c r="D397" s="1" t="s">
        <v>29</v>
      </c>
      <c r="E397">
        <v>17</v>
      </c>
      <c r="F397">
        <v>7</v>
      </c>
      <c r="G397">
        <v>0</v>
      </c>
      <c r="H397">
        <v>0.16162000000000001</v>
      </c>
      <c r="I397">
        <v>0</v>
      </c>
      <c r="J397">
        <v>0</v>
      </c>
      <c r="K397">
        <v>0</v>
      </c>
      <c r="L397">
        <v>1</v>
      </c>
      <c r="M397">
        <v>64</v>
      </c>
      <c r="N397">
        <v>0</v>
      </c>
      <c r="O397">
        <v>7.5</v>
      </c>
      <c r="P397" t="str">
        <f>IF(Table3[[#This Row],[Charging]]&gt;0,"1","0")</f>
        <v>0</v>
      </c>
      <c r="Q397" t="str">
        <f>IF(Table3[[#This Row],[Tag]]="1",Table3[[#This Row],[Prices (EUR(kWh)]],"")</f>
        <v/>
      </c>
    </row>
    <row r="398" spans="4:17" x14ac:dyDescent="0.2">
      <c r="D398" s="1" t="s">
        <v>29</v>
      </c>
      <c r="E398">
        <v>17</v>
      </c>
      <c r="F398">
        <v>8</v>
      </c>
      <c r="G398">
        <v>0</v>
      </c>
      <c r="H398">
        <v>0.16203000000000001</v>
      </c>
      <c r="I398">
        <v>0</v>
      </c>
      <c r="J398">
        <v>0</v>
      </c>
      <c r="K398">
        <v>0</v>
      </c>
      <c r="L398">
        <v>1</v>
      </c>
      <c r="M398">
        <v>64</v>
      </c>
      <c r="N398">
        <v>0</v>
      </c>
      <c r="O398">
        <v>7.5</v>
      </c>
      <c r="P398" t="str">
        <f>IF(Table3[[#This Row],[Charging]]&gt;0,"1","0")</f>
        <v>0</v>
      </c>
      <c r="Q398" t="str">
        <f>IF(Table3[[#This Row],[Tag]]="1",Table3[[#This Row],[Prices (EUR(kWh)]],"")</f>
        <v/>
      </c>
    </row>
    <row r="399" spans="4:17" x14ac:dyDescent="0.2">
      <c r="D399" s="1" t="s">
        <v>29</v>
      </c>
      <c r="E399">
        <v>17</v>
      </c>
      <c r="F399">
        <v>9</v>
      </c>
      <c r="G399">
        <v>0</v>
      </c>
      <c r="H399">
        <v>0.16159000000000001</v>
      </c>
      <c r="I399">
        <v>0</v>
      </c>
      <c r="J399">
        <v>0</v>
      </c>
      <c r="K399">
        <v>0</v>
      </c>
      <c r="L399">
        <v>1</v>
      </c>
      <c r="M399">
        <v>64</v>
      </c>
      <c r="N399">
        <v>0</v>
      </c>
      <c r="O399">
        <v>7.5</v>
      </c>
      <c r="P399" t="str">
        <f>IF(Table3[[#This Row],[Charging]]&gt;0,"1","0")</f>
        <v>0</v>
      </c>
      <c r="Q399" t="str">
        <f>IF(Table3[[#This Row],[Tag]]="1",Table3[[#This Row],[Prices (EUR(kWh)]],"")</f>
        <v/>
      </c>
    </row>
    <row r="400" spans="4:17" x14ac:dyDescent="0.2">
      <c r="D400" s="1" t="s">
        <v>29</v>
      </c>
      <c r="E400">
        <v>17</v>
      </c>
      <c r="F400">
        <v>10</v>
      </c>
      <c r="G400">
        <v>0</v>
      </c>
      <c r="H400">
        <v>0.15734999999999999</v>
      </c>
      <c r="I400">
        <v>0</v>
      </c>
      <c r="J400">
        <v>0</v>
      </c>
      <c r="K400">
        <v>0</v>
      </c>
      <c r="L400">
        <v>1</v>
      </c>
      <c r="M400">
        <v>64</v>
      </c>
      <c r="N400">
        <v>0</v>
      </c>
      <c r="O400">
        <v>7.5</v>
      </c>
      <c r="P400" t="str">
        <f>IF(Table3[[#This Row],[Charging]]&gt;0,"1","0")</f>
        <v>0</v>
      </c>
      <c r="Q400" t="str">
        <f>IF(Table3[[#This Row],[Tag]]="1",Table3[[#This Row],[Prices (EUR(kWh)]],"")</f>
        <v/>
      </c>
    </row>
    <row r="401" spans="4:17" x14ac:dyDescent="0.2">
      <c r="D401" s="1" t="s">
        <v>29</v>
      </c>
      <c r="E401">
        <v>17</v>
      </c>
      <c r="F401">
        <v>11</v>
      </c>
      <c r="G401">
        <v>0</v>
      </c>
      <c r="H401">
        <v>0.12952</v>
      </c>
      <c r="I401">
        <v>0</v>
      </c>
      <c r="J401">
        <v>0</v>
      </c>
      <c r="K401">
        <v>0</v>
      </c>
      <c r="L401">
        <v>1</v>
      </c>
      <c r="M401">
        <v>64</v>
      </c>
      <c r="N401">
        <v>0</v>
      </c>
      <c r="O401">
        <v>7.5</v>
      </c>
      <c r="P401" t="str">
        <f>IF(Table3[[#This Row],[Charging]]&gt;0,"1","0")</f>
        <v>0</v>
      </c>
      <c r="Q401" t="str">
        <f>IF(Table3[[#This Row],[Tag]]="1",Table3[[#This Row],[Prices (EUR(kWh)]],"")</f>
        <v/>
      </c>
    </row>
    <row r="402" spans="4:17" x14ac:dyDescent="0.2">
      <c r="D402" s="1" t="s">
        <v>29</v>
      </c>
      <c r="E402">
        <v>17</v>
      </c>
      <c r="F402">
        <v>12</v>
      </c>
      <c r="G402">
        <v>0</v>
      </c>
      <c r="H402">
        <v>0.1198</v>
      </c>
      <c r="I402">
        <v>1</v>
      </c>
      <c r="J402">
        <v>0</v>
      </c>
      <c r="K402">
        <v>0</v>
      </c>
      <c r="L402">
        <v>0</v>
      </c>
      <c r="M402">
        <v>61.25</v>
      </c>
      <c r="N402">
        <v>0</v>
      </c>
      <c r="O402">
        <v>7.5</v>
      </c>
      <c r="P402" t="str">
        <f>IF(Table3[[#This Row],[Charging]]&gt;0,"1","0")</f>
        <v>0</v>
      </c>
      <c r="Q402" t="str">
        <f>IF(Table3[[#This Row],[Tag]]="1",Table3[[#This Row],[Prices (EUR(kWh)]],"")</f>
        <v/>
      </c>
    </row>
    <row r="403" spans="4:17" x14ac:dyDescent="0.2">
      <c r="D403" s="1" t="s">
        <v>29</v>
      </c>
      <c r="E403">
        <v>17</v>
      </c>
      <c r="F403">
        <v>13</v>
      </c>
      <c r="G403">
        <v>0</v>
      </c>
      <c r="H403">
        <v>9.2740000000000003E-2</v>
      </c>
      <c r="I403">
        <v>0</v>
      </c>
      <c r="J403">
        <v>1</v>
      </c>
      <c r="K403">
        <v>0</v>
      </c>
      <c r="L403">
        <v>0</v>
      </c>
      <c r="M403">
        <v>61.25</v>
      </c>
      <c r="N403">
        <v>0</v>
      </c>
      <c r="O403">
        <v>7.5</v>
      </c>
      <c r="P403" t="str">
        <f>IF(Table3[[#This Row],[Charging]]&gt;0,"1","0")</f>
        <v>0</v>
      </c>
      <c r="Q403" t="str">
        <f>IF(Table3[[#This Row],[Tag]]="1",Table3[[#This Row],[Prices (EUR(kWh)]],"")</f>
        <v/>
      </c>
    </row>
    <row r="404" spans="4:17" x14ac:dyDescent="0.2">
      <c r="D404" s="1" t="s">
        <v>29</v>
      </c>
      <c r="E404">
        <v>17</v>
      </c>
      <c r="F404">
        <v>14</v>
      </c>
      <c r="G404">
        <v>0</v>
      </c>
      <c r="H404">
        <v>8.8200000000000001E-2</v>
      </c>
      <c r="I404">
        <v>0</v>
      </c>
      <c r="J404">
        <v>1</v>
      </c>
      <c r="K404">
        <v>0</v>
      </c>
      <c r="L404">
        <v>0</v>
      </c>
      <c r="M404">
        <v>61.25</v>
      </c>
      <c r="N404">
        <v>0</v>
      </c>
      <c r="O404">
        <v>7.5</v>
      </c>
      <c r="P404" t="str">
        <f>IF(Table3[[#This Row],[Charging]]&gt;0,"1","0")</f>
        <v>0</v>
      </c>
      <c r="Q404" t="str">
        <f>IF(Table3[[#This Row],[Tag]]="1",Table3[[#This Row],[Prices (EUR(kWh)]],"")</f>
        <v/>
      </c>
    </row>
    <row r="405" spans="4:17" x14ac:dyDescent="0.2">
      <c r="D405" s="1" t="s">
        <v>29</v>
      </c>
      <c r="E405">
        <v>17</v>
      </c>
      <c r="F405">
        <v>15</v>
      </c>
      <c r="G405">
        <v>0</v>
      </c>
      <c r="H405">
        <v>0.12153</v>
      </c>
      <c r="I405">
        <v>0</v>
      </c>
      <c r="J405">
        <v>0</v>
      </c>
      <c r="K405">
        <v>1</v>
      </c>
      <c r="L405">
        <v>0</v>
      </c>
      <c r="M405">
        <v>58.5</v>
      </c>
      <c r="N405">
        <v>0</v>
      </c>
      <c r="O405">
        <v>7.5</v>
      </c>
      <c r="P405" t="str">
        <f>IF(Table3[[#This Row],[Charging]]&gt;0,"1","0")</f>
        <v>0</v>
      </c>
      <c r="Q405" t="str">
        <f>IF(Table3[[#This Row],[Tag]]="1",Table3[[#This Row],[Prices (EUR(kWh)]],"")</f>
        <v/>
      </c>
    </row>
    <row r="406" spans="4:17" x14ac:dyDescent="0.2">
      <c r="D406" s="1" t="s">
        <v>29</v>
      </c>
      <c r="E406">
        <v>17</v>
      </c>
      <c r="F406">
        <v>16</v>
      </c>
      <c r="G406">
        <v>5.5</v>
      </c>
      <c r="H406">
        <v>0.15234</v>
      </c>
      <c r="I406">
        <v>0</v>
      </c>
      <c r="J406">
        <v>0</v>
      </c>
      <c r="K406">
        <v>0</v>
      </c>
      <c r="L406">
        <v>1</v>
      </c>
      <c r="M406">
        <v>64</v>
      </c>
      <c r="N406">
        <v>0</v>
      </c>
      <c r="O406">
        <v>7.5</v>
      </c>
      <c r="P406" t="str">
        <f>IF(Table3[[#This Row],[Charging]]&gt;0,"1","0")</f>
        <v>1</v>
      </c>
      <c r="Q406">
        <f>IF(Table3[[#This Row],[Tag]]="1",Table3[[#This Row],[Prices (EUR(kWh)]],"")</f>
        <v>0.15234</v>
      </c>
    </row>
    <row r="407" spans="4:17" x14ac:dyDescent="0.2">
      <c r="D407" s="1" t="s">
        <v>29</v>
      </c>
      <c r="E407">
        <v>17</v>
      </c>
      <c r="F407">
        <v>17</v>
      </c>
      <c r="G407">
        <v>0</v>
      </c>
      <c r="H407">
        <v>0.16087000000000001</v>
      </c>
      <c r="I407">
        <v>0</v>
      </c>
      <c r="J407">
        <v>0</v>
      </c>
      <c r="K407">
        <v>0</v>
      </c>
      <c r="L407">
        <v>1</v>
      </c>
      <c r="M407">
        <v>64</v>
      </c>
      <c r="N407">
        <v>0</v>
      </c>
      <c r="O407">
        <v>7.5</v>
      </c>
      <c r="P407" t="str">
        <f>IF(Table3[[#This Row],[Charging]]&gt;0,"1","0")</f>
        <v>0</v>
      </c>
      <c r="Q407" t="str">
        <f>IF(Table3[[#This Row],[Tag]]="1",Table3[[#This Row],[Prices (EUR(kWh)]],"")</f>
        <v/>
      </c>
    </row>
    <row r="408" spans="4:17" x14ac:dyDescent="0.2">
      <c r="D408" s="1" t="s">
        <v>29</v>
      </c>
      <c r="E408">
        <v>17</v>
      </c>
      <c r="F408">
        <v>18</v>
      </c>
      <c r="G408">
        <v>0</v>
      </c>
      <c r="H408">
        <v>0.16095000000000001</v>
      </c>
      <c r="I408">
        <v>0</v>
      </c>
      <c r="J408">
        <v>0</v>
      </c>
      <c r="K408">
        <v>0</v>
      </c>
      <c r="L408">
        <v>1</v>
      </c>
      <c r="M408">
        <v>64</v>
      </c>
      <c r="N408">
        <v>0</v>
      </c>
      <c r="O408">
        <v>7.5</v>
      </c>
      <c r="P408" t="str">
        <f>IF(Table3[[#This Row],[Charging]]&gt;0,"1","0")</f>
        <v>0</v>
      </c>
      <c r="Q408" t="str">
        <f>IF(Table3[[#This Row],[Tag]]="1",Table3[[#This Row],[Prices (EUR(kWh)]],"")</f>
        <v/>
      </c>
    </row>
    <row r="409" spans="4:17" x14ac:dyDescent="0.2">
      <c r="D409" s="1" t="s">
        <v>29</v>
      </c>
      <c r="E409">
        <v>17</v>
      </c>
      <c r="F409">
        <v>19</v>
      </c>
      <c r="G409">
        <v>0</v>
      </c>
      <c r="H409">
        <v>0.16141</v>
      </c>
      <c r="I409">
        <v>0</v>
      </c>
      <c r="J409">
        <v>0</v>
      </c>
      <c r="K409">
        <v>0</v>
      </c>
      <c r="L409">
        <v>1</v>
      </c>
      <c r="M409">
        <v>64</v>
      </c>
      <c r="N409">
        <v>0</v>
      </c>
      <c r="O409">
        <v>7.5</v>
      </c>
      <c r="P409" t="str">
        <f>IF(Table3[[#This Row],[Charging]]&gt;0,"1","0")</f>
        <v>0</v>
      </c>
      <c r="Q409" t="str">
        <f>IF(Table3[[#This Row],[Tag]]="1",Table3[[#This Row],[Prices (EUR(kWh)]],"")</f>
        <v/>
      </c>
    </row>
    <row r="410" spans="4:17" x14ac:dyDescent="0.2">
      <c r="D410" s="1" t="s">
        <v>29</v>
      </c>
      <c r="E410">
        <v>17</v>
      </c>
      <c r="F410">
        <v>20</v>
      </c>
      <c r="G410">
        <v>0</v>
      </c>
      <c r="H410">
        <v>0.16027</v>
      </c>
      <c r="I410">
        <v>0</v>
      </c>
      <c r="J410">
        <v>0</v>
      </c>
      <c r="K410">
        <v>0</v>
      </c>
      <c r="L410">
        <v>1</v>
      </c>
      <c r="M410">
        <v>64</v>
      </c>
      <c r="N410">
        <v>0</v>
      </c>
      <c r="O410">
        <v>7.5</v>
      </c>
      <c r="P410" t="str">
        <f>IF(Table3[[#This Row],[Charging]]&gt;0,"1","0")</f>
        <v>0</v>
      </c>
      <c r="Q410" t="str">
        <f>IF(Table3[[#This Row],[Tag]]="1",Table3[[#This Row],[Prices (EUR(kWh)]],"")</f>
        <v/>
      </c>
    </row>
    <row r="411" spans="4:17" x14ac:dyDescent="0.2">
      <c r="D411" s="1" t="s">
        <v>29</v>
      </c>
      <c r="E411">
        <v>17</v>
      </c>
      <c r="F411">
        <v>21</v>
      </c>
      <c r="G411">
        <v>0</v>
      </c>
      <c r="H411">
        <v>0.16006999999999999</v>
      </c>
      <c r="I411">
        <v>0</v>
      </c>
      <c r="J411">
        <v>0</v>
      </c>
      <c r="K411">
        <v>0</v>
      </c>
      <c r="L411">
        <v>1</v>
      </c>
      <c r="M411">
        <v>64</v>
      </c>
      <c r="N411">
        <v>0</v>
      </c>
      <c r="O411">
        <v>7.5</v>
      </c>
      <c r="P411" t="str">
        <f>IF(Table3[[#This Row],[Charging]]&gt;0,"1","0")</f>
        <v>0</v>
      </c>
      <c r="Q411" t="str">
        <f>IF(Table3[[#This Row],[Tag]]="1",Table3[[#This Row],[Prices (EUR(kWh)]],"")</f>
        <v/>
      </c>
    </row>
    <row r="412" spans="4:17" x14ac:dyDescent="0.2">
      <c r="D412" s="1" t="s">
        <v>29</v>
      </c>
      <c r="E412">
        <v>17</v>
      </c>
      <c r="F412">
        <v>22</v>
      </c>
      <c r="G412">
        <v>0</v>
      </c>
      <c r="H412">
        <v>0.15967999999999999</v>
      </c>
      <c r="I412">
        <v>0</v>
      </c>
      <c r="J412">
        <v>0</v>
      </c>
      <c r="K412">
        <v>0</v>
      </c>
      <c r="L412">
        <v>1</v>
      </c>
      <c r="M412">
        <v>64</v>
      </c>
      <c r="N412">
        <v>0</v>
      </c>
      <c r="O412">
        <v>7.5</v>
      </c>
      <c r="P412" t="str">
        <f>IF(Table3[[#This Row],[Charging]]&gt;0,"1","0")</f>
        <v>0</v>
      </c>
      <c r="Q412" t="str">
        <f>IF(Table3[[#This Row],[Tag]]="1",Table3[[#This Row],[Prices (EUR(kWh)]],"")</f>
        <v/>
      </c>
    </row>
    <row r="413" spans="4:17" x14ac:dyDescent="0.2">
      <c r="D413" s="1" t="s">
        <v>29</v>
      </c>
      <c r="E413">
        <v>17</v>
      </c>
      <c r="F413">
        <v>23</v>
      </c>
      <c r="G413">
        <v>0</v>
      </c>
      <c r="H413">
        <v>0.15508</v>
      </c>
      <c r="I413">
        <v>0</v>
      </c>
      <c r="J413">
        <v>0</v>
      </c>
      <c r="K413">
        <v>0</v>
      </c>
      <c r="L413">
        <v>1</v>
      </c>
      <c r="M413">
        <v>64</v>
      </c>
      <c r="N413">
        <v>0</v>
      </c>
      <c r="O413">
        <v>7.5</v>
      </c>
      <c r="P413" t="str">
        <f>IF(Table3[[#This Row],[Charging]]&gt;0,"1","0")</f>
        <v>0</v>
      </c>
      <c r="Q413" t="str">
        <f>IF(Table3[[#This Row],[Tag]]="1",Table3[[#This Row],[Prices (EUR(kWh)]],"")</f>
        <v/>
      </c>
    </row>
    <row r="414" spans="4:17" x14ac:dyDescent="0.2">
      <c r="D414" s="1" t="s">
        <v>29</v>
      </c>
      <c r="E414">
        <v>17</v>
      </c>
      <c r="F414">
        <v>24</v>
      </c>
      <c r="G414">
        <v>0</v>
      </c>
      <c r="H414">
        <v>0.15720000000000001</v>
      </c>
      <c r="I414">
        <v>0</v>
      </c>
      <c r="J414">
        <v>0</v>
      </c>
      <c r="K414">
        <v>0</v>
      </c>
      <c r="L414">
        <v>1</v>
      </c>
      <c r="M414">
        <v>64</v>
      </c>
      <c r="N414">
        <v>0</v>
      </c>
      <c r="O414">
        <v>7.5</v>
      </c>
      <c r="P414" t="str">
        <f>IF(Table3[[#This Row],[Charging]]&gt;0,"1","0")</f>
        <v>0</v>
      </c>
      <c r="Q414" t="str">
        <f>IF(Table3[[#This Row],[Tag]]="1",Table3[[#This Row],[Prices (EUR(kWh)]],"")</f>
        <v/>
      </c>
    </row>
    <row r="415" spans="4:17" x14ac:dyDescent="0.2">
      <c r="D415" s="1" t="s">
        <v>29</v>
      </c>
      <c r="E415">
        <v>18</v>
      </c>
      <c r="F415">
        <v>1</v>
      </c>
      <c r="G415">
        <v>0</v>
      </c>
      <c r="H415">
        <v>0.15855</v>
      </c>
      <c r="I415">
        <v>0</v>
      </c>
      <c r="J415">
        <v>0</v>
      </c>
      <c r="K415">
        <v>0</v>
      </c>
      <c r="L415">
        <v>1</v>
      </c>
      <c r="M415">
        <v>64</v>
      </c>
      <c r="N415">
        <v>0</v>
      </c>
      <c r="O415">
        <v>7.5</v>
      </c>
      <c r="P415" t="str">
        <f>IF(Table3[[#This Row],[Charging]]&gt;0,"1","0")</f>
        <v>0</v>
      </c>
      <c r="Q415" t="str">
        <f>IF(Table3[[#This Row],[Tag]]="1",Table3[[#This Row],[Prices (EUR(kWh)]],"")</f>
        <v/>
      </c>
    </row>
    <row r="416" spans="4:17" x14ac:dyDescent="0.2">
      <c r="D416" s="1" t="s">
        <v>29</v>
      </c>
      <c r="E416">
        <v>18</v>
      </c>
      <c r="F416">
        <v>2</v>
      </c>
      <c r="G416">
        <v>0</v>
      </c>
      <c r="H416">
        <v>0.15731000000000001</v>
      </c>
      <c r="I416">
        <v>0</v>
      </c>
      <c r="J416">
        <v>0</v>
      </c>
      <c r="K416">
        <v>0</v>
      </c>
      <c r="L416">
        <v>1</v>
      </c>
      <c r="M416">
        <v>64</v>
      </c>
      <c r="N416">
        <v>0</v>
      </c>
      <c r="O416">
        <v>7.5</v>
      </c>
      <c r="P416" t="str">
        <f>IF(Table3[[#This Row],[Charging]]&gt;0,"1","0")</f>
        <v>0</v>
      </c>
      <c r="Q416" t="str">
        <f>IF(Table3[[#This Row],[Tag]]="1",Table3[[#This Row],[Prices (EUR(kWh)]],"")</f>
        <v/>
      </c>
    </row>
    <row r="417" spans="4:17" x14ac:dyDescent="0.2">
      <c r="D417" s="1" t="s">
        <v>29</v>
      </c>
      <c r="E417">
        <v>18</v>
      </c>
      <c r="F417">
        <v>3</v>
      </c>
      <c r="G417">
        <v>0</v>
      </c>
      <c r="H417">
        <v>0.15659999999999999</v>
      </c>
      <c r="I417">
        <v>0</v>
      </c>
      <c r="J417">
        <v>0</v>
      </c>
      <c r="K417">
        <v>0</v>
      </c>
      <c r="L417">
        <v>1</v>
      </c>
      <c r="M417">
        <v>64</v>
      </c>
      <c r="N417">
        <v>0</v>
      </c>
      <c r="O417">
        <v>7.5</v>
      </c>
      <c r="P417" t="str">
        <f>IF(Table3[[#This Row],[Charging]]&gt;0,"1","0")</f>
        <v>0</v>
      </c>
      <c r="Q417" t="str">
        <f>IF(Table3[[#This Row],[Tag]]="1",Table3[[#This Row],[Prices (EUR(kWh)]],"")</f>
        <v/>
      </c>
    </row>
    <row r="418" spans="4:17" x14ac:dyDescent="0.2">
      <c r="D418" s="1" t="s">
        <v>29</v>
      </c>
      <c r="E418">
        <v>18</v>
      </c>
      <c r="F418">
        <v>4</v>
      </c>
      <c r="G418">
        <v>0</v>
      </c>
      <c r="H418">
        <v>0.15626999999999999</v>
      </c>
      <c r="I418">
        <v>0</v>
      </c>
      <c r="J418">
        <v>0</v>
      </c>
      <c r="K418">
        <v>0</v>
      </c>
      <c r="L418">
        <v>1</v>
      </c>
      <c r="M418">
        <v>64</v>
      </c>
      <c r="N418">
        <v>0</v>
      </c>
      <c r="O418">
        <v>7.5</v>
      </c>
      <c r="P418" t="str">
        <f>IF(Table3[[#This Row],[Charging]]&gt;0,"1","0")</f>
        <v>0</v>
      </c>
      <c r="Q418" t="str">
        <f>IF(Table3[[#This Row],[Tag]]="1",Table3[[#This Row],[Prices (EUR(kWh)]],"")</f>
        <v/>
      </c>
    </row>
    <row r="419" spans="4:17" x14ac:dyDescent="0.2">
      <c r="D419" s="1" t="s">
        <v>29</v>
      </c>
      <c r="E419">
        <v>18</v>
      </c>
      <c r="F419">
        <v>5</v>
      </c>
      <c r="G419">
        <v>0</v>
      </c>
      <c r="H419">
        <v>0.15604000000000001</v>
      </c>
      <c r="I419">
        <v>0</v>
      </c>
      <c r="J419">
        <v>0</v>
      </c>
      <c r="K419">
        <v>0</v>
      </c>
      <c r="L419">
        <v>1</v>
      </c>
      <c r="M419">
        <v>64</v>
      </c>
      <c r="N419">
        <v>0</v>
      </c>
      <c r="O419">
        <v>7.5</v>
      </c>
      <c r="P419" t="str">
        <f>IF(Table3[[#This Row],[Charging]]&gt;0,"1","0")</f>
        <v>0</v>
      </c>
      <c r="Q419" t="str">
        <f>IF(Table3[[#This Row],[Tag]]="1",Table3[[#This Row],[Prices (EUR(kWh)]],"")</f>
        <v/>
      </c>
    </row>
    <row r="420" spans="4:17" x14ac:dyDescent="0.2">
      <c r="D420" s="1" t="s">
        <v>29</v>
      </c>
      <c r="E420">
        <v>18</v>
      </c>
      <c r="F420">
        <v>6</v>
      </c>
      <c r="G420">
        <v>0</v>
      </c>
      <c r="H420">
        <v>0.15701999999999999</v>
      </c>
      <c r="I420">
        <v>0</v>
      </c>
      <c r="J420">
        <v>0</v>
      </c>
      <c r="K420">
        <v>0</v>
      </c>
      <c r="L420">
        <v>1</v>
      </c>
      <c r="M420">
        <v>64</v>
      </c>
      <c r="N420">
        <v>0</v>
      </c>
      <c r="O420">
        <v>7.5</v>
      </c>
      <c r="P420" t="str">
        <f>IF(Table3[[#This Row],[Charging]]&gt;0,"1","0")</f>
        <v>0</v>
      </c>
      <c r="Q420" t="str">
        <f>IF(Table3[[#This Row],[Tag]]="1",Table3[[#This Row],[Prices (EUR(kWh)]],"")</f>
        <v/>
      </c>
    </row>
    <row r="421" spans="4:17" x14ac:dyDescent="0.2">
      <c r="D421" s="1" t="s">
        <v>29</v>
      </c>
      <c r="E421">
        <v>18</v>
      </c>
      <c r="F421">
        <v>7</v>
      </c>
      <c r="G421">
        <v>0</v>
      </c>
      <c r="H421">
        <v>0.16072</v>
      </c>
      <c r="I421">
        <v>0</v>
      </c>
      <c r="J421">
        <v>0</v>
      </c>
      <c r="K421">
        <v>0</v>
      </c>
      <c r="L421">
        <v>1</v>
      </c>
      <c r="M421">
        <v>64</v>
      </c>
      <c r="N421">
        <v>0</v>
      </c>
      <c r="O421">
        <v>7.5</v>
      </c>
      <c r="P421" t="str">
        <f>IF(Table3[[#This Row],[Charging]]&gt;0,"1","0")</f>
        <v>0</v>
      </c>
      <c r="Q421" t="str">
        <f>IF(Table3[[#This Row],[Tag]]="1",Table3[[#This Row],[Prices (EUR(kWh)]],"")</f>
        <v/>
      </c>
    </row>
    <row r="422" spans="4:17" x14ac:dyDescent="0.2">
      <c r="D422" s="1" t="s">
        <v>29</v>
      </c>
      <c r="E422">
        <v>18</v>
      </c>
      <c r="F422">
        <v>8</v>
      </c>
      <c r="G422">
        <v>0</v>
      </c>
      <c r="H422">
        <v>0.16081999999999999</v>
      </c>
      <c r="I422">
        <v>0</v>
      </c>
      <c r="J422">
        <v>0</v>
      </c>
      <c r="K422">
        <v>0</v>
      </c>
      <c r="L422">
        <v>1</v>
      </c>
      <c r="M422">
        <v>58.5</v>
      </c>
      <c r="N422">
        <v>5.5</v>
      </c>
      <c r="O422">
        <v>0</v>
      </c>
      <c r="P422" t="str">
        <f>IF(Table3[[#This Row],[Charging]]&gt;0,"1","0")</f>
        <v>0</v>
      </c>
      <c r="Q422" t="str">
        <f>IF(Table3[[#This Row],[Tag]]="1",Table3[[#This Row],[Prices (EUR(kWh)]],"")</f>
        <v/>
      </c>
    </row>
    <row r="423" spans="4:17" x14ac:dyDescent="0.2">
      <c r="D423" s="1" t="s">
        <v>29</v>
      </c>
      <c r="E423">
        <v>18</v>
      </c>
      <c r="F423">
        <v>9</v>
      </c>
      <c r="G423">
        <v>0</v>
      </c>
      <c r="H423">
        <v>0.15970999999999999</v>
      </c>
      <c r="I423">
        <v>0</v>
      </c>
      <c r="J423">
        <v>0</v>
      </c>
      <c r="K423">
        <v>0</v>
      </c>
      <c r="L423">
        <v>1</v>
      </c>
      <c r="M423">
        <v>58.5</v>
      </c>
      <c r="N423">
        <v>0</v>
      </c>
      <c r="O423">
        <v>0</v>
      </c>
      <c r="P423" t="str">
        <f>IF(Table3[[#This Row],[Charging]]&gt;0,"1","0")</f>
        <v>0</v>
      </c>
      <c r="Q423" t="str">
        <f>IF(Table3[[#This Row],[Tag]]="1",Table3[[#This Row],[Prices (EUR(kWh)]],"")</f>
        <v/>
      </c>
    </row>
    <row r="424" spans="4:17" x14ac:dyDescent="0.2">
      <c r="D424" s="1" t="s">
        <v>29</v>
      </c>
      <c r="E424">
        <v>18</v>
      </c>
      <c r="F424">
        <v>10</v>
      </c>
      <c r="G424">
        <v>0</v>
      </c>
      <c r="H424">
        <v>0.16020999999999999</v>
      </c>
      <c r="I424">
        <v>0</v>
      </c>
      <c r="J424">
        <v>0</v>
      </c>
      <c r="K424">
        <v>0</v>
      </c>
      <c r="L424">
        <v>1</v>
      </c>
      <c r="M424">
        <v>58.5</v>
      </c>
      <c r="N424">
        <v>0</v>
      </c>
      <c r="O424">
        <v>0</v>
      </c>
      <c r="P424" t="str">
        <f>IF(Table3[[#This Row],[Charging]]&gt;0,"1","0")</f>
        <v>0</v>
      </c>
      <c r="Q424" t="str">
        <f>IF(Table3[[#This Row],[Tag]]="1",Table3[[#This Row],[Prices (EUR(kWh)]],"")</f>
        <v/>
      </c>
    </row>
    <row r="425" spans="4:17" x14ac:dyDescent="0.2">
      <c r="D425" s="1" t="s">
        <v>29</v>
      </c>
      <c r="E425">
        <v>18</v>
      </c>
      <c r="F425">
        <v>11</v>
      </c>
      <c r="G425">
        <v>0</v>
      </c>
      <c r="H425">
        <v>0.16045000000000001</v>
      </c>
      <c r="I425">
        <v>0</v>
      </c>
      <c r="J425">
        <v>0</v>
      </c>
      <c r="K425">
        <v>0</v>
      </c>
      <c r="L425">
        <v>1</v>
      </c>
      <c r="M425">
        <v>58.5</v>
      </c>
      <c r="N425">
        <v>0</v>
      </c>
      <c r="O425">
        <v>0</v>
      </c>
      <c r="P425" t="str">
        <f>IF(Table3[[#This Row],[Charging]]&gt;0,"1","0")</f>
        <v>0</v>
      </c>
      <c r="Q425" t="str">
        <f>IF(Table3[[#This Row],[Tag]]="1",Table3[[#This Row],[Prices (EUR(kWh)]],"")</f>
        <v/>
      </c>
    </row>
    <row r="426" spans="4:17" x14ac:dyDescent="0.2">
      <c r="D426" s="1" t="s">
        <v>29</v>
      </c>
      <c r="E426">
        <v>18</v>
      </c>
      <c r="F426">
        <v>12</v>
      </c>
      <c r="G426">
        <v>0</v>
      </c>
      <c r="H426">
        <v>0.16034999999999999</v>
      </c>
      <c r="I426">
        <v>0</v>
      </c>
      <c r="J426">
        <v>0</v>
      </c>
      <c r="K426">
        <v>0</v>
      </c>
      <c r="L426">
        <v>1</v>
      </c>
      <c r="M426">
        <v>58.5</v>
      </c>
      <c r="N426">
        <v>0</v>
      </c>
      <c r="O426">
        <v>0</v>
      </c>
      <c r="P426" t="str">
        <f>IF(Table3[[#This Row],[Charging]]&gt;0,"1","0")</f>
        <v>0</v>
      </c>
      <c r="Q426" t="str">
        <f>IF(Table3[[#This Row],[Tag]]="1",Table3[[#This Row],[Prices (EUR(kWh)]],"")</f>
        <v/>
      </c>
    </row>
    <row r="427" spans="4:17" x14ac:dyDescent="0.2">
      <c r="D427" s="1" t="s">
        <v>29</v>
      </c>
      <c r="E427">
        <v>18</v>
      </c>
      <c r="F427">
        <v>13</v>
      </c>
      <c r="G427">
        <v>0</v>
      </c>
      <c r="H427">
        <v>0.15898999999999999</v>
      </c>
      <c r="I427">
        <v>0</v>
      </c>
      <c r="J427">
        <v>0</v>
      </c>
      <c r="K427">
        <v>0</v>
      </c>
      <c r="L427">
        <v>1</v>
      </c>
      <c r="M427">
        <v>58.5</v>
      </c>
      <c r="N427">
        <v>0</v>
      </c>
      <c r="O427">
        <v>0</v>
      </c>
      <c r="P427" t="str">
        <f>IF(Table3[[#This Row],[Charging]]&gt;0,"1","0")</f>
        <v>0</v>
      </c>
      <c r="Q427" t="str">
        <f>IF(Table3[[#This Row],[Tag]]="1",Table3[[#This Row],[Prices (EUR(kWh)]],"")</f>
        <v/>
      </c>
    </row>
    <row r="428" spans="4:17" x14ac:dyDescent="0.2">
      <c r="D428" s="1" t="s">
        <v>29</v>
      </c>
      <c r="E428">
        <v>18</v>
      </c>
      <c r="F428">
        <v>14</v>
      </c>
      <c r="G428">
        <v>0</v>
      </c>
      <c r="H428">
        <v>0.16009000000000001</v>
      </c>
      <c r="I428">
        <v>0</v>
      </c>
      <c r="J428">
        <v>0</v>
      </c>
      <c r="K428">
        <v>0</v>
      </c>
      <c r="L428">
        <v>1</v>
      </c>
      <c r="M428">
        <v>58.5</v>
      </c>
      <c r="N428">
        <v>0</v>
      </c>
      <c r="O428">
        <v>0</v>
      </c>
      <c r="P428" t="str">
        <f>IF(Table3[[#This Row],[Charging]]&gt;0,"1","0")</f>
        <v>0</v>
      </c>
      <c r="Q428" t="str">
        <f>IF(Table3[[#This Row],[Tag]]="1",Table3[[#This Row],[Prices (EUR(kWh)]],"")</f>
        <v/>
      </c>
    </row>
    <row r="429" spans="4:17" x14ac:dyDescent="0.2">
      <c r="D429" s="1" t="s">
        <v>29</v>
      </c>
      <c r="E429">
        <v>18</v>
      </c>
      <c r="F429">
        <v>15</v>
      </c>
      <c r="G429">
        <v>0</v>
      </c>
      <c r="H429">
        <v>0.16052</v>
      </c>
      <c r="I429">
        <v>0</v>
      </c>
      <c r="J429">
        <v>0</v>
      </c>
      <c r="K429">
        <v>0</v>
      </c>
      <c r="L429">
        <v>1</v>
      </c>
      <c r="M429">
        <v>58.5</v>
      </c>
      <c r="N429">
        <v>0</v>
      </c>
      <c r="O429">
        <v>0</v>
      </c>
      <c r="P429" t="str">
        <f>IF(Table3[[#This Row],[Charging]]&gt;0,"1","0")</f>
        <v>0</v>
      </c>
      <c r="Q429" t="str">
        <f>IF(Table3[[#This Row],[Tag]]="1",Table3[[#This Row],[Prices (EUR(kWh)]],"")</f>
        <v/>
      </c>
    </row>
    <row r="430" spans="4:17" x14ac:dyDescent="0.2">
      <c r="D430" s="1" t="s">
        <v>29</v>
      </c>
      <c r="E430">
        <v>18</v>
      </c>
      <c r="F430">
        <v>16</v>
      </c>
      <c r="G430">
        <v>0</v>
      </c>
      <c r="H430">
        <v>0.16056999999999999</v>
      </c>
      <c r="I430">
        <v>0</v>
      </c>
      <c r="J430">
        <v>0</v>
      </c>
      <c r="K430">
        <v>0</v>
      </c>
      <c r="L430">
        <v>1</v>
      </c>
      <c r="M430">
        <v>58.5</v>
      </c>
      <c r="N430">
        <v>0</v>
      </c>
      <c r="O430">
        <v>0</v>
      </c>
      <c r="P430" t="str">
        <f>IF(Table3[[#This Row],[Charging]]&gt;0,"1","0")</f>
        <v>0</v>
      </c>
      <c r="Q430" t="str">
        <f>IF(Table3[[#This Row],[Tag]]="1",Table3[[#This Row],[Prices (EUR(kWh)]],"")</f>
        <v/>
      </c>
    </row>
    <row r="431" spans="4:17" x14ac:dyDescent="0.2">
      <c r="D431" s="1" t="s">
        <v>29</v>
      </c>
      <c r="E431">
        <v>18</v>
      </c>
      <c r="F431">
        <v>17</v>
      </c>
      <c r="G431">
        <v>0</v>
      </c>
      <c r="H431">
        <v>0.16023000000000001</v>
      </c>
      <c r="I431">
        <v>0</v>
      </c>
      <c r="J431">
        <v>0</v>
      </c>
      <c r="K431">
        <v>0</v>
      </c>
      <c r="L431">
        <v>1</v>
      </c>
      <c r="M431">
        <v>53</v>
      </c>
      <c r="N431">
        <v>5.5</v>
      </c>
      <c r="O431">
        <v>0</v>
      </c>
      <c r="P431" t="str">
        <f>IF(Table3[[#This Row],[Charging]]&gt;0,"1","0")</f>
        <v>0</v>
      </c>
      <c r="Q431" t="str">
        <f>IF(Table3[[#This Row],[Tag]]="1",Table3[[#This Row],[Prices (EUR(kWh)]],"")</f>
        <v/>
      </c>
    </row>
    <row r="432" spans="4:17" x14ac:dyDescent="0.2">
      <c r="D432" s="1" t="s">
        <v>29</v>
      </c>
      <c r="E432">
        <v>18</v>
      </c>
      <c r="F432">
        <v>18</v>
      </c>
      <c r="G432">
        <v>0</v>
      </c>
      <c r="H432">
        <v>0.16008</v>
      </c>
      <c r="I432">
        <v>0</v>
      </c>
      <c r="J432">
        <v>0</v>
      </c>
      <c r="K432">
        <v>0</v>
      </c>
      <c r="L432">
        <v>1</v>
      </c>
      <c r="M432">
        <v>53</v>
      </c>
      <c r="N432">
        <v>0</v>
      </c>
      <c r="O432">
        <v>7.5</v>
      </c>
      <c r="P432" t="str">
        <f>IF(Table3[[#This Row],[Charging]]&gt;0,"1","0")</f>
        <v>0</v>
      </c>
      <c r="Q432" t="str">
        <f>IF(Table3[[#This Row],[Tag]]="1",Table3[[#This Row],[Prices (EUR(kWh)]],"")</f>
        <v/>
      </c>
    </row>
    <row r="433" spans="4:17" x14ac:dyDescent="0.2">
      <c r="D433" s="1" t="s">
        <v>29</v>
      </c>
      <c r="E433">
        <v>18</v>
      </c>
      <c r="F433">
        <v>19</v>
      </c>
      <c r="G433">
        <v>0</v>
      </c>
      <c r="H433">
        <v>0.16005</v>
      </c>
      <c r="I433">
        <v>0</v>
      </c>
      <c r="J433">
        <v>0</v>
      </c>
      <c r="K433">
        <v>0</v>
      </c>
      <c r="L433">
        <v>1</v>
      </c>
      <c r="M433">
        <v>53</v>
      </c>
      <c r="N433">
        <v>0</v>
      </c>
      <c r="O433">
        <v>7.5</v>
      </c>
      <c r="P433" t="str">
        <f>IF(Table3[[#This Row],[Charging]]&gt;0,"1","0")</f>
        <v>0</v>
      </c>
      <c r="Q433" t="str">
        <f>IF(Table3[[#This Row],[Tag]]="1",Table3[[#This Row],[Prices (EUR(kWh)]],"")</f>
        <v/>
      </c>
    </row>
    <row r="434" spans="4:17" x14ac:dyDescent="0.2">
      <c r="D434" s="1" t="s">
        <v>29</v>
      </c>
      <c r="E434">
        <v>18</v>
      </c>
      <c r="F434">
        <v>20</v>
      </c>
      <c r="G434">
        <v>0</v>
      </c>
      <c r="H434">
        <v>0.16002</v>
      </c>
      <c r="I434">
        <v>0</v>
      </c>
      <c r="J434">
        <v>0</v>
      </c>
      <c r="K434">
        <v>0</v>
      </c>
      <c r="L434">
        <v>1</v>
      </c>
      <c r="M434">
        <v>53</v>
      </c>
      <c r="N434">
        <v>0</v>
      </c>
      <c r="O434">
        <v>7.5</v>
      </c>
      <c r="P434" t="str">
        <f>IF(Table3[[#This Row],[Charging]]&gt;0,"1","0")</f>
        <v>0</v>
      </c>
      <c r="Q434" t="str">
        <f>IF(Table3[[#This Row],[Tag]]="1",Table3[[#This Row],[Prices (EUR(kWh)]],"")</f>
        <v/>
      </c>
    </row>
    <row r="435" spans="4:17" x14ac:dyDescent="0.2">
      <c r="D435" s="1" t="s">
        <v>29</v>
      </c>
      <c r="E435">
        <v>18</v>
      </c>
      <c r="F435">
        <v>21</v>
      </c>
      <c r="G435">
        <v>0</v>
      </c>
      <c r="H435">
        <v>0.16006000000000001</v>
      </c>
      <c r="I435">
        <v>0</v>
      </c>
      <c r="J435">
        <v>0</v>
      </c>
      <c r="K435">
        <v>0</v>
      </c>
      <c r="L435">
        <v>1</v>
      </c>
      <c r="M435">
        <v>53</v>
      </c>
      <c r="N435">
        <v>0</v>
      </c>
      <c r="O435">
        <v>7.5</v>
      </c>
      <c r="P435" t="str">
        <f>IF(Table3[[#This Row],[Charging]]&gt;0,"1","0")</f>
        <v>0</v>
      </c>
      <c r="Q435" t="str">
        <f>IF(Table3[[#This Row],[Tag]]="1",Table3[[#This Row],[Prices (EUR(kWh)]],"")</f>
        <v/>
      </c>
    </row>
    <row r="436" spans="4:17" x14ac:dyDescent="0.2">
      <c r="D436" s="1" t="s">
        <v>29</v>
      </c>
      <c r="E436">
        <v>18</v>
      </c>
      <c r="F436">
        <v>22</v>
      </c>
      <c r="G436">
        <v>0</v>
      </c>
      <c r="H436">
        <v>0.16009000000000001</v>
      </c>
      <c r="I436">
        <v>0</v>
      </c>
      <c r="J436">
        <v>0</v>
      </c>
      <c r="K436">
        <v>0</v>
      </c>
      <c r="L436">
        <v>1</v>
      </c>
      <c r="M436">
        <v>53</v>
      </c>
      <c r="N436">
        <v>0</v>
      </c>
      <c r="O436">
        <v>7.5</v>
      </c>
      <c r="P436" t="str">
        <f>IF(Table3[[#This Row],[Charging]]&gt;0,"1","0")</f>
        <v>0</v>
      </c>
      <c r="Q436" t="str">
        <f>IF(Table3[[#This Row],[Tag]]="1",Table3[[#This Row],[Prices (EUR(kWh)]],"")</f>
        <v/>
      </c>
    </row>
    <row r="437" spans="4:17" x14ac:dyDescent="0.2">
      <c r="D437" s="1" t="s">
        <v>29</v>
      </c>
      <c r="E437">
        <v>18</v>
      </c>
      <c r="F437">
        <v>23</v>
      </c>
      <c r="G437">
        <v>0</v>
      </c>
      <c r="H437">
        <v>0.15787000000000001</v>
      </c>
      <c r="I437">
        <v>0</v>
      </c>
      <c r="J437">
        <v>0</v>
      </c>
      <c r="K437">
        <v>0</v>
      </c>
      <c r="L437">
        <v>1</v>
      </c>
      <c r="M437">
        <v>53</v>
      </c>
      <c r="N437">
        <v>0</v>
      </c>
      <c r="O437">
        <v>7.5</v>
      </c>
      <c r="P437" t="str">
        <f>IF(Table3[[#This Row],[Charging]]&gt;0,"1","0")</f>
        <v>0</v>
      </c>
      <c r="Q437" t="str">
        <f>IF(Table3[[#This Row],[Tag]]="1",Table3[[#This Row],[Prices (EUR(kWh)]],"")</f>
        <v/>
      </c>
    </row>
    <row r="438" spans="4:17" x14ac:dyDescent="0.2">
      <c r="D438" s="1" t="s">
        <v>29</v>
      </c>
      <c r="E438">
        <v>18</v>
      </c>
      <c r="F438">
        <v>24</v>
      </c>
      <c r="G438">
        <v>0</v>
      </c>
      <c r="H438">
        <v>0.15740999999999999</v>
      </c>
      <c r="I438">
        <v>0</v>
      </c>
      <c r="J438">
        <v>0</v>
      </c>
      <c r="K438">
        <v>0</v>
      </c>
      <c r="L438">
        <v>1</v>
      </c>
      <c r="M438">
        <v>53</v>
      </c>
      <c r="N438">
        <v>0</v>
      </c>
      <c r="O438">
        <v>7.5</v>
      </c>
      <c r="P438" t="str">
        <f>IF(Table3[[#This Row],[Charging]]&gt;0,"1","0")</f>
        <v>0</v>
      </c>
      <c r="Q438" t="str">
        <f>IF(Table3[[#This Row],[Tag]]="1",Table3[[#This Row],[Prices (EUR(kWh)]],"")</f>
        <v/>
      </c>
    </row>
    <row r="439" spans="4:17" x14ac:dyDescent="0.2">
      <c r="D439" s="1" t="s">
        <v>29</v>
      </c>
      <c r="E439">
        <v>19</v>
      </c>
      <c r="F439">
        <v>1</v>
      </c>
      <c r="G439">
        <v>0</v>
      </c>
      <c r="H439">
        <v>0.15667</v>
      </c>
      <c r="I439">
        <v>0</v>
      </c>
      <c r="J439">
        <v>0</v>
      </c>
      <c r="K439">
        <v>0</v>
      </c>
      <c r="L439">
        <v>1</v>
      </c>
      <c r="M439">
        <v>53</v>
      </c>
      <c r="N439">
        <v>0</v>
      </c>
      <c r="O439">
        <v>7.5</v>
      </c>
      <c r="P439" t="str">
        <f>IF(Table3[[#This Row],[Charging]]&gt;0,"1","0")</f>
        <v>0</v>
      </c>
      <c r="Q439" t="str">
        <f>IF(Table3[[#This Row],[Tag]]="1",Table3[[#This Row],[Prices (EUR(kWh)]],"")</f>
        <v/>
      </c>
    </row>
    <row r="440" spans="4:17" x14ac:dyDescent="0.2">
      <c r="D440" s="1" t="s">
        <v>29</v>
      </c>
      <c r="E440">
        <v>19</v>
      </c>
      <c r="F440">
        <v>2</v>
      </c>
      <c r="G440">
        <v>0</v>
      </c>
      <c r="H440">
        <v>0.15658</v>
      </c>
      <c r="I440">
        <v>0</v>
      </c>
      <c r="J440">
        <v>0</v>
      </c>
      <c r="K440">
        <v>0</v>
      </c>
      <c r="L440">
        <v>1</v>
      </c>
      <c r="M440">
        <v>53</v>
      </c>
      <c r="N440">
        <v>0</v>
      </c>
      <c r="O440">
        <v>7.5</v>
      </c>
      <c r="P440" t="str">
        <f>IF(Table3[[#This Row],[Charging]]&gt;0,"1","0")</f>
        <v>0</v>
      </c>
      <c r="Q440" t="str">
        <f>IF(Table3[[#This Row],[Tag]]="1",Table3[[#This Row],[Prices (EUR(kWh)]],"")</f>
        <v/>
      </c>
    </row>
    <row r="441" spans="4:17" x14ac:dyDescent="0.2">
      <c r="D441" s="1" t="s">
        <v>29</v>
      </c>
      <c r="E441">
        <v>19</v>
      </c>
      <c r="F441">
        <v>3</v>
      </c>
      <c r="G441">
        <v>0</v>
      </c>
      <c r="H441">
        <v>0.15673000000000001</v>
      </c>
      <c r="I441">
        <v>0</v>
      </c>
      <c r="J441">
        <v>0</v>
      </c>
      <c r="K441">
        <v>0</v>
      </c>
      <c r="L441">
        <v>1</v>
      </c>
      <c r="M441">
        <v>53</v>
      </c>
      <c r="N441">
        <v>0</v>
      </c>
      <c r="O441">
        <v>7.5</v>
      </c>
      <c r="P441" t="str">
        <f>IF(Table3[[#This Row],[Charging]]&gt;0,"1","0")</f>
        <v>0</v>
      </c>
      <c r="Q441" t="str">
        <f>IF(Table3[[#This Row],[Tag]]="1",Table3[[#This Row],[Prices (EUR(kWh)]],"")</f>
        <v/>
      </c>
    </row>
    <row r="442" spans="4:17" x14ac:dyDescent="0.2">
      <c r="D442" s="1" t="s">
        <v>29</v>
      </c>
      <c r="E442">
        <v>19</v>
      </c>
      <c r="F442">
        <v>4</v>
      </c>
      <c r="G442">
        <v>0</v>
      </c>
      <c r="H442">
        <v>0.15601000000000001</v>
      </c>
      <c r="I442">
        <v>0</v>
      </c>
      <c r="J442">
        <v>0</v>
      </c>
      <c r="K442">
        <v>0</v>
      </c>
      <c r="L442">
        <v>1</v>
      </c>
      <c r="M442">
        <v>53</v>
      </c>
      <c r="N442">
        <v>0</v>
      </c>
      <c r="O442">
        <v>7.5</v>
      </c>
      <c r="P442" t="str">
        <f>IF(Table3[[#This Row],[Charging]]&gt;0,"1","0")</f>
        <v>0</v>
      </c>
      <c r="Q442" t="str">
        <f>IF(Table3[[#This Row],[Tag]]="1",Table3[[#This Row],[Prices (EUR(kWh)]],"")</f>
        <v/>
      </c>
    </row>
    <row r="443" spans="4:17" x14ac:dyDescent="0.2">
      <c r="D443" s="1" t="s">
        <v>29</v>
      </c>
      <c r="E443">
        <v>19</v>
      </c>
      <c r="F443">
        <v>5</v>
      </c>
      <c r="G443">
        <v>0</v>
      </c>
      <c r="H443">
        <v>0.15537000000000001</v>
      </c>
      <c r="I443">
        <v>0</v>
      </c>
      <c r="J443">
        <v>0</v>
      </c>
      <c r="K443">
        <v>0</v>
      </c>
      <c r="L443">
        <v>1</v>
      </c>
      <c r="M443">
        <v>53</v>
      </c>
      <c r="N443">
        <v>0</v>
      </c>
      <c r="O443">
        <v>7.5</v>
      </c>
      <c r="P443" t="str">
        <f>IF(Table3[[#This Row],[Charging]]&gt;0,"1","0")</f>
        <v>0</v>
      </c>
      <c r="Q443" t="str">
        <f>IF(Table3[[#This Row],[Tag]]="1",Table3[[#This Row],[Prices (EUR(kWh)]],"")</f>
        <v/>
      </c>
    </row>
    <row r="444" spans="4:17" x14ac:dyDescent="0.2">
      <c r="D444" s="1" t="s">
        <v>29</v>
      </c>
      <c r="E444">
        <v>19</v>
      </c>
      <c r="F444">
        <v>6</v>
      </c>
      <c r="G444">
        <v>0</v>
      </c>
      <c r="H444">
        <v>0.15573999999999999</v>
      </c>
      <c r="I444">
        <v>0</v>
      </c>
      <c r="J444">
        <v>0</v>
      </c>
      <c r="K444">
        <v>0</v>
      </c>
      <c r="L444">
        <v>1</v>
      </c>
      <c r="M444">
        <v>53</v>
      </c>
      <c r="N444">
        <v>0</v>
      </c>
      <c r="O444">
        <v>7.5</v>
      </c>
      <c r="P444" t="str">
        <f>IF(Table3[[#This Row],[Charging]]&gt;0,"1","0")</f>
        <v>0</v>
      </c>
      <c r="Q444" t="str">
        <f>IF(Table3[[#This Row],[Tag]]="1",Table3[[#This Row],[Prices (EUR(kWh)]],"")</f>
        <v/>
      </c>
    </row>
    <row r="445" spans="4:17" x14ac:dyDescent="0.2">
      <c r="D445" s="1" t="s">
        <v>29</v>
      </c>
      <c r="E445">
        <v>19</v>
      </c>
      <c r="F445">
        <v>7</v>
      </c>
      <c r="G445">
        <v>0</v>
      </c>
      <c r="H445">
        <v>0.16188</v>
      </c>
      <c r="I445">
        <v>0</v>
      </c>
      <c r="J445">
        <v>0</v>
      </c>
      <c r="K445">
        <v>0</v>
      </c>
      <c r="L445">
        <v>1</v>
      </c>
      <c r="M445">
        <v>53</v>
      </c>
      <c r="N445">
        <v>0</v>
      </c>
      <c r="O445">
        <v>7.5</v>
      </c>
      <c r="P445" t="str">
        <f>IF(Table3[[#This Row],[Charging]]&gt;0,"1","0")</f>
        <v>0</v>
      </c>
      <c r="Q445" t="str">
        <f>IF(Table3[[#This Row],[Tag]]="1",Table3[[#This Row],[Prices (EUR(kWh)]],"")</f>
        <v/>
      </c>
    </row>
    <row r="446" spans="4:17" x14ac:dyDescent="0.2">
      <c r="D446" s="1" t="s">
        <v>29</v>
      </c>
      <c r="E446">
        <v>19</v>
      </c>
      <c r="F446">
        <v>8</v>
      </c>
      <c r="G446">
        <v>0</v>
      </c>
      <c r="H446">
        <v>0.16272</v>
      </c>
      <c r="I446">
        <v>0</v>
      </c>
      <c r="J446">
        <v>0</v>
      </c>
      <c r="K446">
        <v>0</v>
      </c>
      <c r="L446">
        <v>1</v>
      </c>
      <c r="M446">
        <v>47.5</v>
      </c>
      <c r="N446">
        <v>5.5</v>
      </c>
      <c r="O446">
        <v>0</v>
      </c>
      <c r="P446" t="str">
        <f>IF(Table3[[#This Row],[Charging]]&gt;0,"1","0")</f>
        <v>0</v>
      </c>
      <c r="Q446" t="str">
        <f>IF(Table3[[#This Row],[Tag]]="1",Table3[[#This Row],[Prices (EUR(kWh)]],"")</f>
        <v/>
      </c>
    </row>
    <row r="447" spans="4:17" x14ac:dyDescent="0.2">
      <c r="D447" s="1" t="s">
        <v>29</v>
      </c>
      <c r="E447">
        <v>19</v>
      </c>
      <c r="F447">
        <v>9</v>
      </c>
      <c r="G447">
        <v>0</v>
      </c>
      <c r="H447">
        <v>0.16633000000000001</v>
      </c>
      <c r="I447">
        <v>0</v>
      </c>
      <c r="J447">
        <v>0</v>
      </c>
      <c r="K447">
        <v>0</v>
      </c>
      <c r="L447">
        <v>1</v>
      </c>
      <c r="M447">
        <v>47.5</v>
      </c>
      <c r="N447">
        <v>0</v>
      </c>
      <c r="O447">
        <v>0</v>
      </c>
      <c r="P447" t="str">
        <f>IF(Table3[[#This Row],[Charging]]&gt;0,"1","0")</f>
        <v>0</v>
      </c>
      <c r="Q447" t="str">
        <f>IF(Table3[[#This Row],[Tag]]="1",Table3[[#This Row],[Prices (EUR(kWh)]],"")</f>
        <v/>
      </c>
    </row>
    <row r="448" spans="4:17" x14ac:dyDescent="0.2">
      <c r="D448" s="1" t="s">
        <v>29</v>
      </c>
      <c r="E448">
        <v>19</v>
      </c>
      <c r="F448">
        <v>10</v>
      </c>
      <c r="G448">
        <v>0</v>
      </c>
      <c r="H448">
        <v>0.16624</v>
      </c>
      <c r="I448">
        <v>0</v>
      </c>
      <c r="J448">
        <v>0</v>
      </c>
      <c r="K448">
        <v>0</v>
      </c>
      <c r="L448">
        <v>1</v>
      </c>
      <c r="M448">
        <v>47.5</v>
      </c>
      <c r="N448">
        <v>0</v>
      </c>
      <c r="O448">
        <v>0</v>
      </c>
      <c r="P448" t="str">
        <f>IF(Table3[[#This Row],[Charging]]&gt;0,"1","0")</f>
        <v>0</v>
      </c>
      <c r="Q448" t="str">
        <f>IF(Table3[[#This Row],[Tag]]="1",Table3[[#This Row],[Prices (EUR(kWh)]],"")</f>
        <v/>
      </c>
    </row>
    <row r="449" spans="4:17" x14ac:dyDescent="0.2">
      <c r="D449" s="1" t="s">
        <v>29</v>
      </c>
      <c r="E449">
        <v>19</v>
      </c>
      <c r="F449">
        <v>11</v>
      </c>
      <c r="G449">
        <v>0</v>
      </c>
      <c r="H449">
        <v>0.16567000000000001</v>
      </c>
      <c r="I449">
        <v>0</v>
      </c>
      <c r="J449">
        <v>0</v>
      </c>
      <c r="K449">
        <v>0</v>
      </c>
      <c r="L449">
        <v>1</v>
      </c>
      <c r="M449">
        <v>47.5</v>
      </c>
      <c r="N449">
        <v>0</v>
      </c>
      <c r="O449">
        <v>0</v>
      </c>
      <c r="P449" t="str">
        <f>IF(Table3[[#This Row],[Charging]]&gt;0,"1","0")</f>
        <v>0</v>
      </c>
      <c r="Q449" t="str">
        <f>IF(Table3[[#This Row],[Tag]]="1",Table3[[#This Row],[Prices (EUR(kWh)]],"")</f>
        <v/>
      </c>
    </row>
    <row r="450" spans="4:17" x14ac:dyDescent="0.2">
      <c r="D450" s="1" t="s">
        <v>29</v>
      </c>
      <c r="E450">
        <v>19</v>
      </c>
      <c r="F450">
        <v>12</v>
      </c>
      <c r="G450">
        <v>0</v>
      </c>
      <c r="H450">
        <v>0.16447999999999999</v>
      </c>
      <c r="I450">
        <v>0</v>
      </c>
      <c r="J450">
        <v>0</v>
      </c>
      <c r="K450">
        <v>0</v>
      </c>
      <c r="L450">
        <v>1</v>
      </c>
      <c r="M450">
        <v>47.5</v>
      </c>
      <c r="N450">
        <v>0</v>
      </c>
      <c r="O450">
        <v>0</v>
      </c>
      <c r="P450" t="str">
        <f>IF(Table3[[#This Row],[Charging]]&gt;0,"1","0")</f>
        <v>0</v>
      </c>
      <c r="Q450" t="str">
        <f>IF(Table3[[#This Row],[Tag]]="1",Table3[[#This Row],[Prices (EUR(kWh)]],"")</f>
        <v/>
      </c>
    </row>
    <row r="451" spans="4:17" x14ac:dyDescent="0.2">
      <c r="D451" s="1" t="s">
        <v>29</v>
      </c>
      <c r="E451">
        <v>19</v>
      </c>
      <c r="F451">
        <v>13</v>
      </c>
      <c r="G451">
        <v>0</v>
      </c>
      <c r="H451">
        <v>0.16331000000000001</v>
      </c>
      <c r="I451">
        <v>0</v>
      </c>
      <c r="J451">
        <v>0</v>
      </c>
      <c r="K451">
        <v>0</v>
      </c>
      <c r="L451">
        <v>1</v>
      </c>
      <c r="M451">
        <v>47.5</v>
      </c>
      <c r="N451">
        <v>0</v>
      </c>
      <c r="O451">
        <v>0</v>
      </c>
      <c r="P451" t="str">
        <f>IF(Table3[[#This Row],[Charging]]&gt;0,"1","0")</f>
        <v>0</v>
      </c>
      <c r="Q451" t="str">
        <f>IF(Table3[[#This Row],[Tag]]="1",Table3[[#This Row],[Prices (EUR(kWh)]],"")</f>
        <v/>
      </c>
    </row>
    <row r="452" spans="4:17" x14ac:dyDescent="0.2">
      <c r="D452" s="1" t="s">
        <v>29</v>
      </c>
      <c r="E452">
        <v>19</v>
      </c>
      <c r="F452">
        <v>14</v>
      </c>
      <c r="G452">
        <v>0</v>
      </c>
      <c r="H452">
        <v>0.16266</v>
      </c>
      <c r="I452">
        <v>0</v>
      </c>
      <c r="J452">
        <v>0</v>
      </c>
      <c r="K452">
        <v>0</v>
      </c>
      <c r="L452">
        <v>1</v>
      </c>
      <c r="M452">
        <v>47.5</v>
      </c>
      <c r="N452">
        <v>0</v>
      </c>
      <c r="O452">
        <v>0</v>
      </c>
      <c r="P452" t="str">
        <f>IF(Table3[[#This Row],[Charging]]&gt;0,"1","0")</f>
        <v>0</v>
      </c>
      <c r="Q452" t="str">
        <f>IF(Table3[[#This Row],[Tag]]="1",Table3[[#This Row],[Prices (EUR(kWh)]],"")</f>
        <v/>
      </c>
    </row>
    <row r="453" spans="4:17" x14ac:dyDescent="0.2">
      <c r="D453" s="1" t="s">
        <v>29</v>
      </c>
      <c r="E453">
        <v>19</v>
      </c>
      <c r="F453">
        <v>15</v>
      </c>
      <c r="G453">
        <v>0</v>
      </c>
      <c r="H453">
        <v>0.16192999999999999</v>
      </c>
      <c r="I453">
        <v>0</v>
      </c>
      <c r="J453">
        <v>0</v>
      </c>
      <c r="K453">
        <v>0</v>
      </c>
      <c r="L453">
        <v>1</v>
      </c>
      <c r="M453">
        <v>47.5</v>
      </c>
      <c r="N453">
        <v>0</v>
      </c>
      <c r="O453">
        <v>0</v>
      </c>
      <c r="P453" t="str">
        <f>IF(Table3[[#This Row],[Charging]]&gt;0,"1","0")</f>
        <v>0</v>
      </c>
      <c r="Q453" t="str">
        <f>IF(Table3[[#This Row],[Tag]]="1",Table3[[#This Row],[Prices (EUR(kWh)]],"")</f>
        <v/>
      </c>
    </row>
    <row r="454" spans="4:17" x14ac:dyDescent="0.2">
      <c r="D454" s="1" t="s">
        <v>29</v>
      </c>
      <c r="E454">
        <v>19</v>
      </c>
      <c r="F454">
        <v>16</v>
      </c>
      <c r="G454">
        <v>0</v>
      </c>
      <c r="H454">
        <v>0.16084000000000001</v>
      </c>
      <c r="I454">
        <v>0</v>
      </c>
      <c r="J454">
        <v>0</v>
      </c>
      <c r="K454">
        <v>0</v>
      </c>
      <c r="L454">
        <v>1</v>
      </c>
      <c r="M454">
        <v>47.5</v>
      </c>
      <c r="N454">
        <v>0</v>
      </c>
      <c r="O454">
        <v>0</v>
      </c>
      <c r="P454" t="str">
        <f>IF(Table3[[#This Row],[Charging]]&gt;0,"1","0")</f>
        <v>0</v>
      </c>
      <c r="Q454" t="str">
        <f>IF(Table3[[#This Row],[Tag]]="1",Table3[[#This Row],[Prices (EUR(kWh)]],"")</f>
        <v/>
      </c>
    </row>
    <row r="455" spans="4:17" x14ac:dyDescent="0.2">
      <c r="D455" s="1" t="s">
        <v>29</v>
      </c>
      <c r="E455">
        <v>19</v>
      </c>
      <c r="F455">
        <v>17</v>
      </c>
      <c r="G455">
        <v>0</v>
      </c>
      <c r="H455">
        <v>0.16188</v>
      </c>
      <c r="I455">
        <v>0</v>
      </c>
      <c r="J455">
        <v>0</v>
      </c>
      <c r="K455">
        <v>0</v>
      </c>
      <c r="L455">
        <v>1</v>
      </c>
      <c r="M455">
        <v>42</v>
      </c>
      <c r="N455">
        <v>5.5</v>
      </c>
      <c r="O455">
        <v>0</v>
      </c>
      <c r="P455" t="str">
        <f>IF(Table3[[#This Row],[Charging]]&gt;0,"1","0")</f>
        <v>0</v>
      </c>
      <c r="Q455" t="str">
        <f>IF(Table3[[#This Row],[Tag]]="1",Table3[[#This Row],[Prices (EUR(kWh)]],"")</f>
        <v/>
      </c>
    </row>
    <row r="456" spans="4:17" x14ac:dyDescent="0.2">
      <c r="D456" s="1" t="s">
        <v>29</v>
      </c>
      <c r="E456">
        <v>19</v>
      </c>
      <c r="F456">
        <v>18</v>
      </c>
      <c r="G456">
        <v>0</v>
      </c>
      <c r="H456">
        <v>0.16353000000000001</v>
      </c>
      <c r="I456">
        <v>0</v>
      </c>
      <c r="J456">
        <v>0</v>
      </c>
      <c r="K456">
        <v>0</v>
      </c>
      <c r="L456">
        <v>1</v>
      </c>
      <c r="M456">
        <v>42</v>
      </c>
      <c r="N456">
        <v>0</v>
      </c>
      <c r="O456">
        <v>7.5</v>
      </c>
      <c r="P456" t="str">
        <f>IF(Table3[[#This Row],[Charging]]&gt;0,"1","0")</f>
        <v>0</v>
      </c>
      <c r="Q456" t="str">
        <f>IF(Table3[[#This Row],[Tag]]="1",Table3[[#This Row],[Prices (EUR(kWh)]],"")</f>
        <v/>
      </c>
    </row>
    <row r="457" spans="4:17" x14ac:dyDescent="0.2">
      <c r="D457" s="1" t="s">
        <v>29</v>
      </c>
      <c r="E457">
        <v>19</v>
      </c>
      <c r="F457">
        <v>19</v>
      </c>
      <c r="G457">
        <v>0</v>
      </c>
      <c r="H457">
        <v>0.16420000000000001</v>
      </c>
      <c r="I457">
        <v>0</v>
      </c>
      <c r="J457">
        <v>0</v>
      </c>
      <c r="K457">
        <v>0</v>
      </c>
      <c r="L457">
        <v>1</v>
      </c>
      <c r="M457">
        <v>42</v>
      </c>
      <c r="N457">
        <v>0</v>
      </c>
      <c r="O457">
        <v>7.5</v>
      </c>
      <c r="P457" t="str">
        <f>IF(Table3[[#This Row],[Charging]]&gt;0,"1","0")</f>
        <v>0</v>
      </c>
      <c r="Q457" t="str">
        <f>IF(Table3[[#This Row],[Tag]]="1",Table3[[#This Row],[Prices (EUR(kWh)]],"")</f>
        <v/>
      </c>
    </row>
    <row r="458" spans="4:17" x14ac:dyDescent="0.2">
      <c r="D458" s="1" t="s">
        <v>29</v>
      </c>
      <c r="E458">
        <v>19</v>
      </c>
      <c r="F458">
        <v>20</v>
      </c>
      <c r="G458">
        <v>0</v>
      </c>
      <c r="H458">
        <v>0.16381000000000001</v>
      </c>
      <c r="I458">
        <v>0</v>
      </c>
      <c r="J458">
        <v>0</v>
      </c>
      <c r="K458">
        <v>0</v>
      </c>
      <c r="L458">
        <v>1</v>
      </c>
      <c r="M458">
        <v>42</v>
      </c>
      <c r="N458">
        <v>0</v>
      </c>
      <c r="O458">
        <v>7.5</v>
      </c>
      <c r="P458" t="str">
        <f>IF(Table3[[#This Row],[Charging]]&gt;0,"1","0")</f>
        <v>0</v>
      </c>
      <c r="Q458" t="str">
        <f>IF(Table3[[#This Row],[Tag]]="1",Table3[[#This Row],[Prices (EUR(kWh)]],"")</f>
        <v/>
      </c>
    </row>
    <row r="459" spans="4:17" x14ac:dyDescent="0.2">
      <c r="D459" s="1" t="s">
        <v>29</v>
      </c>
      <c r="E459">
        <v>19</v>
      </c>
      <c r="F459">
        <v>21</v>
      </c>
      <c r="G459">
        <v>0</v>
      </c>
      <c r="H459">
        <v>0.16278999999999999</v>
      </c>
      <c r="I459">
        <v>0</v>
      </c>
      <c r="J459">
        <v>0</v>
      </c>
      <c r="K459">
        <v>0</v>
      </c>
      <c r="L459">
        <v>1</v>
      </c>
      <c r="M459">
        <v>42</v>
      </c>
      <c r="N459">
        <v>0</v>
      </c>
      <c r="O459">
        <v>7.5</v>
      </c>
      <c r="P459" t="str">
        <f>IF(Table3[[#This Row],[Charging]]&gt;0,"1","0")</f>
        <v>0</v>
      </c>
      <c r="Q459" t="str">
        <f>IF(Table3[[#This Row],[Tag]]="1",Table3[[#This Row],[Prices (EUR(kWh)]],"")</f>
        <v/>
      </c>
    </row>
    <row r="460" spans="4:17" x14ac:dyDescent="0.2">
      <c r="D460" s="1" t="s">
        <v>29</v>
      </c>
      <c r="E460">
        <v>19</v>
      </c>
      <c r="F460">
        <v>22</v>
      </c>
      <c r="G460">
        <v>0</v>
      </c>
      <c r="H460">
        <v>0.16086</v>
      </c>
      <c r="I460">
        <v>0</v>
      </c>
      <c r="J460">
        <v>0</v>
      </c>
      <c r="K460">
        <v>0</v>
      </c>
      <c r="L460">
        <v>1</v>
      </c>
      <c r="M460">
        <v>42</v>
      </c>
      <c r="N460">
        <v>0</v>
      </c>
      <c r="O460">
        <v>7.5</v>
      </c>
      <c r="P460" t="str">
        <f>IF(Table3[[#This Row],[Charging]]&gt;0,"1","0")</f>
        <v>0</v>
      </c>
      <c r="Q460" t="str">
        <f>IF(Table3[[#This Row],[Tag]]="1",Table3[[#This Row],[Prices (EUR(kWh)]],"")</f>
        <v/>
      </c>
    </row>
    <row r="461" spans="4:17" x14ac:dyDescent="0.2">
      <c r="D461" s="1" t="s">
        <v>29</v>
      </c>
      <c r="E461">
        <v>19</v>
      </c>
      <c r="F461">
        <v>23</v>
      </c>
      <c r="G461">
        <v>0</v>
      </c>
      <c r="H461">
        <v>0.15783</v>
      </c>
      <c r="I461">
        <v>0</v>
      </c>
      <c r="J461">
        <v>0</v>
      </c>
      <c r="K461">
        <v>0</v>
      </c>
      <c r="L461">
        <v>1</v>
      </c>
      <c r="M461">
        <v>42</v>
      </c>
      <c r="N461">
        <v>0</v>
      </c>
      <c r="O461">
        <v>7.5</v>
      </c>
      <c r="P461" t="str">
        <f>IF(Table3[[#This Row],[Charging]]&gt;0,"1","0")</f>
        <v>0</v>
      </c>
      <c r="Q461" t="str">
        <f>IF(Table3[[#This Row],[Tag]]="1",Table3[[#This Row],[Prices (EUR(kWh)]],"")</f>
        <v/>
      </c>
    </row>
    <row r="462" spans="4:17" x14ac:dyDescent="0.2">
      <c r="D462" s="1" t="s">
        <v>29</v>
      </c>
      <c r="E462">
        <v>19</v>
      </c>
      <c r="F462">
        <v>24</v>
      </c>
      <c r="G462">
        <v>7.5</v>
      </c>
      <c r="H462">
        <v>0.1532</v>
      </c>
      <c r="I462">
        <v>0</v>
      </c>
      <c r="J462">
        <v>0</v>
      </c>
      <c r="K462">
        <v>0</v>
      </c>
      <c r="L462">
        <v>1</v>
      </c>
      <c r="M462">
        <v>49.5</v>
      </c>
      <c r="N462">
        <v>0</v>
      </c>
      <c r="O462">
        <v>7.5</v>
      </c>
      <c r="P462" t="str">
        <f>IF(Table3[[#This Row],[Charging]]&gt;0,"1","0")</f>
        <v>1</v>
      </c>
      <c r="Q462">
        <f>IF(Table3[[#This Row],[Tag]]="1",Table3[[#This Row],[Prices (EUR(kWh)]],"")</f>
        <v>0.1532</v>
      </c>
    </row>
    <row r="463" spans="4:17" x14ac:dyDescent="0.2">
      <c r="D463" s="1" t="s">
        <v>29</v>
      </c>
      <c r="E463">
        <v>20</v>
      </c>
      <c r="F463">
        <v>1</v>
      </c>
      <c r="G463">
        <v>0</v>
      </c>
      <c r="H463">
        <v>0.16045000000000001</v>
      </c>
      <c r="I463">
        <v>0</v>
      </c>
      <c r="J463">
        <v>0</v>
      </c>
      <c r="K463">
        <v>0</v>
      </c>
      <c r="L463">
        <v>1</v>
      </c>
      <c r="M463">
        <v>49.5</v>
      </c>
      <c r="N463">
        <v>0</v>
      </c>
      <c r="O463">
        <v>7.5</v>
      </c>
      <c r="P463" t="str">
        <f>IF(Table3[[#This Row],[Charging]]&gt;0,"1","0")</f>
        <v>0</v>
      </c>
      <c r="Q463" t="str">
        <f>IF(Table3[[#This Row],[Tag]]="1",Table3[[#This Row],[Prices (EUR(kWh)]],"")</f>
        <v/>
      </c>
    </row>
    <row r="464" spans="4:17" x14ac:dyDescent="0.2">
      <c r="D464" s="1" t="s">
        <v>29</v>
      </c>
      <c r="E464">
        <v>20</v>
      </c>
      <c r="F464">
        <v>2</v>
      </c>
      <c r="G464">
        <v>0</v>
      </c>
      <c r="H464">
        <v>0.16034000000000001</v>
      </c>
      <c r="I464">
        <v>0</v>
      </c>
      <c r="J464">
        <v>0</v>
      </c>
      <c r="K464">
        <v>0</v>
      </c>
      <c r="L464">
        <v>1</v>
      </c>
      <c r="M464">
        <v>49.5</v>
      </c>
      <c r="N464">
        <v>0</v>
      </c>
      <c r="O464">
        <v>7.5</v>
      </c>
      <c r="P464" t="str">
        <f>IF(Table3[[#This Row],[Charging]]&gt;0,"1","0")</f>
        <v>0</v>
      </c>
      <c r="Q464" t="str">
        <f>IF(Table3[[#This Row],[Tag]]="1",Table3[[#This Row],[Prices (EUR(kWh)]],"")</f>
        <v/>
      </c>
    </row>
    <row r="465" spans="4:17" x14ac:dyDescent="0.2">
      <c r="D465" s="1" t="s">
        <v>29</v>
      </c>
      <c r="E465">
        <v>20</v>
      </c>
      <c r="F465">
        <v>3</v>
      </c>
      <c r="G465">
        <v>0</v>
      </c>
      <c r="H465">
        <v>0.16008</v>
      </c>
      <c r="I465">
        <v>0</v>
      </c>
      <c r="J465">
        <v>0</v>
      </c>
      <c r="K465">
        <v>0</v>
      </c>
      <c r="L465">
        <v>1</v>
      </c>
      <c r="M465">
        <v>49.5</v>
      </c>
      <c r="N465">
        <v>0</v>
      </c>
      <c r="O465">
        <v>7.5</v>
      </c>
      <c r="P465" t="str">
        <f>IF(Table3[[#This Row],[Charging]]&gt;0,"1","0")</f>
        <v>0</v>
      </c>
      <c r="Q465" t="str">
        <f>IF(Table3[[#This Row],[Tag]]="1",Table3[[#This Row],[Prices (EUR(kWh)]],"")</f>
        <v/>
      </c>
    </row>
    <row r="466" spans="4:17" x14ac:dyDescent="0.2">
      <c r="D466" s="1" t="s">
        <v>29</v>
      </c>
      <c r="E466">
        <v>20</v>
      </c>
      <c r="F466">
        <v>4</v>
      </c>
      <c r="G466">
        <v>0</v>
      </c>
      <c r="H466">
        <v>0.1593</v>
      </c>
      <c r="I466">
        <v>0</v>
      </c>
      <c r="J466">
        <v>0</v>
      </c>
      <c r="K466">
        <v>0</v>
      </c>
      <c r="L466">
        <v>1</v>
      </c>
      <c r="M466">
        <v>49.5</v>
      </c>
      <c r="N466">
        <v>0</v>
      </c>
      <c r="O466">
        <v>7.5</v>
      </c>
      <c r="P466" t="str">
        <f>IF(Table3[[#This Row],[Charging]]&gt;0,"1","0")</f>
        <v>0</v>
      </c>
      <c r="Q466" t="str">
        <f>IF(Table3[[#This Row],[Tag]]="1",Table3[[#This Row],[Prices (EUR(kWh)]],"")</f>
        <v/>
      </c>
    </row>
    <row r="467" spans="4:17" x14ac:dyDescent="0.2">
      <c r="D467" s="1" t="s">
        <v>29</v>
      </c>
      <c r="E467">
        <v>20</v>
      </c>
      <c r="F467">
        <v>5</v>
      </c>
      <c r="G467">
        <v>0</v>
      </c>
      <c r="H467">
        <v>0.15775</v>
      </c>
      <c r="I467">
        <v>0</v>
      </c>
      <c r="J467">
        <v>0</v>
      </c>
      <c r="K467">
        <v>0</v>
      </c>
      <c r="L467">
        <v>1</v>
      </c>
      <c r="M467">
        <v>49.5</v>
      </c>
      <c r="N467">
        <v>0</v>
      </c>
      <c r="O467">
        <v>7.5</v>
      </c>
      <c r="P467" t="str">
        <f>IF(Table3[[#This Row],[Charging]]&gt;0,"1","0")</f>
        <v>0</v>
      </c>
      <c r="Q467" t="str">
        <f>IF(Table3[[#This Row],[Tag]]="1",Table3[[#This Row],[Prices (EUR(kWh)]],"")</f>
        <v/>
      </c>
    </row>
    <row r="468" spans="4:17" x14ac:dyDescent="0.2">
      <c r="D468" s="1" t="s">
        <v>29</v>
      </c>
      <c r="E468">
        <v>20</v>
      </c>
      <c r="F468">
        <v>6</v>
      </c>
      <c r="G468">
        <v>1.3</v>
      </c>
      <c r="H468">
        <v>0.15395</v>
      </c>
      <c r="I468">
        <v>0</v>
      </c>
      <c r="J468">
        <v>0</v>
      </c>
      <c r="K468">
        <v>0</v>
      </c>
      <c r="L468">
        <v>1</v>
      </c>
      <c r="M468">
        <v>50.8</v>
      </c>
      <c r="N468">
        <v>0</v>
      </c>
      <c r="O468">
        <v>7.5</v>
      </c>
      <c r="P468" t="str">
        <f>IF(Table3[[#This Row],[Charging]]&gt;0,"1","0")</f>
        <v>1</v>
      </c>
      <c r="Q468">
        <f>IF(Table3[[#This Row],[Tag]]="1",Table3[[#This Row],[Prices (EUR(kWh)]],"")</f>
        <v>0.15395</v>
      </c>
    </row>
    <row r="469" spans="4:17" x14ac:dyDescent="0.2">
      <c r="D469" s="1" t="s">
        <v>29</v>
      </c>
      <c r="E469">
        <v>20</v>
      </c>
      <c r="F469">
        <v>7</v>
      </c>
      <c r="G469">
        <v>0</v>
      </c>
      <c r="H469">
        <v>0.16014999999999999</v>
      </c>
      <c r="I469">
        <v>0</v>
      </c>
      <c r="J469">
        <v>0</v>
      </c>
      <c r="K469">
        <v>0</v>
      </c>
      <c r="L469">
        <v>1</v>
      </c>
      <c r="M469">
        <v>50.8</v>
      </c>
      <c r="N469">
        <v>0</v>
      </c>
      <c r="O469">
        <v>7.5</v>
      </c>
      <c r="P469" t="str">
        <f>IF(Table3[[#This Row],[Charging]]&gt;0,"1","0")</f>
        <v>0</v>
      </c>
      <c r="Q469" t="str">
        <f>IF(Table3[[#This Row],[Tag]]="1",Table3[[#This Row],[Prices (EUR(kWh)]],"")</f>
        <v/>
      </c>
    </row>
    <row r="470" spans="4:17" x14ac:dyDescent="0.2">
      <c r="D470" s="1" t="s">
        <v>29</v>
      </c>
      <c r="E470">
        <v>20</v>
      </c>
      <c r="F470">
        <v>8</v>
      </c>
      <c r="G470">
        <v>0</v>
      </c>
      <c r="H470">
        <v>0.16081000000000001</v>
      </c>
      <c r="I470">
        <v>0</v>
      </c>
      <c r="J470">
        <v>0</v>
      </c>
      <c r="K470">
        <v>0</v>
      </c>
      <c r="L470">
        <v>1</v>
      </c>
      <c r="M470">
        <v>45.3</v>
      </c>
      <c r="N470">
        <v>5.5</v>
      </c>
      <c r="O470">
        <v>0</v>
      </c>
      <c r="P470" t="str">
        <f>IF(Table3[[#This Row],[Charging]]&gt;0,"1","0")</f>
        <v>0</v>
      </c>
      <c r="Q470" t="str">
        <f>IF(Table3[[#This Row],[Tag]]="1",Table3[[#This Row],[Prices (EUR(kWh)]],"")</f>
        <v/>
      </c>
    </row>
    <row r="471" spans="4:17" x14ac:dyDescent="0.2">
      <c r="D471" s="1" t="s">
        <v>29</v>
      </c>
      <c r="E471">
        <v>20</v>
      </c>
      <c r="F471">
        <v>9</v>
      </c>
      <c r="G471">
        <v>0</v>
      </c>
      <c r="H471">
        <v>0.16528999999999999</v>
      </c>
      <c r="I471">
        <v>0</v>
      </c>
      <c r="J471">
        <v>0</v>
      </c>
      <c r="K471">
        <v>0</v>
      </c>
      <c r="L471">
        <v>1</v>
      </c>
      <c r="M471">
        <v>45.3</v>
      </c>
      <c r="N471">
        <v>0</v>
      </c>
      <c r="O471">
        <v>0</v>
      </c>
      <c r="P471" t="str">
        <f>IF(Table3[[#This Row],[Charging]]&gt;0,"1","0")</f>
        <v>0</v>
      </c>
      <c r="Q471" t="str">
        <f>IF(Table3[[#This Row],[Tag]]="1",Table3[[#This Row],[Prices (EUR(kWh)]],"")</f>
        <v/>
      </c>
    </row>
    <row r="472" spans="4:17" x14ac:dyDescent="0.2">
      <c r="D472" s="1" t="s">
        <v>29</v>
      </c>
      <c r="E472">
        <v>20</v>
      </c>
      <c r="F472">
        <v>10</v>
      </c>
      <c r="G472">
        <v>0</v>
      </c>
      <c r="H472">
        <v>0.16606000000000001</v>
      </c>
      <c r="I472">
        <v>0</v>
      </c>
      <c r="J472">
        <v>0</v>
      </c>
      <c r="K472">
        <v>0</v>
      </c>
      <c r="L472">
        <v>1</v>
      </c>
      <c r="M472">
        <v>45.3</v>
      </c>
      <c r="N472">
        <v>0</v>
      </c>
      <c r="O472">
        <v>0</v>
      </c>
      <c r="P472" t="str">
        <f>IF(Table3[[#This Row],[Charging]]&gt;0,"1","0")</f>
        <v>0</v>
      </c>
      <c r="Q472" t="str">
        <f>IF(Table3[[#This Row],[Tag]]="1",Table3[[#This Row],[Prices (EUR(kWh)]],"")</f>
        <v/>
      </c>
    </row>
    <row r="473" spans="4:17" x14ac:dyDescent="0.2">
      <c r="D473" s="1" t="s">
        <v>29</v>
      </c>
      <c r="E473">
        <v>20</v>
      </c>
      <c r="F473">
        <v>11</v>
      </c>
      <c r="G473">
        <v>0</v>
      </c>
      <c r="H473">
        <v>0.16533999999999999</v>
      </c>
      <c r="I473">
        <v>0</v>
      </c>
      <c r="J473">
        <v>0</v>
      </c>
      <c r="K473">
        <v>0</v>
      </c>
      <c r="L473">
        <v>1</v>
      </c>
      <c r="M473">
        <v>45.3</v>
      </c>
      <c r="N473">
        <v>0</v>
      </c>
      <c r="O473">
        <v>0</v>
      </c>
      <c r="P473" t="str">
        <f>IF(Table3[[#This Row],[Charging]]&gt;0,"1","0")</f>
        <v>0</v>
      </c>
      <c r="Q473" t="str">
        <f>IF(Table3[[#This Row],[Tag]]="1",Table3[[#This Row],[Prices (EUR(kWh)]],"")</f>
        <v/>
      </c>
    </row>
    <row r="474" spans="4:17" x14ac:dyDescent="0.2">
      <c r="D474" s="1" t="s">
        <v>29</v>
      </c>
      <c r="E474">
        <v>20</v>
      </c>
      <c r="F474">
        <v>12</v>
      </c>
      <c r="G474">
        <v>0</v>
      </c>
      <c r="H474">
        <v>0.16578000000000001</v>
      </c>
      <c r="I474">
        <v>0</v>
      </c>
      <c r="J474">
        <v>0</v>
      </c>
      <c r="K474">
        <v>0</v>
      </c>
      <c r="L474">
        <v>1</v>
      </c>
      <c r="M474">
        <v>45.3</v>
      </c>
      <c r="N474">
        <v>0</v>
      </c>
      <c r="O474">
        <v>0</v>
      </c>
      <c r="P474" t="str">
        <f>IF(Table3[[#This Row],[Charging]]&gt;0,"1","0")</f>
        <v>0</v>
      </c>
      <c r="Q474" t="str">
        <f>IF(Table3[[#This Row],[Tag]]="1",Table3[[#This Row],[Prices (EUR(kWh)]],"")</f>
        <v/>
      </c>
    </row>
    <row r="475" spans="4:17" x14ac:dyDescent="0.2">
      <c r="D475" s="1" t="s">
        <v>29</v>
      </c>
      <c r="E475">
        <v>20</v>
      </c>
      <c r="F475">
        <v>13</v>
      </c>
      <c r="G475">
        <v>0</v>
      </c>
      <c r="H475">
        <v>0.16635</v>
      </c>
      <c r="I475">
        <v>0</v>
      </c>
      <c r="J475">
        <v>0</v>
      </c>
      <c r="K475">
        <v>0</v>
      </c>
      <c r="L475">
        <v>1</v>
      </c>
      <c r="M475">
        <v>45.3</v>
      </c>
      <c r="N475">
        <v>0</v>
      </c>
      <c r="O475">
        <v>0</v>
      </c>
      <c r="P475" t="str">
        <f>IF(Table3[[#This Row],[Charging]]&gt;0,"1","0")</f>
        <v>0</v>
      </c>
      <c r="Q475" t="str">
        <f>IF(Table3[[#This Row],[Tag]]="1",Table3[[#This Row],[Prices (EUR(kWh)]],"")</f>
        <v/>
      </c>
    </row>
    <row r="476" spans="4:17" x14ac:dyDescent="0.2">
      <c r="D476" s="1" t="s">
        <v>29</v>
      </c>
      <c r="E476">
        <v>20</v>
      </c>
      <c r="F476">
        <v>14</v>
      </c>
      <c r="G476">
        <v>0</v>
      </c>
      <c r="H476">
        <v>0.16681000000000001</v>
      </c>
      <c r="I476">
        <v>0</v>
      </c>
      <c r="J476">
        <v>0</v>
      </c>
      <c r="K476">
        <v>0</v>
      </c>
      <c r="L476">
        <v>1</v>
      </c>
      <c r="M476">
        <v>45.3</v>
      </c>
      <c r="N476">
        <v>0</v>
      </c>
      <c r="O476">
        <v>0</v>
      </c>
      <c r="P476" t="str">
        <f>IF(Table3[[#This Row],[Charging]]&gt;0,"1","0")</f>
        <v>0</v>
      </c>
      <c r="Q476" t="str">
        <f>IF(Table3[[#This Row],[Tag]]="1",Table3[[#This Row],[Prices (EUR(kWh)]],"")</f>
        <v/>
      </c>
    </row>
    <row r="477" spans="4:17" x14ac:dyDescent="0.2">
      <c r="D477" s="1" t="s">
        <v>29</v>
      </c>
      <c r="E477">
        <v>20</v>
      </c>
      <c r="F477">
        <v>15</v>
      </c>
      <c r="G477">
        <v>0</v>
      </c>
      <c r="H477">
        <v>0.16636999999999999</v>
      </c>
      <c r="I477">
        <v>0</v>
      </c>
      <c r="J477">
        <v>0</v>
      </c>
      <c r="K477">
        <v>0</v>
      </c>
      <c r="L477">
        <v>1</v>
      </c>
      <c r="M477">
        <v>45.3</v>
      </c>
      <c r="N477">
        <v>0</v>
      </c>
      <c r="O477">
        <v>0</v>
      </c>
      <c r="P477" t="str">
        <f>IF(Table3[[#This Row],[Charging]]&gt;0,"1","0")</f>
        <v>0</v>
      </c>
      <c r="Q477" t="str">
        <f>IF(Table3[[#This Row],[Tag]]="1",Table3[[#This Row],[Prices (EUR(kWh)]],"")</f>
        <v/>
      </c>
    </row>
    <row r="478" spans="4:17" x14ac:dyDescent="0.2">
      <c r="D478" s="1" t="s">
        <v>29</v>
      </c>
      <c r="E478">
        <v>20</v>
      </c>
      <c r="F478">
        <v>16</v>
      </c>
      <c r="G478">
        <v>0</v>
      </c>
      <c r="H478">
        <v>0.16602</v>
      </c>
      <c r="I478">
        <v>0</v>
      </c>
      <c r="J478">
        <v>0</v>
      </c>
      <c r="K478">
        <v>0</v>
      </c>
      <c r="L478">
        <v>1</v>
      </c>
      <c r="M478">
        <v>45.3</v>
      </c>
      <c r="N478">
        <v>0</v>
      </c>
      <c r="O478">
        <v>0</v>
      </c>
      <c r="P478" t="str">
        <f>IF(Table3[[#This Row],[Charging]]&gt;0,"1","0")</f>
        <v>0</v>
      </c>
      <c r="Q478" t="str">
        <f>IF(Table3[[#This Row],[Tag]]="1",Table3[[#This Row],[Prices (EUR(kWh)]],"")</f>
        <v/>
      </c>
    </row>
    <row r="479" spans="4:17" x14ac:dyDescent="0.2">
      <c r="D479" s="1" t="s">
        <v>29</v>
      </c>
      <c r="E479">
        <v>20</v>
      </c>
      <c r="F479">
        <v>17</v>
      </c>
      <c r="G479">
        <v>0</v>
      </c>
      <c r="H479">
        <v>0.16600000000000001</v>
      </c>
      <c r="I479">
        <v>0</v>
      </c>
      <c r="J479">
        <v>0</v>
      </c>
      <c r="K479">
        <v>0</v>
      </c>
      <c r="L479">
        <v>1</v>
      </c>
      <c r="M479">
        <v>39.799999999999997</v>
      </c>
      <c r="N479">
        <v>5.5</v>
      </c>
      <c r="O479">
        <v>0</v>
      </c>
      <c r="P479" t="str">
        <f>IF(Table3[[#This Row],[Charging]]&gt;0,"1","0")</f>
        <v>0</v>
      </c>
      <c r="Q479" t="str">
        <f>IF(Table3[[#This Row],[Tag]]="1",Table3[[#This Row],[Prices (EUR(kWh)]],"")</f>
        <v/>
      </c>
    </row>
    <row r="480" spans="4:17" x14ac:dyDescent="0.2">
      <c r="D480" s="1" t="s">
        <v>29</v>
      </c>
      <c r="E480">
        <v>20</v>
      </c>
      <c r="F480">
        <v>18</v>
      </c>
      <c r="G480">
        <v>0</v>
      </c>
      <c r="H480">
        <v>0.16447000000000001</v>
      </c>
      <c r="I480">
        <v>0</v>
      </c>
      <c r="J480">
        <v>0</v>
      </c>
      <c r="K480">
        <v>0</v>
      </c>
      <c r="L480">
        <v>1</v>
      </c>
      <c r="M480">
        <v>39.799999999999997</v>
      </c>
      <c r="N480">
        <v>0</v>
      </c>
      <c r="O480">
        <v>7.5</v>
      </c>
      <c r="P480" t="str">
        <f>IF(Table3[[#This Row],[Charging]]&gt;0,"1","0")</f>
        <v>0</v>
      </c>
      <c r="Q480" t="str">
        <f>IF(Table3[[#This Row],[Tag]]="1",Table3[[#This Row],[Prices (EUR(kWh)]],"")</f>
        <v/>
      </c>
    </row>
    <row r="481" spans="4:17" x14ac:dyDescent="0.2">
      <c r="D481" s="1" t="s">
        <v>29</v>
      </c>
      <c r="E481">
        <v>20</v>
      </c>
      <c r="F481">
        <v>19</v>
      </c>
      <c r="G481">
        <v>0</v>
      </c>
      <c r="H481">
        <v>0.16381000000000001</v>
      </c>
      <c r="I481">
        <v>0</v>
      </c>
      <c r="J481">
        <v>0</v>
      </c>
      <c r="K481">
        <v>0</v>
      </c>
      <c r="L481">
        <v>1</v>
      </c>
      <c r="M481">
        <v>39.799999999999997</v>
      </c>
      <c r="N481">
        <v>0</v>
      </c>
      <c r="O481">
        <v>7.5</v>
      </c>
      <c r="P481" t="str">
        <f>IF(Table3[[#This Row],[Charging]]&gt;0,"1","0")</f>
        <v>0</v>
      </c>
      <c r="Q481" t="str">
        <f>IF(Table3[[#This Row],[Tag]]="1",Table3[[#This Row],[Prices (EUR(kWh)]],"")</f>
        <v/>
      </c>
    </row>
    <row r="482" spans="4:17" x14ac:dyDescent="0.2">
      <c r="D482" s="1" t="s">
        <v>29</v>
      </c>
      <c r="E482">
        <v>20</v>
      </c>
      <c r="F482">
        <v>20</v>
      </c>
      <c r="G482">
        <v>0</v>
      </c>
      <c r="H482">
        <v>0.16309000000000001</v>
      </c>
      <c r="I482">
        <v>0</v>
      </c>
      <c r="J482">
        <v>0</v>
      </c>
      <c r="K482">
        <v>0</v>
      </c>
      <c r="L482">
        <v>1</v>
      </c>
      <c r="M482">
        <v>39.799999999999997</v>
      </c>
      <c r="N482">
        <v>0</v>
      </c>
      <c r="O482">
        <v>7.5</v>
      </c>
      <c r="P482" t="str">
        <f>IF(Table3[[#This Row],[Charging]]&gt;0,"1","0")</f>
        <v>0</v>
      </c>
      <c r="Q482" t="str">
        <f>IF(Table3[[#This Row],[Tag]]="1",Table3[[#This Row],[Prices (EUR(kWh)]],"")</f>
        <v/>
      </c>
    </row>
    <row r="483" spans="4:17" x14ac:dyDescent="0.2">
      <c r="D483" s="1" t="s">
        <v>29</v>
      </c>
      <c r="E483">
        <v>20</v>
      </c>
      <c r="F483">
        <v>21</v>
      </c>
      <c r="G483">
        <v>0</v>
      </c>
      <c r="H483">
        <v>0.16400000000000001</v>
      </c>
      <c r="I483">
        <v>0</v>
      </c>
      <c r="J483">
        <v>0</v>
      </c>
      <c r="K483">
        <v>0</v>
      </c>
      <c r="L483">
        <v>1</v>
      </c>
      <c r="M483">
        <v>39.799999999999997</v>
      </c>
      <c r="N483">
        <v>0</v>
      </c>
      <c r="O483">
        <v>7.5</v>
      </c>
      <c r="P483" t="str">
        <f>IF(Table3[[#This Row],[Charging]]&gt;0,"1","0")</f>
        <v>0</v>
      </c>
      <c r="Q483" t="str">
        <f>IF(Table3[[#This Row],[Tag]]="1",Table3[[#This Row],[Prices (EUR(kWh)]],"")</f>
        <v/>
      </c>
    </row>
    <row r="484" spans="4:17" x14ac:dyDescent="0.2">
      <c r="D484" s="1" t="s">
        <v>29</v>
      </c>
      <c r="E484">
        <v>20</v>
      </c>
      <c r="F484">
        <v>22</v>
      </c>
      <c r="G484">
        <v>0</v>
      </c>
      <c r="H484">
        <v>0.16322999999999999</v>
      </c>
      <c r="I484">
        <v>0</v>
      </c>
      <c r="J484">
        <v>0</v>
      </c>
      <c r="K484">
        <v>0</v>
      </c>
      <c r="L484">
        <v>1</v>
      </c>
      <c r="M484">
        <v>39.799999999999997</v>
      </c>
      <c r="N484">
        <v>0</v>
      </c>
      <c r="O484">
        <v>7.5</v>
      </c>
      <c r="P484" t="str">
        <f>IF(Table3[[#This Row],[Charging]]&gt;0,"1","0")</f>
        <v>0</v>
      </c>
      <c r="Q484" t="str">
        <f>IF(Table3[[#This Row],[Tag]]="1",Table3[[#This Row],[Prices (EUR(kWh)]],"")</f>
        <v/>
      </c>
    </row>
    <row r="485" spans="4:17" x14ac:dyDescent="0.2">
      <c r="D485" s="1" t="s">
        <v>29</v>
      </c>
      <c r="E485">
        <v>20</v>
      </c>
      <c r="F485">
        <v>23</v>
      </c>
      <c r="G485">
        <v>0</v>
      </c>
      <c r="H485">
        <v>0.16231999999999999</v>
      </c>
      <c r="I485">
        <v>0</v>
      </c>
      <c r="J485">
        <v>0</v>
      </c>
      <c r="K485">
        <v>0</v>
      </c>
      <c r="L485">
        <v>1</v>
      </c>
      <c r="M485">
        <v>39.799999999999997</v>
      </c>
      <c r="N485">
        <v>0</v>
      </c>
      <c r="O485">
        <v>7.5</v>
      </c>
      <c r="P485" t="str">
        <f>IF(Table3[[#This Row],[Charging]]&gt;0,"1","0")</f>
        <v>0</v>
      </c>
      <c r="Q485" t="str">
        <f>IF(Table3[[#This Row],[Tag]]="1",Table3[[#This Row],[Prices (EUR(kWh)]],"")</f>
        <v/>
      </c>
    </row>
    <row r="486" spans="4:17" x14ac:dyDescent="0.2">
      <c r="D486" s="1" t="s">
        <v>29</v>
      </c>
      <c r="E486">
        <v>20</v>
      </c>
      <c r="F486">
        <v>24</v>
      </c>
      <c r="G486">
        <v>0</v>
      </c>
      <c r="H486">
        <v>0.1605</v>
      </c>
      <c r="I486">
        <v>0</v>
      </c>
      <c r="J486">
        <v>0</v>
      </c>
      <c r="K486">
        <v>0</v>
      </c>
      <c r="L486">
        <v>1</v>
      </c>
      <c r="M486">
        <v>39.799999999999997</v>
      </c>
      <c r="N486">
        <v>0</v>
      </c>
      <c r="O486">
        <v>7.5</v>
      </c>
      <c r="P486" t="str">
        <f>IF(Table3[[#This Row],[Charging]]&gt;0,"1","0")</f>
        <v>0</v>
      </c>
      <c r="Q486" t="str">
        <f>IF(Table3[[#This Row],[Tag]]="1",Table3[[#This Row],[Prices (EUR(kWh)]],"")</f>
        <v/>
      </c>
    </row>
    <row r="487" spans="4:17" x14ac:dyDescent="0.2">
      <c r="D487" s="1" t="s">
        <v>29</v>
      </c>
      <c r="E487">
        <v>21</v>
      </c>
      <c r="F487">
        <v>1</v>
      </c>
      <c r="G487">
        <v>0</v>
      </c>
      <c r="H487">
        <v>0.16195000000000001</v>
      </c>
      <c r="I487">
        <v>0</v>
      </c>
      <c r="J487">
        <v>0</v>
      </c>
      <c r="K487">
        <v>0</v>
      </c>
      <c r="L487">
        <v>1</v>
      </c>
      <c r="M487">
        <v>39.799999999999997</v>
      </c>
      <c r="N487">
        <v>0</v>
      </c>
      <c r="O487">
        <v>7.5</v>
      </c>
      <c r="P487" t="str">
        <f>IF(Table3[[#This Row],[Charging]]&gt;0,"1","0")</f>
        <v>0</v>
      </c>
      <c r="Q487" t="str">
        <f>IF(Table3[[#This Row],[Tag]]="1",Table3[[#This Row],[Prices (EUR(kWh)]],"")</f>
        <v/>
      </c>
    </row>
    <row r="488" spans="4:17" x14ac:dyDescent="0.2">
      <c r="D488" s="1" t="s">
        <v>29</v>
      </c>
      <c r="E488">
        <v>21</v>
      </c>
      <c r="F488">
        <v>2</v>
      </c>
      <c r="G488">
        <v>0</v>
      </c>
      <c r="H488">
        <v>0.16219</v>
      </c>
      <c r="I488">
        <v>0</v>
      </c>
      <c r="J488">
        <v>0</v>
      </c>
      <c r="K488">
        <v>0</v>
      </c>
      <c r="L488">
        <v>1</v>
      </c>
      <c r="M488">
        <v>39.799999999999997</v>
      </c>
      <c r="N488">
        <v>0</v>
      </c>
      <c r="O488">
        <v>7.5</v>
      </c>
      <c r="P488" t="str">
        <f>IF(Table3[[#This Row],[Charging]]&gt;0,"1","0")</f>
        <v>0</v>
      </c>
      <c r="Q488" t="str">
        <f>IF(Table3[[#This Row],[Tag]]="1",Table3[[#This Row],[Prices (EUR(kWh)]],"")</f>
        <v/>
      </c>
    </row>
    <row r="489" spans="4:17" x14ac:dyDescent="0.2">
      <c r="D489" s="1" t="s">
        <v>29</v>
      </c>
      <c r="E489">
        <v>21</v>
      </c>
      <c r="F489">
        <v>3</v>
      </c>
      <c r="G489">
        <v>0</v>
      </c>
      <c r="H489">
        <v>0.16224</v>
      </c>
      <c r="I489">
        <v>0</v>
      </c>
      <c r="J489">
        <v>0</v>
      </c>
      <c r="K489">
        <v>0</v>
      </c>
      <c r="L489">
        <v>1</v>
      </c>
      <c r="M489">
        <v>39.799999999999997</v>
      </c>
      <c r="N489">
        <v>0</v>
      </c>
      <c r="O489">
        <v>7.5</v>
      </c>
      <c r="P489" t="str">
        <f>IF(Table3[[#This Row],[Charging]]&gt;0,"1","0")</f>
        <v>0</v>
      </c>
      <c r="Q489" t="str">
        <f>IF(Table3[[#This Row],[Tag]]="1",Table3[[#This Row],[Prices (EUR(kWh)]],"")</f>
        <v/>
      </c>
    </row>
    <row r="490" spans="4:17" x14ac:dyDescent="0.2">
      <c r="D490" s="1" t="s">
        <v>29</v>
      </c>
      <c r="E490">
        <v>21</v>
      </c>
      <c r="F490">
        <v>4</v>
      </c>
      <c r="G490">
        <v>0</v>
      </c>
      <c r="H490">
        <v>0.16208</v>
      </c>
      <c r="I490">
        <v>0</v>
      </c>
      <c r="J490">
        <v>0</v>
      </c>
      <c r="K490">
        <v>0</v>
      </c>
      <c r="L490">
        <v>1</v>
      </c>
      <c r="M490">
        <v>39.799999999999997</v>
      </c>
      <c r="N490">
        <v>0</v>
      </c>
      <c r="O490">
        <v>7.5</v>
      </c>
      <c r="P490" t="str">
        <f>IF(Table3[[#This Row],[Charging]]&gt;0,"1","0")</f>
        <v>0</v>
      </c>
      <c r="Q490" t="str">
        <f>IF(Table3[[#This Row],[Tag]]="1",Table3[[#This Row],[Prices (EUR(kWh)]],"")</f>
        <v/>
      </c>
    </row>
    <row r="491" spans="4:17" x14ac:dyDescent="0.2">
      <c r="D491" s="1" t="s">
        <v>29</v>
      </c>
      <c r="E491">
        <v>21</v>
      </c>
      <c r="F491">
        <v>5</v>
      </c>
      <c r="G491">
        <v>0</v>
      </c>
      <c r="H491">
        <v>0.16183</v>
      </c>
      <c r="I491">
        <v>0</v>
      </c>
      <c r="J491">
        <v>0</v>
      </c>
      <c r="K491">
        <v>0</v>
      </c>
      <c r="L491">
        <v>1</v>
      </c>
      <c r="M491">
        <v>39.799999999999997</v>
      </c>
      <c r="N491">
        <v>0</v>
      </c>
      <c r="O491">
        <v>7.5</v>
      </c>
      <c r="P491" t="str">
        <f>IF(Table3[[#This Row],[Charging]]&gt;0,"1","0")</f>
        <v>0</v>
      </c>
      <c r="Q491" t="str">
        <f>IF(Table3[[#This Row],[Tag]]="1",Table3[[#This Row],[Prices (EUR(kWh)]],"")</f>
        <v/>
      </c>
    </row>
    <row r="492" spans="4:17" x14ac:dyDescent="0.2">
      <c r="D492" s="1" t="s">
        <v>29</v>
      </c>
      <c r="E492">
        <v>21</v>
      </c>
      <c r="F492">
        <v>6</v>
      </c>
      <c r="G492">
        <v>0</v>
      </c>
      <c r="H492">
        <v>0.16250000000000001</v>
      </c>
      <c r="I492">
        <v>0</v>
      </c>
      <c r="J492">
        <v>0</v>
      </c>
      <c r="K492">
        <v>0</v>
      </c>
      <c r="L492">
        <v>1</v>
      </c>
      <c r="M492">
        <v>39.799999999999997</v>
      </c>
      <c r="N492">
        <v>0</v>
      </c>
      <c r="O492">
        <v>7.5</v>
      </c>
      <c r="P492" t="str">
        <f>IF(Table3[[#This Row],[Charging]]&gt;0,"1","0")</f>
        <v>0</v>
      </c>
      <c r="Q492" t="str">
        <f>IF(Table3[[#This Row],[Tag]]="1",Table3[[#This Row],[Prices (EUR(kWh)]],"")</f>
        <v/>
      </c>
    </row>
    <row r="493" spans="4:17" x14ac:dyDescent="0.2">
      <c r="D493" s="1" t="s">
        <v>29</v>
      </c>
      <c r="E493">
        <v>21</v>
      </c>
      <c r="F493">
        <v>7</v>
      </c>
      <c r="G493">
        <v>0</v>
      </c>
      <c r="H493">
        <v>0.16938</v>
      </c>
      <c r="I493">
        <v>0</v>
      </c>
      <c r="J493">
        <v>0</v>
      </c>
      <c r="K493">
        <v>0</v>
      </c>
      <c r="L493">
        <v>1</v>
      </c>
      <c r="M493">
        <v>39.799999999999997</v>
      </c>
      <c r="N493">
        <v>0</v>
      </c>
      <c r="O493">
        <v>7.5</v>
      </c>
      <c r="P493" t="str">
        <f>IF(Table3[[#This Row],[Charging]]&gt;0,"1","0")</f>
        <v>0</v>
      </c>
      <c r="Q493" t="str">
        <f>IF(Table3[[#This Row],[Tag]]="1",Table3[[#This Row],[Prices (EUR(kWh)]],"")</f>
        <v/>
      </c>
    </row>
    <row r="494" spans="4:17" x14ac:dyDescent="0.2">
      <c r="D494" s="1" t="s">
        <v>29</v>
      </c>
      <c r="E494">
        <v>21</v>
      </c>
      <c r="F494">
        <v>8</v>
      </c>
      <c r="G494">
        <v>0</v>
      </c>
      <c r="H494">
        <v>0.1759</v>
      </c>
      <c r="I494">
        <v>0</v>
      </c>
      <c r="J494">
        <v>0</v>
      </c>
      <c r="K494">
        <v>0</v>
      </c>
      <c r="L494">
        <v>1</v>
      </c>
      <c r="M494">
        <v>34.299999999999997</v>
      </c>
      <c r="N494">
        <v>5.5</v>
      </c>
      <c r="O494">
        <v>0</v>
      </c>
      <c r="P494" t="str">
        <f>IF(Table3[[#This Row],[Charging]]&gt;0,"1","0")</f>
        <v>0</v>
      </c>
      <c r="Q494" t="str">
        <f>IF(Table3[[#This Row],[Tag]]="1",Table3[[#This Row],[Prices (EUR(kWh)]],"")</f>
        <v/>
      </c>
    </row>
    <row r="495" spans="4:17" x14ac:dyDescent="0.2">
      <c r="D495" s="1" t="s">
        <v>29</v>
      </c>
      <c r="E495">
        <v>21</v>
      </c>
      <c r="F495">
        <v>9</v>
      </c>
      <c r="G495">
        <v>0</v>
      </c>
      <c r="H495">
        <v>0.21992999999999999</v>
      </c>
      <c r="I495">
        <v>0</v>
      </c>
      <c r="J495">
        <v>0</v>
      </c>
      <c r="K495">
        <v>0</v>
      </c>
      <c r="L495">
        <v>1</v>
      </c>
      <c r="M495">
        <v>34.299999999999997</v>
      </c>
      <c r="N495">
        <v>0</v>
      </c>
      <c r="O495">
        <v>0</v>
      </c>
      <c r="P495" t="str">
        <f>IF(Table3[[#This Row],[Charging]]&gt;0,"1","0")</f>
        <v>0</v>
      </c>
      <c r="Q495" t="str">
        <f>IF(Table3[[#This Row],[Tag]]="1",Table3[[#This Row],[Prices (EUR(kWh)]],"")</f>
        <v/>
      </c>
    </row>
    <row r="496" spans="4:17" x14ac:dyDescent="0.2">
      <c r="D496" s="1" t="s">
        <v>29</v>
      </c>
      <c r="E496">
        <v>21</v>
      </c>
      <c r="F496">
        <v>10</v>
      </c>
      <c r="G496">
        <v>0</v>
      </c>
      <c r="H496">
        <v>0.21919</v>
      </c>
      <c r="I496">
        <v>0</v>
      </c>
      <c r="J496">
        <v>0</v>
      </c>
      <c r="K496">
        <v>0</v>
      </c>
      <c r="L496">
        <v>1</v>
      </c>
      <c r="M496">
        <v>34.299999999999997</v>
      </c>
      <c r="N496">
        <v>0</v>
      </c>
      <c r="O496">
        <v>0</v>
      </c>
      <c r="P496" t="str">
        <f>IF(Table3[[#This Row],[Charging]]&gt;0,"1","0")</f>
        <v>0</v>
      </c>
      <c r="Q496" t="str">
        <f>IF(Table3[[#This Row],[Tag]]="1",Table3[[#This Row],[Prices (EUR(kWh)]],"")</f>
        <v/>
      </c>
    </row>
    <row r="497" spans="4:17" x14ac:dyDescent="0.2">
      <c r="D497" s="1" t="s">
        <v>29</v>
      </c>
      <c r="E497">
        <v>21</v>
      </c>
      <c r="F497">
        <v>11</v>
      </c>
      <c r="G497">
        <v>0</v>
      </c>
      <c r="H497">
        <v>0.21937000000000001</v>
      </c>
      <c r="I497">
        <v>0</v>
      </c>
      <c r="J497">
        <v>0</v>
      </c>
      <c r="K497">
        <v>0</v>
      </c>
      <c r="L497">
        <v>1</v>
      </c>
      <c r="M497">
        <v>34.299999999999997</v>
      </c>
      <c r="N497">
        <v>0</v>
      </c>
      <c r="O497">
        <v>0</v>
      </c>
      <c r="P497" t="str">
        <f>IF(Table3[[#This Row],[Charging]]&gt;0,"1","0")</f>
        <v>0</v>
      </c>
      <c r="Q497" t="str">
        <f>IF(Table3[[#This Row],[Tag]]="1",Table3[[#This Row],[Prices (EUR(kWh)]],"")</f>
        <v/>
      </c>
    </row>
    <row r="498" spans="4:17" x14ac:dyDescent="0.2">
      <c r="D498" s="1" t="s">
        <v>29</v>
      </c>
      <c r="E498">
        <v>21</v>
      </c>
      <c r="F498">
        <v>12</v>
      </c>
      <c r="G498">
        <v>0</v>
      </c>
      <c r="H498">
        <v>0.21970000000000001</v>
      </c>
      <c r="I498">
        <v>0</v>
      </c>
      <c r="J498">
        <v>0</v>
      </c>
      <c r="K498">
        <v>0</v>
      </c>
      <c r="L498">
        <v>1</v>
      </c>
      <c r="M498">
        <v>34.299999999999997</v>
      </c>
      <c r="N498">
        <v>0</v>
      </c>
      <c r="O498">
        <v>0</v>
      </c>
      <c r="P498" t="str">
        <f>IF(Table3[[#This Row],[Charging]]&gt;0,"1","0")</f>
        <v>0</v>
      </c>
      <c r="Q498" t="str">
        <f>IF(Table3[[#This Row],[Tag]]="1",Table3[[#This Row],[Prices (EUR(kWh)]],"")</f>
        <v/>
      </c>
    </row>
    <row r="499" spans="4:17" x14ac:dyDescent="0.2">
      <c r="D499" s="1" t="s">
        <v>29</v>
      </c>
      <c r="E499">
        <v>21</v>
      </c>
      <c r="F499">
        <v>13</v>
      </c>
      <c r="G499">
        <v>0</v>
      </c>
      <c r="H499">
        <v>0.23357</v>
      </c>
      <c r="I499">
        <v>0</v>
      </c>
      <c r="J499">
        <v>0</v>
      </c>
      <c r="K499">
        <v>0</v>
      </c>
      <c r="L499">
        <v>1</v>
      </c>
      <c r="M499">
        <v>34.299999999999997</v>
      </c>
      <c r="N499">
        <v>0</v>
      </c>
      <c r="O499">
        <v>0</v>
      </c>
      <c r="P499" t="str">
        <f>IF(Table3[[#This Row],[Charging]]&gt;0,"1","0")</f>
        <v>0</v>
      </c>
      <c r="Q499" t="str">
        <f>IF(Table3[[#This Row],[Tag]]="1",Table3[[#This Row],[Prices (EUR(kWh)]],"")</f>
        <v/>
      </c>
    </row>
    <row r="500" spans="4:17" x14ac:dyDescent="0.2">
      <c r="D500" s="1" t="s">
        <v>29</v>
      </c>
      <c r="E500">
        <v>21</v>
      </c>
      <c r="F500">
        <v>14</v>
      </c>
      <c r="G500">
        <v>0</v>
      </c>
      <c r="H500">
        <v>0.23288</v>
      </c>
      <c r="I500">
        <v>0</v>
      </c>
      <c r="J500">
        <v>0</v>
      </c>
      <c r="K500">
        <v>0</v>
      </c>
      <c r="L500">
        <v>1</v>
      </c>
      <c r="M500">
        <v>34.299999999999997</v>
      </c>
      <c r="N500">
        <v>0</v>
      </c>
      <c r="O500">
        <v>0</v>
      </c>
      <c r="P500" t="str">
        <f>IF(Table3[[#This Row],[Charging]]&gt;0,"1","0")</f>
        <v>0</v>
      </c>
      <c r="Q500" t="str">
        <f>IF(Table3[[#This Row],[Tag]]="1",Table3[[#This Row],[Prices (EUR(kWh)]],"")</f>
        <v/>
      </c>
    </row>
    <row r="501" spans="4:17" x14ac:dyDescent="0.2">
      <c r="D501" s="1" t="s">
        <v>29</v>
      </c>
      <c r="E501">
        <v>21</v>
      </c>
      <c r="F501">
        <v>15</v>
      </c>
      <c r="G501">
        <v>0</v>
      </c>
      <c r="H501">
        <v>0.20591999999999999</v>
      </c>
      <c r="I501">
        <v>0</v>
      </c>
      <c r="J501">
        <v>0</v>
      </c>
      <c r="K501">
        <v>0</v>
      </c>
      <c r="L501">
        <v>1</v>
      </c>
      <c r="M501">
        <v>34.299999999999997</v>
      </c>
      <c r="N501">
        <v>0</v>
      </c>
      <c r="O501">
        <v>0</v>
      </c>
      <c r="P501" t="str">
        <f>IF(Table3[[#This Row],[Charging]]&gt;0,"1","0")</f>
        <v>0</v>
      </c>
      <c r="Q501" t="str">
        <f>IF(Table3[[#This Row],[Tag]]="1",Table3[[#This Row],[Prices (EUR(kWh)]],"")</f>
        <v/>
      </c>
    </row>
    <row r="502" spans="4:17" x14ac:dyDescent="0.2">
      <c r="D502" s="1" t="s">
        <v>29</v>
      </c>
      <c r="E502">
        <v>21</v>
      </c>
      <c r="F502">
        <v>16</v>
      </c>
      <c r="G502">
        <v>0</v>
      </c>
      <c r="H502">
        <v>0.18729999999999999</v>
      </c>
      <c r="I502">
        <v>0</v>
      </c>
      <c r="J502">
        <v>0</v>
      </c>
      <c r="K502">
        <v>0</v>
      </c>
      <c r="L502">
        <v>1</v>
      </c>
      <c r="M502">
        <v>34.299999999999997</v>
      </c>
      <c r="N502">
        <v>0</v>
      </c>
      <c r="O502">
        <v>0</v>
      </c>
      <c r="P502" t="str">
        <f>IF(Table3[[#This Row],[Charging]]&gt;0,"1","0")</f>
        <v>0</v>
      </c>
      <c r="Q502" t="str">
        <f>IF(Table3[[#This Row],[Tag]]="1",Table3[[#This Row],[Prices (EUR(kWh)]],"")</f>
        <v/>
      </c>
    </row>
    <row r="503" spans="4:17" x14ac:dyDescent="0.2">
      <c r="D503" s="1" t="s">
        <v>29</v>
      </c>
      <c r="E503">
        <v>21</v>
      </c>
      <c r="F503">
        <v>17</v>
      </c>
      <c r="G503">
        <v>0</v>
      </c>
      <c r="H503">
        <v>0.18608</v>
      </c>
      <c r="I503">
        <v>0</v>
      </c>
      <c r="J503">
        <v>0</v>
      </c>
      <c r="K503">
        <v>0</v>
      </c>
      <c r="L503">
        <v>1</v>
      </c>
      <c r="M503">
        <v>28.8</v>
      </c>
      <c r="N503">
        <v>5.5</v>
      </c>
      <c r="O503">
        <v>0</v>
      </c>
      <c r="P503" t="str">
        <f>IF(Table3[[#This Row],[Charging]]&gt;0,"1","0")</f>
        <v>0</v>
      </c>
      <c r="Q503" t="str">
        <f>IF(Table3[[#This Row],[Tag]]="1",Table3[[#This Row],[Prices (EUR(kWh)]],"")</f>
        <v/>
      </c>
    </row>
    <row r="504" spans="4:17" x14ac:dyDescent="0.2">
      <c r="D504" s="1" t="s">
        <v>29</v>
      </c>
      <c r="E504">
        <v>21</v>
      </c>
      <c r="F504">
        <v>18</v>
      </c>
      <c r="G504">
        <v>0</v>
      </c>
      <c r="H504">
        <v>0.18740000000000001</v>
      </c>
      <c r="I504">
        <v>0</v>
      </c>
      <c r="J504">
        <v>0</v>
      </c>
      <c r="K504">
        <v>0</v>
      </c>
      <c r="L504">
        <v>1</v>
      </c>
      <c r="M504">
        <v>28.8</v>
      </c>
      <c r="N504">
        <v>0</v>
      </c>
      <c r="O504">
        <v>7.5</v>
      </c>
      <c r="P504" t="str">
        <f>IF(Table3[[#This Row],[Charging]]&gt;0,"1","0")</f>
        <v>0</v>
      </c>
      <c r="Q504" t="str">
        <f>IF(Table3[[#This Row],[Tag]]="1",Table3[[#This Row],[Prices (EUR(kWh)]],"")</f>
        <v/>
      </c>
    </row>
    <row r="505" spans="4:17" x14ac:dyDescent="0.2">
      <c r="D505" s="1" t="s">
        <v>29</v>
      </c>
      <c r="E505">
        <v>21</v>
      </c>
      <c r="F505">
        <v>19</v>
      </c>
      <c r="G505">
        <v>0</v>
      </c>
      <c r="H505">
        <v>0.19905</v>
      </c>
      <c r="I505">
        <v>0</v>
      </c>
      <c r="J505">
        <v>0</v>
      </c>
      <c r="K505">
        <v>0</v>
      </c>
      <c r="L505">
        <v>1</v>
      </c>
      <c r="M505">
        <v>28.8</v>
      </c>
      <c r="N505">
        <v>0</v>
      </c>
      <c r="O505">
        <v>7.5</v>
      </c>
      <c r="P505" t="str">
        <f>IF(Table3[[#This Row],[Charging]]&gt;0,"1","0")</f>
        <v>0</v>
      </c>
      <c r="Q505" t="str">
        <f>IF(Table3[[#This Row],[Tag]]="1",Table3[[#This Row],[Prices (EUR(kWh)]],"")</f>
        <v/>
      </c>
    </row>
    <row r="506" spans="4:17" x14ac:dyDescent="0.2">
      <c r="D506" s="1" t="s">
        <v>29</v>
      </c>
      <c r="E506">
        <v>21</v>
      </c>
      <c r="F506">
        <v>20</v>
      </c>
      <c r="G506">
        <v>0</v>
      </c>
      <c r="H506">
        <v>0.19900000000000001</v>
      </c>
      <c r="I506">
        <v>0</v>
      </c>
      <c r="J506">
        <v>0</v>
      </c>
      <c r="K506">
        <v>0</v>
      </c>
      <c r="L506">
        <v>1</v>
      </c>
      <c r="M506">
        <v>28.8</v>
      </c>
      <c r="N506">
        <v>0</v>
      </c>
      <c r="O506">
        <v>7.5</v>
      </c>
      <c r="P506" t="str">
        <f>IF(Table3[[#This Row],[Charging]]&gt;0,"1","0")</f>
        <v>0</v>
      </c>
      <c r="Q506" t="str">
        <f>IF(Table3[[#This Row],[Tag]]="1",Table3[[#This Row],[Prices (EUR(kWh)]],"")</f>
        <v/>
      </c>
    </row>
    <row r="507" spans="4:17" x14ac:dyDescent="0.2">
      <c r="D507" s="1" t="s">
        <v>29</v>
      </c>
      <c r="E507">
        <v>21</v>
      </c>
      <c r="F507">
        <v>21</v>
      </c>
      <c r="G507">
        <v>0</v>
      </c>
      <c r="H507">
        <v>0.18734999999999999</v>
      </c>
      <c r="I507">
        <v>0</v>
      </c>
      <c r="J507">
        <v>0</v>
      </c>
      <c r="K507">
        <v>0</v>
      </c>
      <c r="L507">
        <v>1</v>
      </c>
      <c r="M507">
        <v>28.8</v>
      </c>
      <c r="N507">
        <v>0</v>
      </c>
      <c r="O507">
        <v>7.5</v>
      </c>
      <c r="P507" t="str">
        <f>IF(Table3[[#This Row],[Charging]]&gt;0,"1","0")</f>
        <v>0</v>
      </c>
      <c r="Q507" t="str">
        <f>IF(Table3[[#This Row],[Tag]]="1",Table3[[#This Row],[Prices (EUR(kWh)]],"")</f>
        <v/>
      </c>
    </row>
    <row r="508" spans="4:17" x14ac:dyDescent="0.2">
      <c r="D508" s="1" t="s">
        <v>29</v>
      </c>
      <c r="E508">
        <v>21</v>
      </c>
      <c r="F508">
        <v>22</v>
      </c>
      <c r="G508">
        <v>0</v>
      </c>
      <c r="H508">
        <v>0.18867</v>
      </c>
      <c r="I508">
        <v>0</v>
      </c>
      <c r="J508">
        <v>0</v>
      </c>
      <c r="K508">
        <v>0</v>
      </c>
      <c r="L508">
        <v>1</v>
      </c>
      <c r="M508">
        <v>28.8</v>
      </c>
      <c r="N508">
        <v>0</v>
      </c>
      <c r="O508">
        <v>7.5</v>
      </c>
      <c r="P508" t="str">
        <f>IF(Table3[[#This Row],[Charging]]&gt;0,"1","0")</f>
        <v>0</v>
      </c>
      <c r="Q508" t="str">
        <f>IF(Table3[[#This Row],[Tag]]="1",Table3[[#This Row],[Prices (EUR(kWh)]],"")</f>
        <v/>
      </c>
    </row>
    <row r="509" spans="4:17" x14ac:dyDescent="0.2">
      <c r="D509" s="1" t="s">
        <v>29</v>
      </c>
      <c r="E509">
        <v>21</v>
      </c>
      <c r="F509">
        <v>23</v>
      </c>
      <c r="G509">
        <v>0</v>
      </c>
      <c r="H509">
        <v>0.17859</v>
      </c>
      <c r="I509">
        <v>0</v>
      </c>
      <c r="J509">
        <v>0</v>
      </c>
      <c r="K509">
        <v>0</v>
      </c>
      <c r="L509">
        <v>1</v>
      </c>
      <c r="M509">
        <v>28.8</v>
      </c>
      <c r="N509">
        <v>0</v>
      </c>
      <c r="O509">
        <v>7.5</v>
      </c>
      <c r="P509" t="str">
        <f>IF(Table3[[#This Row],[Charging]]&gt;0,"1","0")</f>
        <v>0</v>
      </c>
      <c r="Q509" t="str">
        <f>IF(Table3[[#This Row],[Tag]]="1",Table3[[#This Row],[Prices (EUR(kWh)]],"")</f>
        <v/>
      </c>
    </row>
    <row r="510" spans="4:17" x14ac:dyDescent="0.2">
      <c r="D510" s="1" t="s">
        <v>29</v>
      </c>
      <c r="E510">
        <v>21</v>
      </c>
      <c r="F510">
        <v>24</v>
      </c>
      <c r="G510">
        <v>0</v>
      </c>
      <c r="H510">
        <v>0.16442999999999999</v>
      </c>
      <c r="I510">
        <v>0</v>
      </c>
      <c r="J510">
        <v>0</v>
      </c>
      <c r="K510">
        <v>0</v>
      </c>
      <c r="L510">
        <v>1</v>
      </c>
      <c r="M510">
        <v>28.8</v>
      </c>
      <c r="N510">
        <v>0</v>
      </c>
      <c r="O510">
        <v>7.5</v>
      </c>
      <c r="P510" t="str">
        <f>IF(Table3[[#This Row],[Charging]]&gt;0,"1","0")</f>
        <v>0</v>
      </c>
      <c r="Q510" t="str">
        <f>IF(Table3[[#This Row],[Tag]]="1",Table3[[#This Row],[Prices (EUR(kWh)]],"")</f>
        <v/>
      </c>
    </row>
    <row r="511" spans="4:17" x14ac:dyDescent="0.2">
      <c r="D511" s="1" t="s">
        <v>29</v>
      </c>
      <c r="E511">
        <v>22</v>
      </c>
      <c r="F511">
        <v>1</v>
      </c>
      <c r="G511">
        <v>0</v>
      </c>
      <c r="H511">
        <v>0.16575999999999999</v>
      </c>
      <c r="I511">
        <v>0</v>
      </c>
      <c r="J511">
        <v>0</v>
      </c>
      <c r="K511">
        <v>0</v>
      </c>
      <c r="L511">
        <v>1</v>
      </c>
      <c r="M511">
        <v>28.8</v>
      </c>
      <c r="N511">
        <v>0</v>
      </c>
      <c r="O511">
        <v>7.5</v>
      </c>
      <c r="P511" t="str">
        <f>IF(Table3[[#This Row],[Charging]]&gt;0,"1","0")</f>
        <v>0</v>
      </c>
      <c r="Q511" t="str">
        <f>IF(Table3[[#This Row],[Tag]]="1",Table3[[#This Row],[Prices (EUR(kWh)]],"")</f>
        <v/>
      </c>
    </row>
    <row r="512" spans="4:17" x14ac:dyDescent="0.2">
      <c r="D512" s="1" t="s">
        <v>29</v>
      </c>
      <c r="E512">
        <v>22</v>
      </c>
      <c r="F512">
        <v>2</v>
      </c>
      <c r="G512">
        <v>0</v>
      </c>
      <c r="H512">
        <v>0.16470000000000001</v>
      </c>
      <c r="I512">
        <v>0</v>
      </c>
      <c r="J512">
        <v>0</v>
      </c>
      <c r="K512">
        <v>0</v>
      </c>
      <c r="L512">
        <v>1</v>
      </c>
      <c r="M512">
        <v>28.8</v>
      </c>
      <c r="N512">
        <v>0</v>
      </c>
      <c r="O512">
        <v>7.5</v>
      </c>
      <c r="P512" t="str">
        <f>IF(Table3[[#This Row],[Charging]]&gt;0,"1","0")</f>
        <v>0</v>
      </c>
      <c r="Q512" t="str">
        <f>IF(Table3[[#This Row],[Tag]]="1",Table3[[#This Row],[Prices (EUR(kWh)]],"")</f>
        <v/>
      </c>
    </row>
    <row r="513" spans="4:17" x14ac:dyDescent="0.2">
      <c r="D513" s="1" t="s">
        <v>29</v>
      </c>
      <c r="E513">
        <v>22</v>
      </c>
      <c r="F513">
        <v>3</v>
      </c>
      <c r="G513">
        <v>0</v>
      </c>
      <c r="H513">
        <v>0.16392000000000001</v>
      </c>
      <c r="I513">
        <v>0</v>
      </c>
      <c r="J513">
        <v>0</v>
      </c>
      <c r="K513">
        <v>0</v>
      </c>
      <c r="L513">
        <v>1</v>
      </c>
      <c r="M513">
        <v>28.8</v>
      </c>
      <c r="N513">
        <v>0</v>
      </c>
      <c r="O513">
        <v>7.5</v>
      </c>
      <c r="P513" t="str">
        <f>IF(Table3[[#This Row],[Charging]]&gt;0,"1","0")</f>
        <v>0</v>
      </c>
      <c r="Q513" t="str">
        <f>IF(Table3[[#This Row],[Tag]]="1",Table3[[#This Row],[Prices (EUR(kWh)]],"")</f>
        <v/>
      </c>
    </row>
    <row r="514" spans="4:17" x14ac:dyDescent="0.2">
      <c r="D514" s="1" t="s">
        <v>29</v>
      </c>
      <c r="E514">
        <v>22</v>
      </c>
      <c r="F514">
        <v>4</v>
      </c>
      <c r="G514">
        <v>0</v>
      </c>
      <c r="H514">
        <v>0.16361000000000001</v>
      </c>
      <c r="I514">
        <v>0</v>
      </c>
      <c r="J514">
        <v>0</v>
      </c>
      <c r="K514">
        <v>0</v>
      </c>
      <c r="L514">
        <v>1</v>
      </c>
      <c r="M514">
        <v>28.8</v>
      </c>
      <c r="N514">
        <v>0</v>
      </c>
      <c r="O514">
        <v>7.5</v>
      </c>
      <c r="P514" t="str">
        <f>IF(Table3[[#This Row],[Charging]]&gt;0,"1","0")</f>
        <v>0</v>
      </c>
      <c r="Q514" t="str">
        <f>IF(Table3[[#This Row],[Tag]]="1",Table3[[#This Row],[Prices (EUR(kWh)]],"")</f>
        <v/>
      </c>
    </row>
    <row r="515" spans="4:17" x14ac:dyDescent="0.2">
      <c r="D515" s="1" t="s">
        <v>29</v>
      </c>
      <c r="E515">
        <v>22</v>
      </c>
      <c r="F515">
        <v>5</v>
      </c>
      <c r="G515">
        <v>0</v>
      </c>
      <c r="H515">
        <v>0.16334000000000001</v>
      </c>
      <c r="I515">
        <v>0</v>
      </c>
      <c r="J515">
        <v>0</v>
      </c>
      <c r="K515">
        <v>0</v>
      </c>
      <c r="L515">
        <v>1</v>
      </c>
      <c r="M515">
        <v>28.8</v>
      </c>
      <c r="N515">
        <v>0</v>
      </c>
      <c r="O515">
        <v>7.5</v>
      </c>
      <c r="P515" t="str">
        <f>IF(Table3[[#This Row],[Charging]]&gt;0,"1","0")</f>
        <v>0</v>
      </c>
      <c r="Q515" t="str">
        <f>IF(Table3[[#This Row],[Tag]]="1",Table3[[#This Row],[Prices (EUR(kWh)]],"")</f>
        <v/>
      </c>
    </row>
    <row r="516" spans="4:17" x14ac:dyDescent="0.2">
      <c r="D516" s="1" t="s">
        <v>29</v>
      </c>
      <c r="E516">
        <v>22</v>
      </c>
      <c r="F516">
        <v>6</v>
      </c>
      <c r="G516">
        <v>0</v>
      </c>
      <c r="H516">
        <v>0.16394</v>
      </c>
      <c r="I516">
        <v>0</v>
      </c>
      <c r="J516">
        <v>0</v>
      </c>
      <c r="K516">
        <v>0</v>
      </c>
      <c r="L516">
        <v>1</v>
      </c>
      <c r="M516">
        <v>28.8</v>
      </c>
      <c r="N516">
        <v>0</v>
      </c>
      <c r="O516">
        <v>7.5</v>
      </c>
      <c r="P516" t="str">
        <f>IF(Table3[[#This Row],[Charging]]&gt;0,"1","0")</f>
        <v>0</v>
      </c>
      <c r="Q516" t="str">
        <f>IF(Table3[[#This Row],[Tag]]="1",Table3[[#This Row],[Prices (EUR(kWh)]],"")</f>
        <v/>
      </c>
    </row>
    <row r="517" spans="4:17" x14ac:dyDescent="0.2">
      <c r="D517" s="1" t="s">
        <v>29</v>
      </c>
      <c r="E517">
        <v>22</v>
      </c>
      <c r="F517">
        <v>7</v>
      </c>
      <c r="G517">
        <v>0</v>
      </c>
      <c r="H517">
        <v>0.16447999999999999</v>
      </c>
      <c r="I517">
        <v>0</v>
      </c>
      <c r="J517">
        <v>0</v>
      </c>
      <c r="K517">
        <v>0</v>
      </c>
      <c r="L517">
        <v>1</v>
      </c>
      <c r="M517">
        <v>28.8</v>
      </c>
      <c r="N517">
        <v>0</v>
      </c>
      <c r="O517">
        <v>7.5</v>
      </c>
      <c r="P517" t="str">
        <f>IF(Table3[[#This Row],[Charging]]&gt;0,"1","0")</f>
        <v>0</v>
      </c>
      <c r="Q517" t="str">
        <f>IF(Table3[[#This Row],[Tag]]="1",Table3[[#This Row],[Prices (EUR(kWh)]],"")</f>
        <v/>
      </c>
    </row>
    <row r="518" spans="4:17" x14ac:dyDescent="0.2">
      <c r="D518" s="1" t="s">
        <v>29</v>
      </c>
      <c r="E518">
        <v>22</v>
      </c>
      <c r="F518">
        <v>8</v>
      </c>
      <c r="G518">
        <v>0</v>
      </c>
      <c r="H518">
        <v>0.16508999999999999</v>
      </c>
      <c r="I518">
        <v>0</v>
      </c>
      <c r="J518">
        <v>0</v>
      </c>
      <c r="K518">
        <v>0</v>
      </c>
      <c r="L518">
        <v>1</v>
      </c>
      <c r="M518">
        <v>23.3</v>
      </c>
      <c r="N518">
        <v>5.5</v>
      </c>
      <c r="O518">
        <v>0</v>
      </c>
      <c r="P518" t="str">
        <f>IF(Table3[[#This Row],[Charging]]&gt;0,"1","0")</f>
        <v>0</v>
      </c>
      <c r="Q518" t="str">
        <f>IF(Table3[[#This Row],[Tag]]="1",Table3[[#This Row],[Prices (EUR(kWh)]],"")</f>
        <v/>
      </c>
    </row>
    <row r="519" spans="4:17" x14ac:dyDescent="0.2">
      <c r="D519" s="1" t="s">
        <v>29</v>
      </c>
      <c r="E519">
        <v>22</v>
      </c>
      <c r="F519">
        <v>9</v>
      </c>
      <c r="G519">
        <v>0</v>
      </c>
      <c r="H519">
        <v>0.17118</v>
      </c>
      <c r="I519">
        <v>0</v>
      </c>
      <c r="J519">
        <v>0</v>
      </c>
      <c r="K519">
        <v>0</v>
      </c>
      <c r="L519">
        <v>1</v>
      </c>
      <c r="M519">
        <v>23.3</v>
      </c>
      <c r="N519">
        <v>0</v>
      </c>
      <c r="O519">
        <v>0</v>
      </c>
      <c r="P519" t="str">
        <f>IF(Table3[[#This Row],[Charging]]&gt;0,"1","0")</f>
        <v>0</v>
      </c>
      <c r="Q519" t="str">
        <f>IF(Table3[[#This Row],[Tag]]="1",Table3[[#This Row],[Prices (EUR(kWh)]],"")</f>
        <v/>
      </c>
    </row>
    <row r="520" spans="4:17" x14ac:dyDescent="0.2">
      <c r="D520" s="1" t="s">
        <v>29</v>
      </c>
      <c r="E520">
        <v>22</v>
      </c>
      <c r="F520">
        <v>10</v>
      </c>
      <c r="G520">
        <v>0</v>
      </c>
      <c r="H520">
        <v>0.18137</v>
      </c>
      <c r="I520">
        <v>0</v>
      </c>
      <c r="J520">
        <v>0</v>
      </c>
      <c r="K520">
        <v>0</v>
      </c>
      <c r="L520">
        <v>1</v>
      </c>
      <c r="M520">
        <v>23.3</v>
      </c>
      <c r="N520">
        <v>0</v>
      </c>
      <c r="O520">
        <v>0</v>
      </c>
      <c r="P520" t="str">
        <f>IF(Table3[[#This Row],[Charging]]&gt;0,"1","0")</f>
        <v>0</v>
      </c>
      <c r="Q520" t="str">
        <f>IF(Table3[[#This Row],[Tag]]="1",Table3[[#This Row],[Prices (EUR(kWh)]],"")</f>
        <v/>
      </c>
    </row>
    <row r="521" spans="4:17" x14ac:dyDescent="0.2">
      <c r="D521" s="1" t="s">
        <v>29</v>
      </c>
      <c r="E521">
        <v>22</v>
      </c>
      <c r="F521">
        <v>11</v>
      </c>
      <c r="G521">
        <v>0</v>
      </c>
      <c r="H521">
        <v>0.19902</v>
      </c>
      <c r="I521">
        <v>0</v>
      </c>
      <c r="J521">
        <v>0</v>
      </c>
      <c r="K521">
        <v>0</v>
      </c>
      <c r="L521">
        <v>1</v>
      </c>
      <c r="M521">
        <v>23.3</v>
      </c>
      <c r="N521">
        <v>0</v>
      </c>
      <c r="O521">
        <v>0</v>
      </c>
      <c r="P521" t="str">
        <f>IF(Table3[[#This Row],[Charging]]&gt;0,"1","0")</f>
        <v>0</v>
      </c>
      <c r="Q521" t="str">
        <f>IF(Table3[[#This Row],[Tag]]="1",Table3[[#This Row],[Prices (EUR(kWh)]],"")</f>
        <v/>
      </c>
    </row>
    <row r="522" spans="4:17" x14ac:dyDescent="0.2">
      <c r="D522" s="1" t="s">
        <v>29</v>
      </c>
      <c r="E522">
        <v>22</v>
      </c>
      <c r="F522">
        <v>12</v>
      </c>
      <c r="G522">
        <v>0</v>
      </c>
      <c r="H522">
        <v>0.19905999999999999</v>
      </c>
      <c r="I522">
        <v>0</v>
      </c>
      <c r="J522">
        <v>0</v>
      </c>
      <c r="K522">
        <v>0</v>
      </c>
      <c r="L522">
        <v>1</v>
      </c>
      <c r="M522">
        <v>23.3</v>
      </c>
      <c r="N522">
        <v>0</v>
      </c>
      <c r="O522">
        <v>0</v>
      </c>
      <c r="P522" t="str">
        <f>IF(Table3[[#This Row],[Charging]]&gt;0,"1","0")</f>
        <v>0</v>
      </c>
      <c r="Q522" t="str">
        <f>IF(Table3[[#This Row],[Tag]]="1",Table3[[#This Row],[Prices (EUR(kWh)]],"")</f>
        <v/>
      </c>
    </row>
    <row r="523" spans="4:17" x14ac:dyDescent="0.2">
      <c r="D523" s="1" t="s">
        <v>29</v>
      </c>
      <c r="E523">
        <v>22</v>
      </c>
      <c r="F523">
        <v>13</v>
      </c>
      <c r="G523">
        <v>0</v>
      </c>
      <c r="H523">
        <v>0.1981</v>
      </c>
      <c r="I523">
        <v>0</v>
      </c>
      <c r="J523">
        <v>0</v>
      </c>
      <c r="K523">
        <v>0</v>
      </c>
      <c r="L523">
        <v>1</v>
      </c>
      <c r="M523">
        <v>23.3</v>
      </c>
      <c r="N523">
        <v>0</v>
      </c>
      <c r="O523">
        <v>0</v>
      </c>
      <c r="P523" t="str">
        <f>IF(Table3[[#This Row],[Charging]]&gt;0,"1","0")</f>
        <v>0</v>
      </c>
      <c r="Q523" t="str">
        <f>IF(Table3[[#This Row],[Tag]]="1",Table3[[#This Row],[Prices (EUR(kWh)]],"")</f>
        <v/>
      </c>
    </row>
    <row r="524" spans="4:17" x14ac:dyDescent="0.2">
      <c r="D524" s="1" t="s">
        <v>29</v>
      </c>
      <c r="E524">
        <v>22</v>
      </c>
      <c r="F524">
        <v>14</v>
      </c>
      <c r="G524">
        <v>0</v>
      </c>
      <c r="H524">
        <v>0.19164</v>
      </c>
      <c r="I524">
        <v>0</v>
      </c>
      <c r="J524">
        <v>0</v>
      </c>
      <c r="K524">
        <v>0</v>
      </c>
      <c r="L524">
        <v>1</v>
      </c>
      <c r="M524">
        <v>23.3</v>
      </c>
      <c r="N524">
        <v>0</v>
      </c>
      <c r="O524">
        <v>0</v>
      </c>
      <c r="P524" t="str">
        <f>IF(Table3[[#This Row],[Charging]]&gt;0,"1","0")</f>
        <v>0</v>
      </c>
      <c r="Q524" t="str">
        <f>IF(Table3[[#This Row],[Tag]]="1",Table3[[#This Row],[Prices (EUR(kWh)]],"")</f>
        <v/>
      </c>
    </row>
    <row r="525" spans="4:17" x14ac:dyDescent="0.2">
      <c r="D525" s="1" t="s">
        <v>29</v>
      </c>
      <c r="E525">
        <v>22</v>
      </c>
      <c r="F525">
        <v>15</v>
      </c>
      <c r="G525">
        <v>0</v>
      </c>
      <c r="H525">
        <v>0.17929</v>
      </c>
      <c r="I525">
        <v>0</v>
      </c>
      <c r="J525">
        <v>0</v>
      </c>
      <c r="K525">
        <v>0</v>
      </c>
      <c r="L525">
        <v>1</v>
      </c>
      <c r="M525">
        <v>23.3</v>
      </c>
      <c r="N525">
        <v>0</v>
      </c>
      <c r="O525">
        <v>0</v>
      </c>
      <c r="P525" t="str">
        <f>IF(Table3[[#This Row],[Charging]]&gt;0,"1","0")</f>
        <v>0</v>
      </c>
      <c r="Q525" t="str">
        <f>IF(Table3[[#This Row],[Tag]]="1",Table3[[#This Row],[Prices (EUR(kWh)]],"")</f>
        <v/>
      </c>
    </row>
    <row r="526" spans="4:17" x14ac:dyDescent="0.2">
      <c r="D526" s="1" t="s">
        <v>29</v>
      </c>
      <c r="E526">
        <v>22</v>
      </c>
      <c r="F526">
        <v>16</v>
      </c>
      <c r="G526">
        <v>0</v>
      </c>
      <c r="H526">
        <v>0.17929</v>
      </c>
      <c r="I526">
        <v>0</v>
      </c>
      <c r="J526">
        <v>0</v>
      </c>
      <c r="K526">
        <v>0</v>
      </c>
      <c r="L526">
        <v>1</v>
      </c>
      <c r="M526">
        <v>23.3</v>
      </c>
      <c r="N526">
        <v>0</v>
      </c>
      <c r="O526">
        <v>0</v>
      </c>
      <c r="P526" t="str">
        <f>IF(Table3[[#This Row],[Charging]]&gt;0,"1","0")</f>
        <v>0</v>
      </c>
      <c r="Q526" t="str">
        <f>IF(Table3[[#This Row],[Tag]]="1",Table3[[#This Row],[Prices (EUR(kWh)]],"")</f>
        <v/>
      </c>
    </row>
    <row r="527" spans="4:17" x14ac:dyDescent="0.2">
      <c r="D527" s="1" t="s">
        <v>29</v>
      </c>
      <c r="E527">
        <v>22</v>
      </c>
      <c r="F527">
        <v>17</v>
      </c>
      <c r="G527">
        <v>0</v>
      </c>
      <c r="H527">
        <v>0.17466000000000001</v>
      </c>
      <c r="I527">
        <v>0</v>
      </c>
      <c r="J527">
        <v>0</v>
      </c>
      <c r="K527">
        <v>0</v>
      </c>
      <c r="L527">
        <v>1</v>
      </c>
      <c r="M527">
        <v>17.8</v>
      </c>
      <c r="N527">
        <v>5.5</v>
      </c>
      <c r="O527">
        <v>0</v>
      </c>
      <c r="P527" t="str">
        <f>IF(Table3[[#This Row],[Charging]]&gt;0,"1","0")</f>
        <v>0</v>
      </c>
      <c r="Q527" t="str">
        <f>IF(Table3[[#This Row],[Tag]]="1",Table3[[#This Row],[Prices (EUR(kWh)]],"")</f>
        <v/>
      </c>
    </row>
    <row r="528" spans="4:17" x14ac:dyDescent="0.2">
      <c r="D528" s="1" t="s">
        <v>29</v>
      </c>
      <c r="E528">
        <v>22</v>
      </c>
      <c r="F528">
        <v>18</v>
      </c>
      <c r="G528">
        <v>0</v>
      </c>
      <c r="H528">
        <v>0.18737999999999999</v>
      </c>
      <c r="I528">
        <v>0</v>
      </c>
      <c r="J528">
        <v>0</v>
      </c>
      <c r="K528">
        <v>0</v>
      </c>
      <c r="L528">
        <v>1</v>
      </c>
      <c r="M528">
        <v>17.8</v>
      </c>
      <c r="N528">
        <v>0</v>
      </c>
      <c r="O528">
        <v>7.5</v>
      </c>
      <c r="P528" t="str">
        <f>IF(Table3[[#This Row],[Charging]]&gt;0,"1","0")</f>
        <v>0</v>
      </c>
      <c r="Q528" t="str">
        <f>IF(Table3[[#This Row],[Tag]]="1",Table3[[#This Row],[Prices (EUR(kWh)]],"")</f>
        <v/>
      </c>
    </row>
    <row r="529" spans="4:17" x14ac:dyDescent="0.2">
      <c r="D529" s="1" t="s">
        <v>29</v>
      </c>
      <c r="E529">
        <v>22</v>
      </c>
      <c r="F529">
        <v>19</v>
      </c>
      <c r="G529">
        <v>0</v>
      </c>
      <c r="H529">
        <v>0.18737999999999999</v>
      </c>
      <c r="I529">
        <v>0</v>
      </c>
      <c r="J529">
        <v>0</v>
      </c>
      <c r="K529">
        <v>0</v>
      </c>
      <c r="L529">
        <v>1</v>
      </c>
      <c r="M529">
        <v>17.8</v>
      </c>
      <c r="N529">
        <v>0</v>
      </c>
      <c r="O529">
        <v>7.5</v>
      </c>
      <c r="P529" t="str">
        <f>IF(Table3[[#This Row],[Charging]]&gt;0,"1","0")</f>
        <v>0</v>
      </c>
      <c r="Q529" t="str">
        <f>IF(Table3[[#This Row],[Tag]]="1",Table3[[#This Row],[Prices (EUR(kWh)]],"")</f>
        <v/>
      </c>
    </row>
    <row r="530" spans="4:17" x14ac:dyDescent="0.2">
      <c r="D530" s="1" t="s">
        <v>29</v>
      </c>
      <c r="E530">
        <v>22</v>
      </c>
      <c r="F530">
        <v>20</v>
      </c>
      <c r="G530">
        <v>0</v>
      </c>
      <c r="H530">
        <v>0.16947000000000001</v>
      </c>
      <c r="I530">
        <v>0</v>
      </c>
      <c r="J530">
        <v>0</v>
      </c>
      <c r="K530">
        <v>0</v>
      </c>
      <c r="L530">
        <v>1</v>
      </c>
      <c r="M530">
        <v>17.8</v>
      </c>
      <c r="N530">
        <v>0</v>
      </c>
      <c r="O530">
        <v>7.5</v>
      </c>
      <c r="P530" t="str">
        <f>IF(Table3[[#This Row],[Charging]]&gt;0,"1","0")</f>
        <v>0</v>
      </c>
      <c r="Q530" t="str">
        <f>IF(Table3[[#This Row],[Tag]]="1",Table3[[#This Row],[Prices (EUR(kWh)]],"")</f>
        <v/>
      </c>
    </row>
    <row r="531" spans="4:17" x14ac:dyDescent="0.2">
      <c r="D531" s="1" t="s">
        <v>29</v>
      </c>
      <c r="E531">
        <v>22</v>
      </c>
      <c r="F531">
        <v>21</v>
      </c>
      <c r="G531">
        <v>0</v>
      </c>
      <c r="H531">
        <v>0.16542999999999999</v>
      </c>
      <c r="I531">
        <v>0</v>
      </c>
      <c r="J531">
        <v>0</v>
      </c>
      <c r="K531">
        <v>0</v>
      </c>
      <c r="L531">
        <v>1</v>
      </c>
      <c r="M531">
        <v>17.8</v>
      </c>
      <c r="N531">
        <v>0</v>
      </c>
      <c r="O531">
        <v>7.5</v>
      </c>
      <c r="P531" t="str">
        <f>IF(Table3[[#This Row],[Charging]]&gt;0,"1","0")</f>
        <v>0</v>
      </c>
      <c r="Q531" t="str">
        <f>IF(Table3[[#This Row],[Tag]]="1",Table3[[#This Row],[Prices (EUR(kWh)]],"")</f>
        <v/>
      </c>
    </row>
    <row r="532" spans="4:17" x14ac:dyDescent="0.2">
      <c r="D532" s="1" t="s">
        <v>29</v>
      </c>
      <c r="E532">
        <v>22</v>
      </c>
      <c r="F532">
        <v>22</v>
      </c>
      <c r="G532">
        <v>0</v>
      </c>
      <c r="H532">
        <v>0.16425999999999999</v>
      </c>
      <c r="I532">
        <v>0</v>
      </c>
      <c r="J532">
        <v>0</v>
      </c>
      <c r="K532">
        <v>0</v>
      </c>
      <c r="L532">
        <v>1</v>
      </c>
      <c r="M532">
        <v>17.8</v>
      </c>
      <c r="N532">
        <v>0</v>
      </c>
      <c r="O532">
        <v>7.5</v>
      </c>
      <c r="P532" t="str">
        <f>IF(Table3[[#This Row],[Charging]]&gt;0,"1","0")</f>
        <v>0</v>
      </c>
      <c r="Q532" t="str">
        <f>IF(Table3[[#This Row],[Tag]]="1",Table3[[#This Row],[Prices (EUR(kWh)]],"")</f>
        <v/>
      </c>
    </row>
    <row r="533" spans="4:17" x14ac:dyDescent="0.2">
      <c r="D533" s="1" t="s">
        <v>29</v>
      </c>
      <c r="E533">
        <v>22</v>
      </c>
      <c r="F533">
        <v>23</v>
      </c>
      <c r="G533">
        <v>0</v>
      </c>
      <c r="H533">
        <v>0.16355</v>
      </c>
      <c r="I533">
        <v>0</v>
      </c>
      <c r="J533">
        <v>0</v>
      </c>
      <c r="K533">
        <v>0</v>
      </c>
      <c r="L533">
        <v>1</v>
      </c>
      <c r="M533">
        <v>17.8</v>
      </c>
      <c r="N533">
        <v>0</v>
      </c>
      <c r="O533">
        <v>7.5</v>
      </c>
      <c r="P533" t="str">
        <f>IF(Table3[[#This Row],[Charging]]&gt;0,"1","0")</f>
        <v>0</v>
      </c>
      <c r="Q533" t="str">
        <f>IF(Table3[[#This Row],[Tag]]="1",Table3[[#This Row],[Prices (EUR(kWh)]],"")</f>
        <v/>
      </c>
    </row>
    <row r="534" spans="4:17" x14ac:dyDescent="0.2">
      <c r="D534" s="1" t="s">
        <v>29</v>
      </c>
      <c r="E534">
        <v>22</v>
      </c>
      <c r="F534">
        <v>24</v>
      </c>
      <c r="G534">
        <v>0</v>
      </c>
      <c r="H534">
        <v>0.16364999999999999</v>
      </c>
      <c r="I534">
        <v>0</v>
      </c>
      <c r="J534">
        <v>0</v>
      </c>
      <c r="K534">
        <v>0</v>
      </c>
      <c r="L534">
        <v>1</v>
      </c>
      <c r="M534">
        <v>17.8</v>
      </c>
      <c r="N534">
        <v>0</v>
      </c>
      <c r="O534">
        <v>7.5</v>
      </c>
      <c r="P534" t="str">
        <f>IF(Table3[[#This Row],[Charging]]&gt;0,"1","0")</f>
        <v>0</v>
      </c>
      <c r="Q534" t="str">
        <f>IF(Table3[[#This Row],[Tag]]="1",Table3[[#This Row],[Prices (EUR(kWh)]],"")</f>
        <v/>
      </c>
    </row>
    <row r="535" spans="4:17" x14ac:dyDescent="0.2">
      <c r="D535" s="1" t="s">
        <v>29</v>
      </c>
      <c r="E535">
        <v>23</v>
      </c>
      <c r="F535">
        <v>1</v>
      </c>
      <c r="G535">
        <v>0</v>
      </c>
      <c r="H535">
        <v>0.16889999999999999</v>
      </c>
      <c r="I535">
        <v>0</v>
      </c>
      <c r="J535">
        <v>0</v>
      </c>
      <c r="K535">
        <v>0</v>
      </c>
      <c r="L535">
        <v>1</v>
      </c>
      <c r="M535">
        <v>17.8</v>
      </c>
      <c r="N535">
        <v>0</v>
      </c>
      <c r="O535">
        <v>7.5</v>
      </c>
      <c r="P535" t="str">
        <f>IF(Table3[[#This Row],[Charging]]&gt;0,"1","0")</f>
        <v>0</v>
      </c>
      <c r="Q535" t="str">
        <f>IF(Table3[[#This Row],[Tag]]="1",Table3[[#This Row],[Prices (EUR(kWh)]],"")</f>
        <v/>
      </c>
    </row>
    <row r="536" spans="4:17" x14ac:dyDescent="0.2">
      <c r="D536" s="1" t="s">
        <v>29</v>
      </c>
      <c r="E536">
        <v>23</v>
      </c>
      <c r="F536">
        <v>2</v>
      </c>
      <c r="G536">
        <v>0</v>
      </c>
      <c r="H536">
        <v>0.16797000000000001</v>
      </c>
      <c r="I536">
        <v>0</v>
      </c>
      <c r="J536">
        <v>0</v>
      </c>
      <c r="K536">
        <v>0</v>
      </c>
      <c r="L536">
        <v>1</v>
      </c>
      <c r="M536">
        <v>17.8</v>
      </c>
      <c r="N536">
        <v>0</v>
      </c>
      <c r="O536">
        <v>7.5</v>
      </c>
      <c r="P536" t="str">
        <f>IF(Table3[[#This Row],[Charging]]&gt;0,"1","0")</f>
        <v>0</v>
      </c>
      <c r="Q536" t="str">
        <f>IF(Table3[[#This Row],[Tag]]="1",Table3[[#This Row],[Prices (EUR(kWh)]],"")</f>
        <v/>
      </c>
    </row>
    <row r="537" spans="4:17" x14ac:dyDescent="0.2">
      <c r="D537" s="1" t="s">
        <v>29</v>
      </c>
      <c r="E537">
        <v>23</v>
      </c>
      <c r="F537">
        <v>3</v>
      </c>
      <c r="G537">
        <v>0</v>
      </c>
      <c r="H537">
        <v>0.16766</v>
      </c>
      <c r="I537">
        <v>0</v>
      </c>
      <c r="J537">
        <v>0</v>
      </c>
      <c r="K537">
        <v>0</v>
      </c>
      <c r="L537">
        <v>1</v>
      </c>
      <c r="M537">
        <v>17.8</v>
      </c>
      <c r="N537">
        <v>0</v>
      </c>
      <c r="O537">
        <v>7.5</v>
      </c>
      <c r="P537" t="str">
        <f>IF(Table3[[#This Row],[Charging]]&gt;0,"1","0")</f>
        <v>0</v>
      </c>
      <c r="Q537" t="str">
        <f>IF(Table3[[#This Row],[Tag]]="1",Table3[[#This Row],[Prices (EUR(kWh)]],"")</f>
        <v/>
      </c>
    </row>
    <row r="538" spans="4:17" x14ac:dyDescent="0.2">
      <c r="D538" s="1" t="s">
        <v>29</v>
      </c>
      <c r="E538">
        <v>23</v>
      </c>
      <c r="F538">
        <v>4</v>
      </c>
      <c r="G538">
        <v>0</v>
      </c>
      <c r="H538">
        <v>0.16625000000000001</v>
      </c>
      <c r="I538">
        <v>0</v>
      </c>
      <c r="J538">
        <v>0</v>
      </c>
      <c r="K538">
        <v>0</v>
      </c>
      <c r="L538">
        <v>1</v>
      </c>
      <c r="M538">
        <v>17.8</v>
      </c>
      <c r="N538">
        <v>0</v>
      </c>
      <c r="O538">
        <v>7.5</v>
      </c>
      <c r="P538" t="str">
        <f>IF(Table3[[#This Row],[Charging]]&gt;0,"1","0")</f>
        <v>0</v>
      </c>
      <c r="Q538" t="str">
        <f>IF(Table3[[#This Row],[Tag]]="1",Table3[[#This Row],[Prices (EUR(kWh)]],"")</f>
        <v/>
      </c>
    </row>
    <row r="539" spans="4:17" x14ac:dyDescent="0.2">
      <c r="D539" s="1" t="s">
        <v>29</v>
      </c>
      <c r="E539">
        <v>23</v>
      </c>
      <c r="F539">
        <v>5</v>
      </c>
      <c r="G539">
        <v>0</v>
      </c>
      <c r="H539">
        <v>0.16478999999999999</v>
      </c>
      <c r="I539">
        <v>0</v>
      </c>
      <c r="J539">
        <v>0</v>
      </c>
      <c r="K539">
        <v>0</v>
      </c>
      <c r="L539">
        <v>1</v>
      </c>
      <c r="M539">
        <v>17.8</v>
      </c>
      <c r="N539">
        <v>0</v>
      </c>
      <c r="O539">
        <v>7.5</v>
      </c>
      <c r="P539" t="str">
        <f>IF(Table3[[#This Row],[Charging]]&gt;0,"1","0")</f>
        <v>0</v>
      </c>
      <c r="Q539" t="str">
        <f>IF(Table3[[#This Row],[Tag]]="1",Table3[[#This Row],[Prices (EUR(kWh)]],"")</f>
        <v/>
      </c>
    </row>
    <row r="540" spans="4:17" x14ac:dyDescent="0.2">
      <c r="D540" s="1" t="s">
        <v>29</v>
      </c>
      <c r="E540">
        <v>23</v>
      </c>
      <c r="F540">
        <v>6</v>
      </c>
      <c r="G540">
        <v>0</v>
      </c>
      <c r="H540">
        <v>0.16608999999999999</v>
      </c>
      <c r="I540">
        <v>0</v>
      </c>
      <c r="J540">
        <v>0</v>
      </c>
      <c r="K540">
        <v>0</v>
      </c>
      <c r="L540">
        <v>1</v>
      </c>
      <c r="M540">
        <v>17.8</v>
      </c>
      <c r="N540">
        <v>0</v>
      </c>
      <c r="O540">
        <v>7.5</v>
      </c>
      <c r="P540" t="str">
        <f>IF(Table3[[#This Row],[Charging]]&gt;0,"1","0")</f>
        <v>0</v>
      </c>
      <c r="Q540" t="str">
        <f>IF(Table3[[#This Row],[Tag]]="1",Table3[[#This Row],[Prices (EUR(kWh)]],"")</f>
        <v/>
      </c>
    </row>
    <row r="541" spans="4:17" x14ac:dyDescent="0.2">
      <c r="D541" s="1" t="s">
        <v>29</v>
      </c>
      <c r="E541">
        <v>23</v>
      </c>
      <c r="F541">
        <v>7</v>
      </c>
      <c r="G541">
        <v>0</v>
      </c>
      <c r="H541">
        <v>0.16442999999999999</v>
      </c>
      <c r="I541">
        <v>0</v>
      </c>
      <c r="J541">
        <v>0</v>
      </c>
      <c r="K541">
        <v>0</v>
      </c>
      <c r="L541">
        <v>1</v>
      </c>
      <c r="M541">
        <v>17.8</v>
      </c>
      <c r="N541">
        <v>0</v>
      </c>
      <c r="O541">
        <v>7.5</v>
      </c>
      <c r="P541" t="str">
        <f>IF(Table3[[#This Row],[Charging]]&gt;0,"1","0")</f>
        <v>0</v>
      </c>
      <c r="Q541" t="str">
        <f>IF(Table3[[#This Row],[Tag]]="1",Table3[[#This Row],[Prices (EUR(kWh)]],"")</f>
        <v/>
      </c>
    </row>
    <row r="542" spans="4:17" x14ac:dyDescent="0.2">
      <c r="D542" s="1" t="s">
        <v>29</v>
      </c>
      <c r="E542">
        <v>23</v>
      </c>
      <c r="F542">
        <v>8</v>
      </c>
      <c r="G542">
        <v>0</v>
      </c>
      <c r="H542">
        <v>0.16245999999999999</v>
      </c>
      <c r="I542">
        <v>0</v>
      </c>
      <c r="J542">
        <v>0</v>
      </c>
      <c r="K542">
        <v>0</v>
      </c>
      <c r="L542">
        <v>1</v>
      </c>
      <c r="M542">
        <v>17.8</v>
      </c>
      <c r="N542">
        <v>0</v>
      </c>
      <c r="O542">
        <v>7.5</v>
      </c>
      <c r="P542" t="str">
        <f>IF(Table3[[#This Row],[Charging]]&gt;0,"1","0")</f>
        <v>0</v>
      </c>
      <c r="Q542" t="str">
        <f>IF(Table3[[#This Row],[Tag]]="1",Table3[[#This Row],[Prices (EUR(kWh)]],"")</f>
        <v/>
      </c>
    </row>
    <row r="543" spans="4:17" x14ac:dyDescent="0.2">
      <c r="D543" s="1" t="s">
        <v>29</v>
      </c>
      <c r="E543">
        <v>23</v>
      </c>
      <c r="F543">
        <v>9</v>
      </c>
      <c r="G543">
        <v>0</v>
      </c>
      <c r="H543">
        <v>0.16381000000000001</v>
      </c>
      <c r="I543">
        <v>0</v>
      </c>
      <c r="J543">
        <v>0</v>
      </c>
      <c r="K543">
        <v>0</v>
      </c>
      <c r="L543">
        <v>1</v>
      </c>
      <c r="M543">
        <v>17.8</v>
      </c>
      <c r="N543">
        <v>0</v>
      </c>
      <c r="O543">
        <v>7.5</v>
      </c>
      <c r="P543" t="str">
        <f>IF(Table3[[#This Row],[Charging]]&gt;0,"1","0")</f>
        <v>0</v>
      </c>
      <c r="Q543" t="str">
        <f>IF(Table3[[#This Row],[Tag]]="1",Table3[[#This Row],[Prices (EUR(kWh)]],"")</f>
        <v/>
      </c>
    </row>
    <row r="544" spans="4:17" x14ac:dyDescent="0.2">
      <c r="D544" s="1" t="s">
        <v>29</v>
      </c>
      <c r="E544">
        <v>23</v>
      </c>
      <c r="F544">
        <v>10</v>
      </c>
      <c r="G544">
        <v>0</v>
      </c>
      <c r="H544">
        <v>0.16721</v>
      </c>
      <c r="I544">
        <v>0</v>
      </c>
      <c r="J544">
        <v>0</v>
      </c>
      <c r="K544">
        <v>0</v>
      </c>
      <c r="L544">
        <v>1</v>
      </c>
      <c r="M544">
        <v>17.8</v>
      </c>
      <c r="N544">
        <v>0</v>
      </c>
      <c r="O544">
        <v>7.5</v>
      </c>
      <c r="P544" t="str">
        <f>IF(Table3[[#This Row],[Charging]]&gt;0,"1","0")</f>
        <v>0</v>
      </c>
      <c r="Q544" t="str">
        <f>IF(Table3[[#This Row],[Tag]]="1",Table3[[#This Row],[Prices (EUR(kWh)]],"")</f>
        <v/>
      </c>
    </row>
    <row r="545" spans="4:17" x14ac:dyDescent="0.2">
      <c r="D545" s="1" t="s">
        <v>29</v>
      </c>
      <c r="E545">
        <v>23</v>
      </c>
      <c r="F545">
        <v>11</v>
      </c>
      <c r="G545">
        <v>0</v>
      </c>
      <c r="H545">
        <v>0.16833999999999999</v>
      </c>
      <c r="I545">
        <v>0</v>
      </c>
      <c r="J545">
        <v>0</v>
      </c>
      <c r="K545">
        <v>0</v>
      </c>
      <c r="L545">
        <v>1</v>
      </c>
      <c r="M545">
        <v>17.8</v>
      </c>
      <c r="N545">
        <v>0</v>
      </c>
      <c r="O545">
        <v>7.5</v>
      </c>
      <c r="P545" t="str">
        <f>IF(Table3[[#This Row],[Charging]]&gt;0,"1","0")</f>
        <v>0</v>
      </c>
      <c r="Q545" t="str">
        <f>IF(Table3[[#This Row],[Tag]]="1",Table3[[#This Row],[Prices (EUR(kWh)]],"")</f>
        <v/>
      </c>
    </row>
    <row r="546" spans="4:17" x14ac:dyDescent="0.2">
      <c r="D546" s="1" t="s">
        <v>29</v>
      </c>
      <c r="E546">
        <v>23</v>
      </c>
      <c r="F546">
        <v>12</v>
      </c>
      <c r="G546">
        <v>0</v>
      </c>
      <c r="H546">
        <v>0.16847999999999999</v>
      </c>
      <c r="I546">
        <v>0</v>
      </c>
      <c r="J546">
        <v>0</v>
      </c>
      <c r="K546">
        <v>0</v>
      </c>
      <c r="L546">
        <v>1</v>
      </c>
      <c r="M546">
        <v>17.8</v>
      </c>
      <c r="N546">
        <v>0</v>
      </c>
      <c r="O546">
        <v>7.5</v>
      </c>
      <c r="P546" t="str">
        <f>IF(Table3[[#This Row],[Charging]]&gt;0,"1","0")</f>
        <v>0</v>
      </c>
      <c r="Q546" t="str">
        <f>IF(Table3[[#This Row],[Tag]]="1",Table3[[#This Row],[Prices (EUR(kWh)]],"")</f>
        <v/>
      </c>
    </row>
    <row r="547" spans="4:17" x14ac:dyDescent="0.2">
      <c r="D547" s="1" t="s">
        <v>29</v>
      </c>
      <c r="E547">
        <v>23</v>
      </c>
      <c r="F547">
        <v>13</v>
      </c>
      <c r="G547">
        <v>0</v>
      </c>
      <c r="H547">
        <v>0.16864000000000001</v>
      </c>
      <c r="I547">
        <v>0</v>
      </c>
      <c r="J547">
        <v>0</v>
      </c>
      <c r="K547">
        <v>0</v>
      </c>
      <c r="L547">
        <v>1</v>
      </c>
      <c r="M547">
        <v>17.8</v>
      </c>
      <c r="N547">
        <v>0</v>
      </c>
      <c r="O547">
        <v>7.5</v>
      </c>
      <c r="P547" t="str">
        <f>IF(Table3[[#This Row],[Charging]]&gt;0,"1","0")</f>
        <v>0</v>
      </c>
      <c r="Q547" t="str">
        <f>IF(Table3[[#This Row],[Tag]]="1",Table3[[#This Row],[Prices (EUR(kWh)]],"")</f>
        <v/>
      </c>
    </row>
    <row r="548" spans="4:17" x14ac:dyDescent="0.2">
      <c r="D548" s="1" t="s">
        <v>29</v>
      </c>
      <c r="E548">
        <v>23</v>
      </c>
      <c r="F548">
        <v>14</v>
      </c>
      <c r="G548">
        <v>0</v>
      </c>
      <c r="H548">
        <v>0.16783999999999999</v>
      </c>
      <c r="I548">
        <v>0</v>
      </c>
      <c r="J548">
        <v>0</v>
      </c>
      <c r="K548">
        <v>0</v>
      </c>
      <c r="L548">
        <v>1</v>
      </c>
      <c r="M548">
        <v>17.8</v>
      </c>
      <c r="N548">
        <v>0</v>
      </c>
      <c r="O548">
        <v>7.5</v>
      </c>
      <c r="P548" t="str">
        <f>IF(Table3[[#This Row],[Charging]]&gt;0,"1","0")</f>
        <v>0</v>
      </c>
      <c r="Q548" t="str">
        <f>IF(Table3[[#This Row],[Tag]]="1",Table3[[#This Row],[Prices (EUR(kWh)]],"")</f>
        <v/>
      </c>
    </row>
    <row r="549" spans="4:17" x14ac:dyDescent="0.2">
      <c r="D549" s="1" t="s">
        <v>29</v>
      </c>
      <c r="E549">
        <v>23</v>
      </c>
      <c r="F549">
        <v>15</v>
      </c>
      <c r="G549">
        <v>0</v>
      </c>
      <c r="H549">
        <v>0.16738</v>
      </c>
      <c r="I549">
        <v>0</v>
      </c>
      <c r="J549">
        <v>0</v>
      </c>
      <c r="K549">
        <v>0</v>
      </c>
      <c r="L549">
        <v>1</v>
      </c>
      <c r="M549">
        <v>17.8</v>
      </c>
      <c r="N549">
        <v>0</v>
      </c>
      <c r="O549">
        <v>7.5</v>
      </c>
      <c r="P549" t="str">
        <f>IF(Table3[[#This Row],[Charging]]&gt;0,"1","0")</f>
        <v>0</v>
      </c>
      <c r="Q549" t="str">
        <f>IF(Table3[[#This Row],[Tag]]="1",Table3[[#This Row],[Prices (EUR(kWh)]],"")</f>
        <v/>
      </c>
    </row>
    <row r="550" spans="4:17" x14ac:dyDescent="0.2">
      <c r="D550" s="1" t="s">
        <v>29</v>
      </c>
      <c r="E550">
        <v>23</v>
      </c>
      <c r="F550">
        <v>16</v>
      </c>
      <c r="G550">
        <v>0</v>
      </c>
      <c r="H550">
        <v>0.16616</v>
      </c>
      <c r="I550">
        <v>0</v>
      </c>
      <c r="J550">
        <v>0</v>
      </c>
      <c r="K550">
        <v>0</v>
      </c>
      <c r="L550">
        <v>1</v>
      </c>
      <c r="M550">
        <v>17.8</v>
      </c>
      <c r="N550">
        <v>0</v>
      </c>
      <c r="O550">
        <v>7.5</v>
      </c>
      <c r="P550" t="str">
        <f>IF(Table3[[#This Row],[Charging]]&gt;0,"1","0")</f>
        <v>0</v>
      </c>
      <c r="Q550" t="str">
        <f>IF(Table3[[#This Row],[Tag]]="1",Table3[[#This Row],[Prices (EUR(kWh)]],"")</f>
        <v/>
      </c>
    </row>
    <row r="551" spans="4:17" x14ac:dyDescent="0.2">
      <c r="D551" s="1" t="s">
        <v>29</v>
      </c>
      <c r="E551">
        <v>23</v>
      </c>
      <c r="F551">
        <v>17</v>
      </c>
      <c r="G551">
        <v>0</v>
      </c>
      <c r="H551">
        <v>0.16349</v>
      </c>
      <c r="I551">
        <v>0</v>
      </c>
      <c r="J551">
        <v>0</v>
      </c>
      <c r="K551">
        <v>0</v>
      </c>
      <c r="L551">
        <v>1</v>
      </c>
      <c r="M551">
        <v>17.8</v>
      </c>
      <c r="N551">
        <v>0</v>
      </c>
      <c r="O551">
        <v>7.5</v>
      </c>
      <c r="P551" t="str">
        <f>IF(Table3[[#This Row],[Charging]]&gt;0,"1","0")</f>
        <v>0</v>
      </c>
      <c r="Q551" t="str">
        <f>IF(Table3[[#This Row],[Tag]]="1",Table3[[#This Row],[Prices (EUR(kWh)]],"")</f>
        <v/>
      </c>
    </row>
    <row r="552" spans="4:17" x14ac:dyDescent="0.2">
      <c r="D552" s="1" t="s">
        <v>29</v>
      </c>
      <c r="E552">
        <v>23</v>
      </c>
      <c r="F552">
        <v>18</v>
      </c>
      <c r="G552">
        <v>0</v>
      </c>
      <c r="H552">
        <v>0.16450000000000001</v>
      </c>
      <c r="I552">
        <v>0</v>
      </c>
      <c r="J552">
        <v>0</v>
      </c>
      <c r="K552">
        <v>0</v>
      </c>
      <c r="L552">
        <v>1</v>
      </c>
      <c r="M552">
        <v>17.8</v>
      </c>
      <c r="N552">
        <v>0</v>
      </c>
      <c r="O552">
        <v>7.5</v>
      </c>
      <c r="P552" t="str">
        <f>IF(Table3[[#This Row],[Charging]]&gt;0,"1","0")</f>
        <v>0</v>
      </c>
      <c r="Q552" t="str">
        <f>IF(Table3[[#This Row],[Tag]]="1",Table3[[#This Row],[Prices (EUR(kWh)]],"")</f>
        <v/>
      </c>
    </row>
    <row r="553" spans="4:17" x14ac:dyDescent="0.2">
      <c r="D553" s="1" t="s">
        <v>29</v>
      </c>
      <c r="E553">
        <v>23</v>
      </c>
      <c r="F553">
        <v>19</v>
      </c>
      <c r="G553">
        <v>0</v>
      </c>
      <c r="H553">
        <v>0.16835</v>
      </c>
      <c r="I553">
        <v>0</v>
      </c>
      <c r="J553">
        <v>0</v>
      </c>
      <c r="K553">
        <v>0</v>
      </c>
      <c r="L553">
        <v>1</v>
      </c>
      <c r="M553">
        <v>17.8</v>
      </c>
      <c r="N553">
        <v>0</v>
      </c>
      <c r="O553">
        <v>7.5</v>
      </c>
      <c r="P553" t="str">
        <f>IF(Table3[[#This Row],[Charging]]&gt;0,"1","0")</f>
        <v>0</v>
      </c>
      <c r="Q553" t="str">
        <f>IF(Table3[[#This Row],[Tag]]="1",Table3[[#This Row],[Prices (EUR(kWh)]],"")</f>
        <v/>
      </c>
    </row>
    <row r="554" spans="4:17" x14ac:dyDescent="0.2">
      <c r="D554" s="1" t="s">
        <v>29</v>
      </c>
      <c r="E554">
        <v>23</v>
      </c>
      <c r="F554">
        <v>20</v>
      </c>
      <c r="G554">
        <v>0</v>
      </c>
      <c r="H554">
        <v>0.16874</v>
      </c>
      <c r="I554">
        <v>0</v>
      </c>
      <c r="J554">
        <v>0</v>
      </c>
      <c r="K554">
        <v>0</v>
      </c>
      <c r="L554">
        <v>1</v>
      </c>
      <c r="M554">
        <v>17.8</v>
      </c>
      <c r="N554">
        <v>0</v>
      </c>
      <c r="O554">
        <v>7.5</v>
      </c>
      <c r="P554" t="str">
        <f>IF(Table3[[#This Row],[Charging]]&gt;0,"1","0")</f>
        <v>0</v>
      </c>
      <c r="Q554" t="str">
        <f>IF(Table3[[#This Row],[Tag]]="1",Table3[[#This Row],[Prices (EUR(kWh)]],"")</f>
        <v/>
      </c>
    </row>
    <row r="555" spans="4:17" x14ac:dyDescent="0.2">
      <c r="D555" s="1" t="s">
        <v>29</v>
      </c>
      <c r="E555">
        <v>23</v>
      </c>
      <c r="F555">
        <v>21</v>
      </c>
      <c r="G555">
        <v>0</v>
      </c>
      <c r="H555">
        <v>0.16844999999999999</v>
      </c>
      <c r="I555">
        <v>0</v>
      </c>
      <c r="J555">
        <v>0</v>
      </c>
      <c r="K555">
        <v>0</v>
      </c>
      <c r="L555">
        <v>1</v>
      </c>
      <c r="M555">
        <v>17.8</v>
      </c>
      <c r="N555">
        <v>0</v>
      </c>
      <c r="O555">
        <v>7.5</v>
      </c>
      <c r="P555" t="str">
        <f>IF(Table3[[#This Row],[Charging]]&gt;0,"1","0")</f>
        <v>0</v>
      </c>
      <c r="Q555" t="str">
        <f>IF(Table3[[#This Row],[Tag]]="1",Table3[[#This Row],[Prices (EUR(kWh)]],"")</f>
        <v/>
      </c>
    </row>
    <row r="556" spans="4:17" x14ac:dyDescent="0.2">
      <c r="D556" s="1" t="s">
        <v>29</v>
      </c>
      <c r="E556">
        <v>23</v>
      </c>
      <c r="F556">
        <v>22</v>
      </c>
      <c r="G556">
        <v>0</v>
      </c>
      <c r="H556">
        <v>0.16607</v>
      </c>
      <c r="I556">
        <v>0</v>
      </c>
      <c r="J556">
        <v>0</v>
      </c>
      <c r="K556">
        <v>0</v>
      </c>
      <c r="L556">
        <v>1</v>
      </c>
      <c r="M556">
        <v>17.8</v>
      </c>
      <c r="N556">
        <v>0</v>
      </c>
      <c r="O556">
        <v>7.5</v>
      </c>
      <c r="P556" t="str">
        <f>IF(Table3[[#This Row],[Charging]]&gt;0,"1","0")</f>
        <v>0</v>
      </c>
      <c r="Q556" t="str">
        <f>IF(Table3[[#This Row],[Tag]]="1",Table3[[#This Row],[Prices (EUR(kWh)]],"")</f>
        <v/>
      </c>
    </row>
    <row r="557" spans="4:17" x14ac:dyDescent="0.2">
      <c r="D557" s="1" t="s">
        <v>29</v>
      </c>
      <c r="E557">
        <v>23</v>
      </c>
      <c r="F557">
        <v>23</v>
      </c>
      <c r="G557">
        <v>0</v>
      </c>
      <c r="H557">
        <v>0.16497000000000001</v>
      </c>
      <c r="I557">
        <v>0</v>
      </c>
      <c r="J557">
        <v>0</v>
      </c>
      <c r="K557">
        <v>0</v>
      </c>
      <c r="L557">
        <v>1</v>
      </c>
      <c r="M557">
        <v>17.8</v>
      </c>
      <c r="N557">
        <v>0</v>
      </c>
      <c r="O557">
        <v>7.5</v>
      </c>
      <c r="P557" t="str">
        <f>IF(Table3[[#This Row],[Charging]]&gt;0,"1","0")</f>
        <v>0</v>
      </c>
      <c r="Q557" t="str">
        <f>IF(Table3[[#This Row],[Tag]]="1",Table3[[#This Row],[Prices (EUR(kWh)]],"")</f>
        <v/>
      </c>
    </row>
    <row r="558" spans="4:17" x14ac:dyDescent="0.2">
      <c r="D558" s="1" t="s">
        <v>29</v>
      </c>
      <c r="E558">
        <v>23</v>
      </c>
      <c r="F558">
        <v>24</v>
      </c>
      <c r="G558">
        <v>0</v>
      </c>
      <c r="H558">
        <v>0.16491</v>
      </c>
      <c r="I558">
        <v>0</v>
      </c>
      <c r="J558">
        <v>0</v>
      </c>
      <c r="K558">
        <v>0</v>
      </c>
      <c r="L558">
        <v>1</v>
      </c>
      <c r="M558">
        <v>17.8</v>
      </c>
      <c r="N558">
        <v>0</v>
      </c>
      <c r="O558">
        <v>7.5</v>
      </c>
      <c r="P558" t="str">
        <f>IF(Table3[[#This Row],[Charging]]&gt;0,"1","0")</f>
        <v>0</v>
      </c>
      <c r="Q558" t="str">
        <f>IF(Table3[[#This Row],[Tag]]="1",Table3[[#This Row],[Prices (EUR(kWh)]],"")</f>
        <v/>
      </c>
    </row>
    <row r="559" spans="4:17" x14ac:dyDescent="0.2">
      <c r="D559" s="1" t="s">
        <v>29</v>
      </c>
      <c r="E559">
        <v>24</v>
      </c>
      <c r="F559">
        <v>1</v>
      </c>
      <c r="G559">
        <v>0</v>
      </c>
      <c r="H559">
        <v>0.1734</v>
      </c>
      <c r="I559">
        <v>0</v>
      </c>
      <c r="J559">
        <v>0</v>
      </c>
      <c r="K559">
        <v>0</v>
      </c>
      <c r="L559">
        <v>1</v>
      </c>
      <c r="M559">
        <v>17.8</v>
      </c>
      <c r="N559">
        <v>0</v>
      </c>
      <c r="O559">
        <v>7.5</v>
      </c>
      <c r="P559" t="str">
        <f>IF(Table3[[#This Row],[Charging]]&gt;0,"1","0")</f>
        <v>0</v>
      </c>
      <c r="Q559" t="str">
        <f>IF(Table3[[#This Row],[Tag]]="1",Table3[[#This Row],[Prices (EUR(kWh)]],"")</f>
        <v/>
      </c>
    </row>
    <row r="560" spans="4:17" x14ac:dyDescent="0.2">
      <c r="D560" s="1" t="s">
        <v>29</v>
      </c>
      <c r="E560">
        <v>24</v>
      </c>
      <c r="F560">
        <v>2</v>
      </c>
      <c r="G560">
        <v>0</v>
      </c>
      <c r="H560">
        <v>0.17286000000000001</v>
      </c>
      <c r="I560">
        <v>0</v>
      </c>
      <c r="J560">
        <v>0</v>
      </c>
      <c r="K560">
        <v>0</v>
      </c>
      <c r="L560">
        <v>1</v>
      </c>
      <c r="M560">
        <v>17.8</v>
      </c>
      <c r="N560">
        <v>0</v>
      </c>
      <c r="O560">
        <v>7.5</v>
      </c>
      <c r="P560" t="str">
        <f>IF(Table3[[#This Row],[Charging]]&gt;0,"1","0")</f>
        <v>0</v>
      </c>
      <c r="Q560" t="str">
        <f>IF(Table3[[#This Row],[Tag]]="1",Table3[[#This Row],[Prices (EUR(kWh)]],"")</f>
        <v/>
      </c>
    </row>
    <row r="561" spans="4:17" x14ac:dyDescent="0.2">
      <c r="D561" s="1" t="s">
        <v>29</v>
      </c>
      <c r="E561">
        <v>24</v>
      </c>
      <c r="F561">
        <v>3</v>
      </c>
      <c r="G561">
        <v>0</v>
      </c>
      <c r="H561">
        <v>0.17269000000000001</v>
      </c>
      <c r="I561">
        <v>0</v>
      </c>
      <c r="J561">
        <v>0</v>
      </c>
      <c r="K561">
        <v>0</v>
      </c>
      <c r="L561">
        <v>1</v>
      </c>
      <c r="M561">
        <v>17.8</v>
      </c>
      <c r="N561">
        <v>0</v>
      </c>
      <c r="O561">
        <v>7.5</v>
      </c>
      <c r="P561" t="str">
        <f>IF(Table3[[#This Row],[Charging]]&gt;0,"1","0")</f>
        <v>0</v>
      </c>
      <c r="Q561" t="str">
        <f>IF(Table3[[#This Row],[Tag]]="1",Table3[[#This Row],[Prices (EUR(kWh)]],"")</f>
        <v/>
      </c>
    </row>
    <row r="562" spans="4:17" x14ac:dyDescent="0.2">
      <c r="D562" s="1" t="s">
        <v>29</v>
      </c>
      <c r="E562">
        <v>24</v>
      </c>
      <c r="F562">
        <v>4</v>
      </c>
      <c r="G562">
        <v>0</v>
      </c>
      <c r="H562">
        <v>0.17258000000000001</v>
      </c>
      <c r="I562">
        <v>0</v>
      </c>
      <c r="J562">
        <v>0</v>
      </c>
      <c r="K562">
        <v>0</v>
      </c>
      <c r="L562">
        <v>1</v>
      </c>
      <c r="M562">
        <v>17.8</v>
      </c>
      <c r="N562">
        <v>0</v>
      </c>
      <c r="O562">
        <v>7.5</v>
      </c>
      <c r="P562" t="str">
        <f>IF(Table3[[#This Row],[Charging]]&gt;0,"1","0")</f>
        <v>0</v>
      </c>
      <c r="Q562" t="str">
        <f>IF(Table3[[#This Row],[Tag]]="1",Table3[[#This Row],[Prices (EUR(kWh)]],"")</f>
        <v/>
      </c>
    </row>
    <row r="563" spans="4:17" x14ac:dyDescent="0.2">
      <c r="D563" s="1" t="s">
        <v>29</v>
      </c>
      <c r="E563">
        <v>24</v>
      </c>
      <c r="F563">
        <v>5</v>
      </c>
      <c r="G563">
        <v>0</v>
      </c>
      <c r="H563">
        <v>0.17091000000000001</v>
      </c>
      <c r="I563">
        <v>0</v>
      </c>
      <c r="J563">
        <v>0</v>
      </c>
      <c r="K563">
        <v>0</v>
      </c>
      <c r="L563">
        <v>1</v>
      </c>
      <c r="M563">
        <v>17.8</v>
      </c>
      <c r="N563">
        <v>0</v>
      </c>
      <c r="O563">
        <v>7.5</v>
      </c>
      <c r="P563" t="str">
        <f>IF(Table3[[#This Row],[Charging]]&gt;0,"1","0")</f>
        <v>0</v>
      </c>
      <c r="Q563" t="str">
        <f>IF(Table3[[#This Row],[Tag]]="1",Table3[[#This Row],[Prices (EUR(kWh)]],"")</f>
        <v/>
      </c>
    </row>
    <row r="564" spans="4:17" x14ac:dyDescent="0.2">
      <c r="D564" s="1" t="s">
        <v>29</v>
      </c>
      <c r="E564">
        <v>24</v>
      </c>
      <c r="F564">
        <v>6</v>
      </c>
      <c r="G564">
        <v>0</v>
      </c>
      <c r="H564">
        <v>0.17163</v>
      </c>
      <c r="I564">
        <v>0</v>
      </c>
      <c r="J564">
        <v>0</v>
      </c>
      <c r="K564">
        <v>0</v>
      </c>
      <c r="L564">
        <v>1</v>
      </c>
      <c r="M564">
        <v>17.8</v>
      </c>
      <c r="N564">
        <v>0</v>
      </c>
      <c r="O564">
        <v>7.5</v>
      </c>
      <c r="P564" t="str">
        <f>IF(Table3[[#This Row],[Charging]]&gt;0,"1","0")</f>
        <v>0</v>
      </c>
      <c r="Q564" t="str">
        <f>IF(Table3[[#This Row],[Tag]]="1",Table3[[#This Row],[Prices (EUR(kWh)]],"")</f>
        <v/>
      </c>
    </row>
    <row r="565" spans="4:17" x14ac:dyDescent="0.2">
      <c r="D565" s="1" t="s">
        <v>29</v>
      </c>
      <c r="E565">
        <v>24</v>
      </c>
      <c r="F565">
        <v>7</v>
      </c>
      <c r="G565">
        <v>0</v>
      </c>
      <c r="H565">
        <v>0.17016000000000001</v>
      </c>
      <c r="I565">
        <v>0</v>
      </c>
      <c r="J565">
        <v>0</v>
      </c>
      <c r="K565">
        <v>0</v>
      </c>
      <c r="L565">
        <v>1</v>
      </c>
      <c r="M565">
        <v>17.8</v>
      </c>
      <c r="N565">
        <v>0</v>
      </c>
      <c r="O565">
        <v>7.5</v>
      </c>
      <c r="P565" t="str">
        <f>IF(Table3[[#This Row],[Charging]]&gt;0,"1","0")</f>
        <v>0</v>
      </c>
      <c r="Q565" t="str">
        <f>IF(Table3[[#This Row],[Tag]]="1",Table3[[#This Row],[Prices (EUR(kWh)]],"")</f>
        <v/>
      </c>
    </row>
    <row r="566" spans="4:17" x14ac:dyDescent="0.2">
      <c r="D566" s="1" t="s">
        <v>29</v>
      </c>
      <c r="E566">
        <v>24</v>
      </c>
      <c r="F566">
        <v>8</v>
      </c>
      <c r="G566">
        <v>0</v>
      </c>
      <c r="H566">
        <v>0.16991000000000001</v>
      </c>
      <c r="I566">
        <v>0</v>
      </c>
      <c r="J566">
        <v>0</v>
      </c>
      <c r="K566">
        <v>0</v>
      </c>
      <c r="L566">
        <v>1</v>
      </c>
      <c r="M566">
        <v>17.8</v>
      </c>
      <c r="N566">
        <v>0</v>
      </c>
      <c r="O566">
        <v>7.5</v>
      </c>
      <c r="P566" t="str">
        <f>IF(Table3[[#This Row],[Charging]]&gt;0,"1","0")</f>
        <v>0</v>
      </c>
      <c r="Q566" t="str">
        <f>IF(Table3[[#This Row],[Tag]]="1",Table3[[#This Row],[Prices (EUR(kWh)]],"")</f>
        <v/>
      </c>
    </row>
    <row r="567" spans="4:17" x14ac:dyDescent="0.2">
      <c r="D567" s="1" t="s">
        <v>29</v>
      </c>
      <c r="E567">
        <v>24</v>
      </c>
      <c r="F567">
        <v>9</v>
      </c>
      <c r="G567">
        <v>0</v>
      </c>
      <c r="H567">
        <v>0.16839999999999999</v>
      </c>
      <c r="I567">
        <v>0</v>
      </c>
      <c r="J567">
        <v>0</v>
      </c>
      <c r="K567">
        <v>0</v>
      </c>
      <c r="L567">
        <v>1</v>
      </c>
      <c r="M567">
        <v>17.8</v>
      </c>
      <c r="N567">
        <v>0</v>
      </c>
      <c r="O567">
        <v>7.5</v>
      </c>
      <c r="P567" t="str">
        <f>IF(Table3[[#This Row],[Charging]]&gt;0,"1","0")</f>
        <v>0</v>
      </c>
      <c r="Q567" t="str">
        <f>IF(Table3[[#This Row],[Tag]]="1",Table3[[#This Row],[Prices (EUR(kWh)]],"")</f>
        <v/>
      </c>
    </row>
    <row r="568" spans="4:17" x14ac:dyDescent="0.2">
      <c r="D568" s="1" t="s">
        <v>29</v>
      </c>
      <c r="E568">
        <v>24</v>
      </c>
      <c r="F568">
        <v>10</v>
      </c>
      <c r="G568">
        <v>0</v>
      </c>
      <c r="H568">
        <v>0.16322999999999999</v>
      </c>
      <c r="I568">
        <v>0</v>
      </c>
      <c r="J568">
        <v>0</v>
      </c>
      <c r="K568">
        <v>0</v>
      </c>
      <c r="L568">
        <v>1</v>
      </c>
      <c r="M568">
        <v>17.8</v>
      </c>
      <c r="N568">
        <v>0</v>
      </c>
      <c r="O568">
        <v>7.5</v>
      </c>
      <c r="P568" t="str">
        <f>IF(Table3[[#This Row],[Charging]]&gt;0,"1","0")</f>
        <v>0</v>
      </c>
      <c r="Q568" t="str">
        <f>IF(Table3[[#This Row],[Tag]]="1",Table3[[#This Row],[Prices (EUR(kWh)]],"")</f>
        <v/>
      </c>
    </row>
    <row r="569" spans="4:17" x14ac:dyDescent="0.2">
      <c r="D569" s="1" t="s">
        <v>29</v>
      </c>
      <c r="E569">
        <v>24</v>
      </c>
      <c r="F569">
        <v>11</v>
      </c>
      <c r="G569">
        <v>7.5</v>
      </c>
      <c r="H569">
        <v>0.15029999999999999</v>
      </c>
      <c r="I569">
        <v>0</v>
      </c>
      <c r="J569">
        <v>0</v>
      </c>
      <c r="K569">
        <v>0</v>
      </c>
      <c r="L569">
        <v>1</v>
      </c>
      <c r="M569">
        <v>25.3</v>
      </c>
      <c r="N569">
        <v>0</v>
      </c>
      <c r="O569">
        <v>7.5</v>
      </c>
      <c r="P569" t="str">
        <f>IF(Table3[[#This Row],[Charging]]&gt;0,"1","0")</f>
        <v>1</v>
      </c>
      <c r="Q569">
        <f>IF(Table3[[#This Row],[Tag]]="1",Table3[[#This Row],[Prices (EUR(kWh)]],"")</f>
        <v>0.15029999999999999</v>
      </c>
    </row>
    <row r="570" spans="4:17" x14ac:dyDescent="0.2">
      <c r="D570" s="1" t="s">
        <v>29</v>
      </c>
      <c r="E570">
        <v>24</v>
      </c>
      <c r="F570">
        <v>12</v>
      </c>
      <c r="G570">
        <v>0</v>
      </c>
      <c r="H570">
        <v>0.10037</v>
      </c>
      <c r="I570">
        <v>1</v>
      </c>
      <c r="J570">
        <v>0</v>
      </c>
      <c r="K570">
        <v>0</v>
      </c>
      <c r="L570">
        <v>0</v>
      </c>
      <c r="M570">
        <v>22.55</v>
      </c>
      <c r="N570">
        <v>0</v>
      </c>
      <c r="O570">
        <v>7.5</v>
      </c>
      <c r="P570" t="str">
        <f>IF(Table3[[#This Row],[Charging]]&gt;0,"1","0")</f>
        <v>0</v>
      </c>
      <c r="Q570" t="str">
        <f>IF(Table3[[#This Row],[Tag]]="1",Table3[[#This Row],[Prices (EUR(kWh)]],"")</f>
        <v/>
      </c>
    </row>
    <row r="571" spans="4:17" x14ac:dyDescent="0.2">
      <c r="D571" s="1" t="s">
        <v>29</v>
      </c>
      <c r="E571">
        <v>24</v>
      </c>
      <c r="F571">
        <v>13</v>
      </c>
      <c r="G571">
        <v>0</v>
      </c>
      <c r="H571">
        <v>7.1720000000000006E-2</v>
      </c>
      <c r="I571">
        <v>0</v>
      </c>
      <c r="J571">
        <v>1</v>
      </c>
      <c r="K571">
        <v>0</v>
      </c>
      <c r="L571">
        <v>0</v>
      </c>
      <c r="M571">
        <v>22.55</v>
      </c>
      <c r="N571">
        <v>0</v>
      </c>
      <c r="O571">
        <v>7.5</v>
      </c>
      <c r="P571" t="str">
        <f>IF(Table3[[#This Row],[Charging]]&gt;0,"1","0")</f>
        <v>0</v>
      </c>
      <c r="Q571" t="str">
        <f>IF(Table3[[#This Row],[Tag]]="1",Table3[[#This Row],[Prices (EUR(kWh)]],"")</f>
        <v/>
      </c>
    </row>
    <row r="572" spans="4:17" x14ac:dyDescent="0.2">
      <c r="D572" s="1" t="s">
        <v>29</v>
      </c>
      <c r="E572">
        <v>24</v>
      </c>
      <c r="F572">
        <v>14</v>
      </c>
      <c r="G572">
        <v>0</v>
      </c>
      <c r="H572">
        <v>6.0350000000000001E-2</v>
      </c>
      <c r="I572">
        <v>0</v>
      </c>
      <c r="J572">
        <v>1</v>
      </c>
      <c r="K572">
        <v>0</v>
      </c>
      <c r="L572">
        <v>0</v>
      </c>
      <c r="M572">
        <v>22.55</v>
      </c>
      <c r="N572">
        <v>0</v>
      </c>
      <c r="O572">
        <v>7.5</v>
      </c>
      <c r="P572" t="str">
        <f>IF(Table3[[#This Row],[Charging]]&gt;0,"1","0")</f>
        <v>0</v>
      </c>
      <c r="Q572" t="str">
        <f>IF(Table3[[#This Row],[Tag]]="1",Table3[[#This Row],[Prices (EUR(kWh)]],"")</f>
        <v/>
      </c>
    </row>
    <row r="573" spans="4:17" x14ac:dyDescent="0.2">
      <c r="D573" s="1" t="s">
        <v>29</v>
      </c>
      <c r="E573">
        <v>24</v>
      </c>
      <c r="F573">
        <v>15</v>
      </c>
      <c r="G573">
        <v>0</v>
      </c>
      <c r="H573">
        <v>5.0090000000000003E-2</v>
      </c>
      <c r="I573">
        <v>0</v>
      </c>
      <c r="J573">
        <v>0</v>
      </c>
      <c r="K573">
        <v>1</v>
      </c>
      <c r="L573">
        <v>0</v>
      </c>
      <c r="M573">
        <v>19.8</v>
      </c>
      <c r="N573">
        <v>0</v>
      </c>
      <c r="O573">
        <v>7.5</v>
      </c>
      <c r="P573" t="str">
        <f>IF(Table3[[#This Row],[Charging]]&gt;0,"1","0")</f>
        <v>0</v>
      </c>
      <c r="Q573" t="str">
        <f>IF(Table3[[#This Row],[Tag]]="1",Table3[[#This Row],[Prices (EUR(kWh)]],"")</f>
        <v/>
      </c>
    </row>
    <row r="574" spans="4:17" x14ac:dyDescent="0.2">
      <c r="D574" s="1" t="s">
        <v>29</v>
      </c>
      <c r="E574">
        <v>24</v>
      </c>
      <c r="F574">
        <v>16</v>
      </c>
      <c r="G574">
        <v>7.5</v>
      </c>
      <c r="H574">
        <v>8.8139999999999996E-2</v>
      </c>
      <c r="I574">
        <v>0</v>
      </c>
      <c r="J574">
        <v>0</v>
      </c>
      <c r="K574">
        <v>0</v>
      </c>
      <c r="L574">
        <v>1</v>
      </c>
      <c r="M574">
        <v>27.3</v>
      </c>
      <c r="N574">
        <v>0</v>
      </c>
      <c r="O574">
        <v>7.5</v>
      </c>
      <c r="P574" t="str">
        <f>IF(Table3[[#This Row],[Charging]]&gt;0,"1","0")</f>
        <v>1</v>
      </c>
      <c r="Q574">
        <f>IF(Table3[[#This Row],[Tag]]="1",Table3[[#This Row],[Prices (EUR(kWh)]],"")</f>
        <v>8.8139999999999996E-2</v>
      </c>
    </row>
    <row r="575" spans="4:17" x14ac:dyDescent="0.2">
      <c r="D575" s="1" t="s">
        <v>29</v>
      </c>
      <c r="E575">
        <v>24</v>
      </c>
      <c r="F575">
        <v>17</v>
      </c>
      <c r="G575">
        <v>7.5</v>
      </c>
      <c r="H575">
        <v>0.15054000000000001</v>
      </c>
      <c r="I575">
        <v>0</v>
      </c>
      <c r="J575">
        <v>0</v>
      </c>
      <c r="K575">
        <v>0</v>
      </c>
      <c r="L575">
        <v>1</v>
      </c>
      <c r="M575">
        <v>34.799999999999997</v>
      </c>
      <c r="N575">
        <v>0</v>
      </c>
      <c r="O575">
        <v>7.5</v>
      </c>
      <c r="P575" t="str">
        <f>IF(Table3[[#This Row],[Charging]]&gt;0,"1","0")</f>
        <v>1</v>
      </c>
      <c r="Q575">
        <f>IF(Table3[[#This Row],[Tag]]="1",Table3[[#This Row],[Prices (EUR(kWh)]],"")</f>
        <v>0.15054000000000001</v>
      </c>
    </row>
    <row r="576" spans="4:17" x14ac:dyDescent="0.2">
      <c r="D576" s="1" t="s">
        <v>29</v>
      </c>
      <c r="E576">
        <v>24</v>
      </c>
      <c r="F576">
        <v>18</v>
      </c>
      <c r="G576">
        <v>0</v>
      </c>
      <c r="H576">
        <v>0.17180999999999999</v>
      </c>
      <c r="I576">
        <v>0</v>
      </c>
      <c r="J576">
        <v>0</v>
      </c>
      <c r="K576">
        <v>0</v>
      </c>
      <c r="L576">
        <v>1</v>
      </c>
      <c r="M576">
        <v>34.799999999999997</v>
      </c>
      <c r="N576">
        <v>0</v>
      </c>
      <c r="O576">
        <v>7.5</v>
      </c>
      <c r="P576" t="str">
        <f>IF(Table3[[#This Row],[Charging]]&gt;0,"1","0")</f>
        <v>0</v>
      </c>
      <c r="Q576" t="str">
        <f>IF(Table3[[#This Row],[Tag]]="1",Table3[[#This Row],[Prices (EUR(kWh)]],"")</f>
        <v/>
      </c>
    </row>
    <row r="577" spans="4:17" x14ac:dyDescent="0.2">
      <c r="D577" s="1" t="s">
        <v>29</v>
      </c>
      <c r="E577">
        <v>24</v>
      </c>
      <c r="F577">
        <v>19</v>
      </c>
      <c r="G577">
        <v>0</v>
      </c>
      <c r="H577">
        <v>0.16930999999999999</v>
      </c>
      <c r="I577">
        <v>0</v>
      </c>
      <c r="J577">
        <v>0</v>
      </c>
      <c r="K577">
        <v>0</v>
      </c>
      <c r="L577">
        <v>1</v>
      </c>
      <c r="M577">
        <v>34.799999999999997</v>
      </c>
      <c r="N577">
        <v>0</v>
      </c>
      <c r="O577">
        <v>7.5</v>
      </c>
      <c r="P577" t="str">
        <f>IF(Table3[[#This Row],[Charging]]&gt;0,"1","0")</f>
        <v>0</v>
      </c>
      <c r="Q577" t="str">
        <f>IF(Table3[[#This Row],[Tag]]="1",Table3[[#This Row],[Prices (EUR(kWh)]],"")</f>
        <v/>
      </c>
    </row>
    <row r="578" spans="4:17" x14ac:dyDescent="0.2">
      <c r="D578" s="1" t="s">
        <v>29</v>
      </c>
      <c r="E578">
        <v>24</v>
      </c>
      <c r="F578">
        <v>20</v>
      </c>
      <c r="G578">
        <v>0</v>
      </c>
      <c r="H578">
        <v>0.16933999999999999</v>
      </c>
      <c r="I578">
        <v>0</v>
      </c>
      <c r="J578">
        <v>0</v>
      </c>
      <c r="K578">
        <v>0</v>
      </c>
      <c r="L578">
        <v>1</v>
      </c>
      <c r="M578">
        <v>34.799999999999997</v>
      </c>
      <c r="N578">
        <v>0</v>
      </c>
      <c r="O578">
        <v>7.5</v>
      </c>
      <c r="P578" t="str">
        <f>IF(Table3[[#This Row],[Charging]]&gt;0,"1","0")</f>
        <v>0</v>
      </c>
      <c r="Q578" t="str">
        <f>IF(Table3[[#This Row],[Tag]]="1",Table3[[#This Row],[Prices (EUR(kWh)]],"")</f>
        <v/>
      </c>
    </row>
    <row r="579" spans="4:17" x14ac:dyDescent="0.2">
      <c r="D579" s="1" t="s">
        <v>29</v>
      </c>
      <c r="E579">
        <v>24</v>
      </c>
      <c r="F579">
        <v>21</v>
      </c>
      <c r="G579">
        <v>0</v>
      </c>
      <c r="H579">
        <v>0.16877</v>
      </c>
      <c r="I579">
        <v>0</v>
      </c>
      <c r="J579">
        <v>0</v>
      </c>
      <c r="K579">
        <v>0</v>
      </c>
      <c r="L579">
        <v>1</v>
      </c>
      <c r="M579">
        <v>34.799999999999997</v>
      </c>
      <c r="N579">
        <v>0</v>
      </c>
      <c r="O579">
        <v>7.5</v>
      </c>
      <c r="P579" t="str">
        <f>IF(Table3[[#This Row],[Charging]]&gt;0,"1","0")</f>
        <v>0</v>
      </c>
      <c r="Q579" t="str">
        <f>IF(Table3[[#This Row],[Tag]]="1",Table3[[#This Row],[Prices (EUR(kWh)]],"")</f>
        <v/>
      </c>
    </row>
    <row r="580" spans="4:17" x14ac:dyDescent="0.2">
      <c r="D580" s="1" t="s">
        <v>29</v>
      </c>
      <c r="E580">
        <v>24</v>
      </c>
      <c r="F580">
        <v>22</v>
      </c>
      <c r="G580">
        <v>0</v>
      </c>
      <c r="H580">
        <v>0.16813</v>
      </c>
      <c r="I580">
        <v>0</v>
      </c>
      <c r="J580">
        <v>0</v>
      </c>
      <c r="K580">
        <v>0</v>
      </c>
      <c r="L580">
        <v>1</v>
      </c>
      <c r="M580">
        <v>34.799999999999997</v>
      </c>
      <c r="N580">
        <v>0</v>
      </c>
      <c r="O580">
        <v>7.5</v>
      </c>
      <c r="P580" t="str">
        <f>IF(Table3[[#This Row],[Charging]]&gt;0,"1","0")</f>
        <v>0</v>
      </c>
      <c r="Q580" t="str">
        <f>IF(Table3[[#This Row],[Tag]]="1",Table3[[#This Row],[Prices (EUR(kWh)]],"")</f>
        <v/>
      </c>
    </row>
    <row r="581" spans="4:17" x14ac:dyDescent="0.2">
      <c r="D581" s="1" t="s">
        <v>29</v>
      </c>
      <c r="E581">
        <v>24</v>
      </c>
      <c r="F581">
        <v>23</v>
      </c>
      <c r="G581">
        <v>0</v>
      </c>
      <c r="H581">
        <v>0.16803999999999999</v>
      </c>
      <c r="I581">
        <v>0</v>
      </c>
      <c r="J581">
        <v>0</v>
      </c>
      <c r="K581">
        <v>0</v>
      </c>
      <c r="L581">
        <v>1</v>
      </c>
      <c r="M581">
        <v>34.799999999999997</v>
      </c>
      <c r="N581">
        <v>0</v>
      </c>
      <c r="O581">
        <v>7.5</v>
      </c>
      <c r="P581" t="str">
        <f>IF(Table3[[#This Row],[Charging]]&gt;0,"1","0")</f>
        <v>0</v>
      </c>
      <c r="Q581" t="str">
        <f>IF(Table3[[#This Row],[Tag]]="1",Table3[[#This Row],[Prices (EUR(kWh)]],"")</f>
        <v/>
      </c>
    </row>
    <row r="582" spans="4:17" x14ac:dyDescent="0.2">
      <c r="D582" s="1" t="s">
        <v>29</v>
      </c>
      <c r="E582">
        <v>24</v>
      </c>
      <c r="F582">
        <v>24</v>
      </c>
      <c r="G582">
        <v>0</v>
      </c>
      <c r="H582">
        <v>0.16732</v>
      </c>
      <c r="I582">
        <v>0</v>
      </c>
      <c r="J582">
        <v>0</v>
      </c>
      <c r="K582">
        <v>0</v>
      </c>
      <c r="L582">
        <v>1</v>
      </c>
      <c r="M582">
        <v>34.799999999999997</v>
      </c>
      <c r="N582">
        <v>0</v>
      </c>
      <c r="O582">
        <v>7.5</v>
      </c>
      <c r="P582" t="str">
        <f>IF(Table3[[#This Row],[Charging]]&gt;0,"1","0")</f>
        <v>0</v>
      </c>
      <c r="Q582" t="str">
        <f>IF(Table3[[#This Row],[Tag]]="1",Table3[[#This Row],[Prices (EUR(kWh)]],"")</f>
        <v/>
      </c>
    </row>
    <row r="583" spans="4:17" x14ac:dyDescent="0.2">
      <c r="D583" s="1" t="s">
        <v>29</v>
      </c>
      <c r="E583">
        <v>25</v>
      </c>
      <c r="F583">
        <v>1</v>
      </c>
      <c r="G583">
        <v>0</v>
      </c>
      <c r="H583">
        <v>0.17129</v>
      </c>
      <c r="I583">
        <v>0</v>
      </c>
      <c r="J583">
        <v>0</v>
      </c>
      <c r="K583">
        <v>0</v>
      </c>
      <c r="L583">
        <v>1</v>
      </c>
      <c r="M583">
        <v>34.799999999999997</v>
      </c>
      <c r="N583">
        <v>0</v>
      </c>
      <c r="O583">
        <v>7.5</v>
      </c>
      <c r="P583" t="str">
        <f>IF(Table3[[#This Row],[Charging]]&gt;0,"1","0")</f>
        <v>0</v>
      </c>
      <c r="Q583" t="str">
        <f>IF(Table3[[#This Row],[Tag]]="1",Table3[[#This Row],[Prices (EUR(kWh)]],"")</f>
        <v/>
      </c>
    </row>
    <row r="584" spans="4:17" x14ac:dyDescent="0.2">
      <c r="D584" s="1" t="s">
        <v>29</v>
      </c>
      <c r="E584">
        <v>25</v>
      </c>
      <c r="F584">
        <v>2</v>
      </c>
      <c r="G584">
        <v>0</v>
      </c>
      <c r="H584">
        <v>0.17113999999999999</v>
      </c>
      <c r="I584">
        <v>0</v>
      </c>
      <c r="J584">
        <v>0</v>
      </c>
      <c r="K584">
        <v>0</v>
      </c>
      <c r="L584">
        <v>1</v>
      </c>
      <c r="M584">
        <v>34.799999999999997</v>
      </c>
      <c r="N584">
        <v>0</v>
      </c>
      <c r="O584">
        <v>7.5</v>
      </c>
      <c r="P584" t="str">
        <f>IF(Table3[[#This Row],[Charging]]&gt;0,"1","0")</f>
        <v>0</v>
      </c>
      <c r="Q584" t="str">
        <f>IF(Table3[[#This Row],[Tag]]="1",Table3[[#This Row],[Prices (EUR(kWh)]],"")</f>
        <v/>
      </c>
    </row>
    <row r="585" spans="4:17" x14ac:dyDescent="0.2">
      <c r="D585" s="1" t="s">
        <v>29</v>
      </c>
      <c r="E585">
        <v>25</v>
      </c>
      <c r="F585">
        <v>3</v>
      </c>
      <c r="G585">
        <v>0</v>
      </c>
      <c r="H585">
        <v>0.17055000000000001</v>
      </c>
      <c r="I585">
        <v>0</v>
      </c>
      <c r="J585">
        <v>0</v>
      </c>
      <c r="K585">
        <v>0</v>
      </c>
      <c r="L585">
        <v>1</v>
      </c>
      <c r="M585">
        <v>34.799999999999997</v>
      </c>
      <c r="N585">
        <v>0</v>
      </c>
      <c r="O585">
        <v>7.5</v>
      </c>
      <c r="P585" t="str">
        <f>IF(Table3[[#This Row],[Charging]]&gt;0,"1","0")</f>
        <v>0</v>
      </c>
      <c r="Q585" t="str">
        <f>IF(Table3[[#This Row],[Tag]]="1",Table3[[#This Row],[Prices (EUR(kWh)]],"")</f>
        <v/>
      </c>
    </row>
    <row r="586" spans="4:17" x14ac:dyDescent="0.2">
      <c r="D586" s="1" t="s">
        <v>29</v>
      </c>
      <c r="E586">
        <v>25</v>
      </c>
      <c r="F586">
        <v>4</v>
      </c>
      <c r="G586">
        <v>0</v>
      </c>
      <c r="H586">
        <v>0.1699</v>
      </c>
      <c r="I586">
        <v>0</v>
      </c>
      <c r="J586">
        <v>0</v>
      </c>
      <c r="K586">
        <v>0</v>
      </c>
      <c r="L586">
        <v>1</v>
      </c>
      <c r="M586">
        <v>34.799999999999997</v>
      </c>
      <c r="N586">
        <v>0</v>
      </c>
      <c r="O586">
        <v>7.5</v>
      </c>
      <c r="P586" t="str">
        <f>IF(Table3[[#This Row],[Charging]]&gt;0,"1","0")</f>
        <v>0</v>
      </c>
      <c r="Q586" t="str">
        <f>IF(Table3[[#This Row],[Tag]]="1",Table3[[#This Row],[Prices (EUR(kWh)]],"")</f>
        <v/>
      </c>
    </row>
    <row r="587" spans="4:17" x14ac:dyDescent="0.2">
      <c r="D587" s="1" t="s">
        <v>29</v>
      </c>
      <c r="E587">
        <v>25</v>
      </c>
      <c r="F587">
        <v>5</v>
      </c>
      <c r="G587">
        <v>0</v>
      </c>
      <c r="H587">
        <v>0.16827</v>
      </c>
      <c r="I587">
        <v>0</v>
      </c>
      <c r="J587">
        <v>0</v>
      </c>
      <c r="K587">
        <v>0</v>
      </c>
      <c r="L587">
        <v>1</v>
      </c>
      <c r="M587">
        <v>34.799999999999997</v>
      </c>
      <c r="N587">
        <v>0</v>
      </c>
      <c r="O587">
        <v>7.5</v>
      </c>
      <c r="P587" t="str">
        <f>IF(Table3[[#This Row],[Charging]]&gt;0,"1","0")</f>
        <v>0</v>
      </c>
      <c r="Q587" t="str">
        <f>IF(Table3[[#This Row],[Tag]]="1",Table3[[#This Row],[Prices (EUR(kWh)]],"")</f>
        <v/>
      </c>
    </row>
    <row r="588" spans="4:17" x14ac:dyDescent="0.2">
      <c r="D588" s="1" t="s">
        <v>29</v>
      </c>
      <c r="E588">
        <v>25</v>
      </c>
      <c r="F588">
        <v>6</v>
      </c>
      <c r="G588">
        <v>0</v>
      </c>
      <c r="H588">
        <v>0.15569</v>
      </c>
      <c r="I588">
        <v>0</v>
      </c>
      <c r="J588">
        <v>0</v>
      </c>
      <c r="K588">
        <v>0</v>
      </c>
      <c r="L588">
        <v>1</v>
      </c>
      <c r="M588">
        <v>34.799999999999997</v>
      </c>
      <c r="N588">
        <v>0</v>
      </c>
      <c r="O588">
        <v>7.5</v>
      </c>
      <c r="P588" t="str">
        <f>IF(Table3[[#This Row],[Charging]]&gt;0,"1","0")</f>
        <v>0</v>
      </c>
      <c r="Q588" t="str">
        <f>IF(Table3[[#This Row],[Tag]]="1",Table3[[#This Row],[Prices (EUR(kWh)]],"")</f>
        <v/>
      </c>
    </row>
    <row r="589" spans="4:17" x14ac:dyDescent="0.2">
      <c r="D589" s="1" t="s">
        <v>29</v>
      </c>
      <c r="E589">
        <v>25</v>
      </c>
      <c r="F589">
        <v>7</v>
      </c>
      <c r="G589">
        <v>0</v>
      </c>
      <c r="H589">
        <v>0.16269</v>
      </c>
      <c r="I589">
        <v>0</v>
      </c>
      <c r="J589">
        <v>0</v>
      </c>
      <c r="K589">
        <v>0</v>
      </c>
      <c r="L589">
        <v>1</v>
      </c>
      <c r="M589">
        <v>34.799999999999997</v>
      </c>
      <c r="N589">
        <v>0</v>
      </c>
      <c r="O589">
        <v>7.5</v>
      </c>
      <c r="P589" t="str">
        <f>IF(Table3[[#This Row],[Charging]]&gt;0,"1","0")</f>
        <v>0</v>
      </c>
      <c r="Q589" t="str">
        <f>IF(Table3[[#This Row],[Tag]]="1",Table3[[#This Row],[Prices (EUR(kWh)]],"")</f>
        <v/>
      </c>
    </row>
    <row r="590" spans="4:17" x14ac:dyDescent="0.2">
      <c r="D590" s="1" t="s">
        <v>29</v>
      </c>
      <c r="E590">
        <v>25</v>
      </c>
      <c r="F590">
        <v>8</v>
      </c>
      <c r="G590">
        <v>0</v>
      </c>
      <c r="H590">
        <v>0.17780000000000001</v>
      </c>
      <c r="I590">
        <v>0</v>
      </c>
      <c r="J590">
        <v>0</v>
      </c>
      <c r="K590">
        <v>0</v>
      </c>
      <c r="L590">
        <v>1</v>
      </c>
      <c r="M590">
        <v>29.3</v>
      </c>
      <c r="N590">
        <v>5.5</v>
      </c>
      <c r="O590">
        <v>0</v>
      </c>
      <c r="P590" t="str">
        <f>IF(Table3[[#This Row],[Charging]]&gt;0,"1","0")</f>
        <v>0</v>
      </c>
      <c r="Q590" t="str">
        <f>IF(Table3[[#This Row],[Tag]]="1",Table3[[#This Row],[Prices (EUR(kWh)]],"")</f>
        <v/>
      </c>
    </row>
    <row r="591" spans="4:17" x14ac:dyDescent="0.2">
      <c r="D591" s="1" t="s">
        <v>29</v>
      </c>
      <c r="E591">
        <v>25</v>
      </c>
      <c r="F591">
        <v>9</v>
      </c>
      <c r="G591">
        <v>0</v>
      </c>
      <c r="H591">
        <v>0.17435</v>
      </c>
      <c r="I591">
        <v>0</v>
      </c>
      <c r="J591">
        <v>0</v>
      </c>
      <c r="K591">
        <v>0</v>
      </c>
      <c r="L591">
        <v>1</v>
      </c>
      <c r="M591">
        <v>29.3</v>
      </c>
      <c r="N591">
        <v>0</v>
      </c>
      <c r="O591">
        <v>0</v>
      </c>
      <c r="P591" t="str">
        <f>IF(Table3[[#This Row],[Charging]]&gt;0,"1","0")</f>
        <v>0</v>
      </c>
      <c r="Q591" t="str">
        <f>IF(Table3[[#This Row],[Tag]]="1",Table3[[#This Row],[Prices (EUR(kWh)]],"")</f>
        <v/>
      </c>
    </row>
    <row r="592" spans="4:17" x14ac:dyDescent="0.2">
      <c r="D592" s="1" t="s">
        <v>29</v>
      </c>
      <c r="E592">
        <v>25</v>
      </c>
      <c r="F592">
        <v>10</v>
      </c>
      <c r="G592">
        <v>0</v>
      </c>
      <c r="H592">
        <v>0.17419999999999999</v>
      </c>
      <c r="I592">
        <v>0</v>
      </c>
      <c r="J592">
        <v>0</v>
      </c>
      <c r="K592">
        <v>0</v>
      </c>
      <c r="L592">
        <v>1</v>
      </c>
      <c r="M592">
        <v>29.3</v>
      </c>
      <c r="N592">
        <v>0</v>
      </c>
      <c r="O592">
        <v>0</v>
      </c>
      <c r="P592" t="str">
        <f>IF(Table3[[#This Row],[Charging]]&gt;0,"1","0")</f>
        <v>0</v>
      </c>
      <c r="Q592" t="str">
        <f>IF(Table3[[#This Row],[Tag]]="1",Table3[[#This Row],[Prices (EUR(kWh)]],"")</f>
        <v/>
      </c>
    </row>
    <row r="593" spans="4:17" x14ac:dyDescent="0.2">
      <c r="D593" s="1" t="s">
        <v>29</v>
      </c>
      <c r="E593">
        <v>25</v>
      </c>
      <c r="F593">
        <v>11</v>
      </c>
      <c r="G593">
        <v>0</v>
      </c>
      <c r="H593">
        <v>0.17391999999999999</v>
      </c>
      <c r="I593">
        <v>0</v>
      </c>
      <c r="J593">
        <v>0</v>
      </c>
      <c r="K593">
        <v>0</v>
      </c>
      <c r="L593">
        <v>1</v>
      </c>
      <c r="M593">
        <v>29.3</v>
      </c>
      <c r="N593">
        <v>0</v>
      </c>
      <c r="O593">
        <v>0</v>
      </c>
      <c r="P593" t="str">
        <f>IF(Table3[[#This Row],[Charging]]&gt;0,"1","0")</f>
        <v>0</v>
      </c>
      <c r="Q593" t="str">
        <f>IF(Table3[[#This Row],[Tag]]="1",Table3[[#This Row],[Prices (EUR(kWh)]],"")</f>
        <v/>
      </c>
    </row>
    <row r="594" spans="4:17" x14ac:dyDescent="0.2">
      <c r="D594" s="1" t="s">
        <v>29</v>
      </c>
      <c r="E594">
        <v>25</v>
      </c>
      <c r="F594">
        <v>12</v>
      </c>
      <c r="G594">
        <v>0</v>
      </c>
      <c r="H594">
        <v>0.17393</v>
      </c>
      <c r="I594">
        <v>0</v>
      </c>
      <c r="J594">
        <v>0</v>
      </c>
      <c r="K594">
        <v>0</v>
      </c>
      <c r="L594">
        <v>1</v>
      </c>
      <c r="M594">
        <v>29.3</v>
      </c>
      <c r="N594">
        <v>0</v>
      </c>
      <c r="O594">
        <v>0</v>
      </c>
      <c r="P594" t="str">
        <f>IF(Table3[[#This Row],[Charging]]&gt;0,"1","0")</f>
        <v>0</v>
      </c>
      <c r="Q594" t="str">
        <f>IF(Table3[[#This Row],[Tag]]="1",Table3[[#This Row],[Prices (EUR(kWh)]],"")</f>
        <v/>
      </c>
    </row>
    <row r="595" spans="4:17" x14ac:dyDescent="0.2">
      <c r="D595" s="1" t="s">
        <v>29</v>
      </c>
      <c r="E595">
        <v>25</v>
      </c>
      <c r="F595">
        <v>13</v>
      </c>
      <c r="G595">
        <v>0</v>
      </c>
      <c r="H595">
        <v>0.17323</v>
      </c>
      <c r="I595">
        <v>0</v>
      </c>
      <c r="J595">
        <v>0</v>
      </c>
      <c r="K595">
        <v>0</v>
      </c>
      <c r="L595">
        <v>1</v>
      </c>
      <c r="M595">
        <v>29.3</v>
      </c>
      <c r="N595">
        <v>0</v>
      </c>
      <c r="O595">
        <v>0</v>
      </c>
      <c r="P595" t="str">
        <f>IF(Table3[[#This Row],[Charging]]&gt;0,"1","0")</f>
        <v>0</v>
      </c>
      <c r="Q595" t="str">
        <f>IF(Table3[[#This Row],[Tag]]="1",Table3[[#This Row],[Prices (EUR(kWh)]],"")</f>
        <v/>
      </c>
    </row>
    <row r="596" spans="4:17" x14ac:dyDescent="0.2">
      <c r="D596" s="1" t="s">
        <v>29</v>
      </c>
      <c r="E596">
        <v>25</v>
      </c>
      <c r="F596">
        <v>14</v>
      </c>
      <c r="G596">
        <v>0</v>
      </c>
      <c r="H596">
        <v>0.17008000000000001</v>
      </c>
      <c r="I596">
        <v>0</v>
      </c>
      <c r="J596">
        <v>0</v>
      </c>
      <c r="K596">
        <v>0</v>
      </c>
      <c r="L596">
        <v>1</v>
      </c>
      <c r="M596">
        <v>29.3</v>
      </c>
      <c r="N596">
        <v>0</v>
      </c>
      <c r="O596">
        <v>0</v>
      </c>
      <c r="P596" t="str">
        <f>IF(Table3[[#This Row],[Charging]]&gt;0,"1","0")</f>
        <v>0</v>
      </c>
      <c r="Q596" t="str">
        <f>IF(Table3[[#This Row],[Tag]]="1",Table3[[#This Row],[Prices (EUR(kWh)]],"")</f>
        <v/>
      </c>
    </row>
    <row r="597" spans="4:17" x14ac:dyDescent="0.2">
      <c r="D597" s="1" t="s">
        <v>29</v>
      </c>
      <c r="E597">
        <v>25</v>
      </c>
      <c r="F597">
        <v>15</v>
      </c>
      <c r="G597">
        <v>0</v>
      </c>
      <c r="H597">
        <v>0.16949</v>
      </c>
      <c r="I597">
        <v>0</v>
      </c>
      <c r="J597">
        <v>0</v>
      </c>
      <c r="K597">
        <v>0</v>
      </c>
      <c r="L597">
        <v>1</v>
      </c>
      <c r="M597">
        <v>29.3</v>
      </c>
      <c r="N597">
        <v>0</v>
      </c>
      <c r="O597">
        <v>0</v>
      </c>
      <c r="P597" t="str">
        <f>IF(Table3[[#This Row],[Charging]]&gt;0,"1","0")</f>
        <v>0</v>
      </c>
      <c r="Q597" t="str">
        <f>IF(Table3[[#This Row],[Tag]]="1",Table3[[#This Row],[Prices (EUR(kWh)]],"")</f>
        <v/>
      </c>
    </row>
    <row r="598" spans="4:17" x14ac:dyDescent="0.2">
      <c r="D598" s="1" t="s">
        <v>29</v>
      </c>
      <c r="E598">
        <v>25</v>
      </c>
      <c r="F598">
        <v>16</v>
      </c>
      <c r="G598">
        <v>0</v>
      </c>
      <c r="H598">
        <v>0.16907</v>
      </c>
      <c r="I598">
        <v>0</v>
      </c>
      <c r="J598">
        <v>0</v>
      </c>
      <c r="K598">
        <v>0</v>
      </c>
      <c r="L598">
        <v>1</v>
      </c>
      <c r="M598">
        <v>29.3</v>
      </c>
      <c r="N598">
        <v>0</v>
      </c>
      <c r="O598">
        <v>0</v>
      </c>
      <c r="P598" t="str">
        <f>IF(Table3[[#This Row],[Charging]]&gt;0,"1","0")</f>
        <v>0</v>
      </c>
      <c r="Q598" t="str">
        <f>IF(Table3[[#This Row],[Tag]]="1",Table3[[#This Row],[Prices (EUR(kWh)]],"")</f>
        <v/>
      </c>
    </row>
    <row r="599" spans="4:17" x14ac:dyDescent="0.2">
      <c r="D599" s="1" t="s">
        <v>29</v>
      </c>
      <c r="E599">
        <v>25</v>
      </c>
      <c r="F599">
        <v>17</v>
      </c>
      <c r="G599">
        <v>0</v>
      </c>
      <c r="H599">
        <v>0.16879</v>
      </c>
      <c r="I599">
        <v>0</v>
      </c>
      <c r="J599">
        <v>0</v>
      </c>
      <c r="K599">
        <v>0</v>
      </c>
      <c r="L599">
        <v>1</v>
      </c>
      <c r="M599">
        <v>23.8</v>
      </c>
      <c r="N599">
        <v>5.5</v>
      </c>
      <c r="O599">
        <v>0</v>
      </c>
      <c r="P599" t="str">
        <f>IF(Table3[[#This Row],[Charging]]&gt;0,"1","0")</f>
        <v>0</v>
      </c>
      <c r="Q599" t="str">
        <f>IF(Table3[[#This Row],[Tag]]="1",Table3[[#This Row],[Prices (EUR(kWh)]],"")</f>
        <v/>
      </c>
    </row>
    <row r="600" spans="4:17" x14ac:dyDescent="0.2">
      <c r="D600" s="1" t="s">
        <v>29</v>
      </c>
      <c r="E600">
        <v>25</v>
      </c>
      <c r="F600">
        <v>18</v>
      </c>
      <c r="G600">
        <v>0</v>
      </c>
      <c r="H600">
        <v>0.16855999999999999</v>
      </c>
      <c r="I600">
        <v>0</v>
      </c>
      <c r="J600">
        <v>0</v>
      </c>
      <c r="K600">
        <v>0</v>
      </c>
      <c r="L600">
        <v>1</v>
      </c>
      <c r="M600">
        <v>23.8</v>
      </c>
      <c r="N600">
        <v>0</v>
      </c>
      <c r="O600">
        <v>7.5</v>
      </c>
      <c r="P600" t="str">
        <f>IF(Table3[[#This Row],[Charging]]&gt;0,"1","0")</f>
        <v>0</v>
      </c>
      <c r="Q600" t="str">
        <f>IF(Table3[[#This Row],[Tag]]="1",Table3[[#This Row],[Prices (EUR(kWh)]],"")</f>
        <v/>
      </c>
    </row>
    <row r="601" spans="4:17" x14ac:dyDescent="0.2">
      <c r="D601" s="1" t="s">
        <v>29</v>
      </c>
      <c r="E601">
        <v>25</v>
      </c>
      <c r="F601">
        <v>19</v>
      </c>
      <c r="G601">
        <v>0</v>
      </c>
      <c r="H601">
        <v>0.16894000000000001</v>
      </c>
      <c r="I601">
        <v>0</v>
      </c>
      <c r="J601">
        <v>0</v>
      </c>
      <c r="K601">
        <v>0</v>
      </c>
      <c r="L601">
        <v>1</v>
      </c>
      <c r="M601">
        <v>23.8</v>
      </c>
      <c r="N601">
        <v>0</v>
      </c>
      <c r="O601">
        <v>7.5</v>
      </c>
      <c r="P601" t="str">
        <f>IF(Table3[[#This Row],[Charging]]&gt;0,"1","0")</f>
        <v>0</v>
      </c>
      <c r="Q601" t="str">
        <f>IF(Table3[[#This Row],[Tag]]="1",Table3[[#This Row],[Prices (EUR(kWh)]],"")</f>
        <v/>
      </c>
    </row>
    <row r="602" spans="4:17" x14ac:dyDescent="0.2">
      <c r="D602" s="1" t="s">
        <v>29</v>
      </c>
      <c r="E602">
        <v>25</v>
      </c>
      <c r="F602">
        <v>20</v>
      </c>
      <c r="G602">
        <v>0</v>
      </c>
      <c r="H602">
        <v>0.16863</v>
      </c>
      <c r="I602">
        <v>0</v>
      </c>
      <c r="J602">
        <v>0</v>
      </c>
      <c r="K602">
        <v>0</v>
      </c>
      <c r="L602">
        <v>1</v>
      </c>
      <c r="M602">
        <v>23.8</v>
      </c>
      <c r="N602">
        <v>0</v>
      </c>
      <c r="O602">
        <v>7.5</v>
      </c>
      <c r="P602" t="str">
        <f>IF(Table3[[#This Row],[Charging]]&gt;0,"1","0")</f>
        <v>0</v>
      </c>
      <c r="Q602" t="str">
        <f>IF(Table3[[#This Row],[Tag]]="1",Table3[[#This Row],[Prices (EUR(kWh)]],"")</f>
        <v/>
      </c>
    </row>
    <row r="603" spans="4:17" x14ac:dyDescent="0.2">
      <c r="D603" s="1" t="s">
        <v>29</v>
      </c>
      <c r="E603">
        <v>25</v>
      </c>
      <c r="F603">
        <v>21</v>
      </c>
      <c r="G603">
        <v>0</v>
      </c>
      <c r="H603">
        <v>0.16816</v>
      </c>
      <c r="I603">
        <v>0</v>
      </c>
      <c r="J603">
        <v>0</v>
      </c>
      <c r="K603">
        <v>0</v>
      </c>
      <c r="L603">
        <v>1</v>
      </c>
      <c r="M603">
        <v>23.8</v>
      </c>
      <c r="N603">
        <v>0</v>
      </c>
      <c r="O603">
        <v>7.5</v>
      </c>
      <c r="P603" t="str">
        <f>IF(Table3[[#This Row],[Charging]]&gt;0,"1","0")</f>
        <v>0</v>
      </c>
      <c r="Q603" t="str">
        <f>IF(Table3[[#This Row],[Tag]]="1",Table3[[#This Row],[Prices (EUR(kWh)]],"")</f>
        <v/>
      </c>
    </row>
    <row r="604" spans="4:17" x14ac:dyDescent="0.2">
      <c r="D604" s="1" t="s">
        <v>29</v>
      </c>
      <c r="E604">
        <v>25</v>
      </c>
      <c r="F604">
        <v>22</v>
      </c>
      <c r="G604">
        <v>0</v>
      </c>
      <c r="H604">
        <v>0.16893</v>
      </c>
      <c r="I604">
        <v>0</v>
      </c>
      <c r="J604">
        <v>0</v>
      </c>
      <c r="K604">
        <v>0</v>
      </c>
      <c r="L604">
        <v>1</v>
      </c>
      <c r="M604">
        <v>23.8</v>
      </c>
      <c r="N604">
        <v>0</v>
      </c>
      <c r="O604">
        <v>7.5</v>
      </c>
      <c r="P604" t="str">
        <f>IF(Table3[[#This Row],[Charging]]&gt;0,"1","0")</f>
        <v>0</v>
      </c>
      <c r="Q604" t="str">
        <f>IF(Table3[[#This Row],[Tag]]="1",Table3[[#This Row],[Prices (EUR(kWh)]],"")</f>
        <v/>
      </c>
    </row>
    <row r="605" spans="4:17" x14ac:dyDescent="0.2">
      <c r="D605" s="1" t="s">
        <v>29</v>
      </c>
      <c r="E605">
        <v>25</v>
      </c>
      <c r="F605">
        <v>23</v>
      </c>
      <c r="G605">
        <v>0</v>
      </c>
      <c r="H605">
        <v>0.16883000000000001</v>
      </c>
      <c r="I605">
        <v>0</v>
      </c>
      <c r="J605">
        <v>0</v>
      </c>
      <c r="K605">
        <v>0</v>
      </c>
      <c r="L605">
        <v>1</v>
      </c>
      <c r="M605">
        <v>23.8</v>
      </c>
      <c r="N605">
        <v>0</v>
      </c>
      <c r="O605">
        <v>7.5</v>
      </c>
      <c r="P605" t="str">
        <f>IF(Table3[[#This Row],[Charging]]&gt;0,"1","0")</f>
        <v>0</v>
      </c>
      <c r="Q605" t="str">
        <f>IF(Table3[[#This Row],[Tag]]="1",Table3[[#This Row],[Prices (EUR(kWh)]],"")</f>
        <v/>
      </c>
    </row>
    <row r="606" spans="4:17" x14ac:dyDescent="0.2">
      <c r="D606" s="1" t="s">
        <v>29</v>
      </c>
      <c r="E606">
        <v>25</v>
      </c>
      <c r="F606">
        <v>24</v>
      </c>
      <c r="G606">
        <v>0</v>
      </c>
      <c r="H606">
        <v>0.16827</v>
      </c>
      <c r="I606">
        <v>0</v>
      </c>
      <c r="J606">
        <v>0</v>
      </c>
      <c r="K606">
        <v>0</v>
      </c>
      <c r="L606">
        <v>1</v>
      </c>
      <c r="M606">
        <v>23.8</v>
      </c>
      <c r="N606">
        <v>0</v>
      </c>
      <c r="O606">
        <v>7.5</v>
      </c>
      <c r="P606" t="str">
        <f>IF(Table3[[#This Row],[Charging]]&gt;0,"1","0")</f>
        <v>0</v>
      </c>
      <c r="Q606" t="str">
        <f>IF(Table3[[#This Row],[Tag]]="1",Table3[[#This Row],[Prices (EUR(kWh)]],"")</f>
        <v/>
      </c>
    </row>
    <row r="607" spans="4:17" x14ac:dyDescent="0.2">
      <c r="D607" s="1" t="s">
        <v>29</v>
      </c>
      <c r="E607">
        <v>26</v>
      </c>
      <c r="F607">
        <v>1</v>
      </c>
      <c r="G607">
        <v>0</v>
      </c>
      <c r="H607">
        <v>0.16264999999999999</v>
      </c>
      <c r="I607">
        <v>0</v>
      </c>
      <c r="J607">
        <v>0</v>
      </c>
      <c r="K607">
        <v>0</v>
      </c>
      <c r="L607">
        <v>1</v>
      </c>
      <c r="M607">
        <v>23.8</v>
      </c>
      <c r="N607">
        <v>0</v>
      </c>
      <c r="O607">
        <v>7.5</v>
      </c>
      <c r="P607" t="str">
        <f>IF(Table3[[#This Row],[Charging]]&gt;0,"1","0")</f>
        <v>0</v>
      </c>
      <c r="Q607" t="str">
        <f>IF(Table3[[#This Row],[Tag]]="1",Table3[[#This Row],[Prices (EUR(kWh)]],"")</f>
        <v/>
      </c>
    </row>
    <row r="608" spans="4:17" x14ac:dyDescent="0.2">
      <c r="D608" s="1" t="s">
        <v>29</v>
      </c>
      <c r="E608">
        <v>26</v>
      </c>
      <c r="F608">
        <v>2</v>
      </c>
      <c r="G608">
        <v>0</v>
      </c>
      <c r="H608">
        <v>0.16636999999999999</v>
      </c>
      <c r="I608">
        <v>0</v>
      </c>
      <c r="J608">
        <v>0</v>
      </c>
      <c r="K608">
        <v>0</v>
      </c>
      <c r="L608">
        <v>1</v>
      </c>
      <c r="M608">
        <v>23.8</v>
      </c>
      <c r="N608">
        <v>0</v>
      </c>
      <c r="O608">
        <v>7.5</v>
      </c>
      <c r="P608" t="str">
        <f>IF(Table3[[#This Row],[Charging]]&gt;0,"1","0")</f>
        <v>0</v>
      </c>
      <c r="Q608" t="str">
        <f>IF(Table3[[#This Row],[Tag]]="1",Table3[[#This Row],[Prices (EUR(kWh)]],"")</f>
        <v/>
      </c>
    </row>
    <row r="609" spans="4:17" x14ac:dyDescent="0.2">
      <c r="D609" s="1" t="s">
        <v>29</v>
      </c>
      <c r="E609">
        <v>26</v>
      </c>
      <c r="F609">
        <v>3</v>
      </c>
      <c r="G609">
        <v>0</v>
      </c>
      <c r="H609">
        <v>0.16471</v>
      </c>
      <c r="I609">
        <v>0</v>
      </c>
      <c r="J609">
        <v>0</v>
      </c>
      <c r="K609">
        <v>0</v>
      </c>
      <c r="L609">
        <v>1</v>
      </c>
      <c r="M609">
        <v>23.8</v>
      </c>
      <c r="N609">
        <v>0</v>
      </c>
      <c r="O609">
        <v>7.5</v>
      </c>
      <c r="P609" t="str">
        <f>IF(Table3[[#This Row],[Charging]]&gt;0,"1","0")</f>
        <v>0</v>
      </c>
      <c r="Q609" t="str">
        <f>IF(Table3[[#This Row],[Tag]]="1",Table3[[#This Row],[Prices (EUR(kWh)]],"")</f>
        <v/>
      </c>
    </row>
    <row r="610" spans="4:17" x14ac:dyDescent="0.2">
      <c r="D610" s="1" t="s">
        <v>29</v>
      </c>
      <c r="E610">
        <v>26</v>
      </c>
      <c r="F610">
        <v>4</v>
      </c>
      <c r="G610">
        <v>0</v>
      </c>
      <c r="H610">
        <v>0.16320999999999999</v>
      </c>
      <c r="I610">
        <v>0</v>
      </c>
      <c r="J610">
        <v>0</v>
      </c>
      <c r="K610">
        <v>0</v>
      </c>
      <c r="L610">
        <v>1</v>
      </c>
      <c r="M610">
        <v>23.8</v>
      </c>
      <c r="N610">
        <v>0</v>
      </c>
      <c r="O610">
        <v>7.5</v>
      </c>
      <c r="P610" t="str">
        <f>IF(Table3[[#This Row],[Charging]]&gt;0,"1","0")</f>
        <v>0</v>
      </c>
      <c r="Q610" t="str">
        <f>IF(Table3[[#This Row],[Tag]]="1",Table3[[#This Row],[Prices (EUR(kWh)]],"")</f>
        <v/>
      </c>
    </row>
    <row r="611" spans="4:17" x14ac:dyDescent="0.2">
      <c r="D611" s="1" t="s">
        <v>29</v>
      </c>
      <c r="E611">
        <v>26</v>
      </c>
      <c r="F611">
        <v>5</v>
      </c>
      <c r="G611">
        <v>0</v>
      </c>
      <c r="H611">
        <v>0.16266</v>
      </c>
      <c r="I611">
        <v>0</v>
      </c>
      <c r="J611">
        <v>0</v>
      </c>
      <c r="K611">
        <v>0</v>
      </c>
      <c r="L611">
        <v>1</v>
      </c>
      <c r="M611">
        <v>23.8</v>
      </c>
      <c r="N611">
        <v>0</v>
      </c>
      <c r="O611">
        <v>7.5</v>
      </c>
      <c r="P611" t="str">
        <f>IF(Table3[[#This Row],[Charging]]&gt;0,"1","0")</f>
        <v>0</v>
      </c>
      <c r="Q611" t="str">
        <f>IF(Table3[[#This Row],[Tag]]="1",Table3[[#This Row],[Prices (EUR(kWh)]],"")</f>
        <v/>
      </c>
    </row>
    <row r="612" spans="4:17" x14ac:dyDescent="0.2">
      <c r="D612" s="1" t="s">
        <v>29</v>
      </c>
      <c r="E612">
        <v>26</v>
      </c>
      <c r="F612">
        <v>6</v>
      </c>
      <c r="G612">
        <v>0</v>
      </c>
      <c r="H612">
        <v>0.15708</v>
      </c>
      <c r="I612">
        <v>0</v>
      </c>
      <c r="J612">
        <v>0</v>
      </c>
      <c r="K612">
        <v>0</v>
      </c>
      <c r="L612">
        <v>1</v>
      </c>
      <c r="M612">
        <v>23.8</v>
      </c>
      <c r="N612">
        <v>0</v>
      </c>
      <c r="O612">
        <v>7.5</v>
      </c>
      <c r="P612" t="str">
        <f>IF(Table3[[#This Row],[Charging]]&gt;0,"1","0")</f>
        <v>0</v>
      </c>
      <c r="Q612" t="str">
        <f>IF(Table3[[#This Row],[Tag]]="1",Table3[[#This Row],[Prices (EUR(kWh)]],"")</f>
        <v/>
      </c>
    </row>
    <row r="613" spans="4:17" x14ac:dyDescent="0.2">
      <c r="D613" s="1" t="s">
        <v>29</v>
      </c>
      <c r="E613">
        <v>26</v>
      </c>
      <c r="F613">
        <v>7</v>
      </c>
      <c r="G613">
        <v>0</v>
      </c>
      <c r="H613">
        <v>0.17480999999999999</v>
      </c>
      <c r="I613">
        <v>0</v>
      </c>
      <c r="J613">
        <v>0</v>
      </c>
      <c r="K613">
        <v>0</v>
      </c>
      <c r="L613">
        <v>1</v>
      </c>
      <c r="M613">
        <v>23.8</v>
      </c>
      <c r="N613">
        <v>0</v>
      </c>
      <c r="O613">
        <v>7.5</v>
      </c>
      <c r="P613" t="str">
        <f>IF(Table3[[#This Row],[Charging]]&gt;0,"1","0")</f>
        <v>0</v>
      </c>
      <c r="Q613" t="str">
        <f>IF(Table3[[#This Row],[Tag]]="1",Table3[[#This Row],[Prices (EUR(kWh)]],"")</f>
        <v/>
      </c>
    </row>
    <row r="614" spans="4:17" x14ac:dyDescent="0.2">
      <c r="D614" s="1" t="s">
        <v>29</v>
      </c>
      <c r="E614">
        <v>26</v>
      </c>
      <c r="F614">
        <v>8</v>
      </c>
      <c r="G614">
        <v>0</v>
      </c>
      <c r="H614">
        <v>0.17821999999999999</v>
      </c>
      <c r="I614">
        <v>0</v>
      </c>
      <c r="J614">
        <v>0</v>
      </c>
      <c r="K614">
        <v>0</v>
      </c>
      <c r="L614">
        <v>1</v>
      </c>
      <c r="M614">
        <v>18.3</v>
      </c>
      <c r="N614">
        <v>5.5</v>
      </c>
      <c r="O614">
        <v>0</v>
      </c>
      <c r="P614" t="str">
        <f>IF(Table3[[#This Row],[Charging]]&gt;0,"1","0")</f>
        <v>0</v>
      </c>
      <c r="Q614" t="str">
        <f>IF(Table3[[#This Row],[Tag]]="1",Table3[[#This Row],[Prices (EUR(kWh)]],"")</f>
        <v/>
      </c>
    </row>
    <row r="615" spans="4:17" x14ac:dyDescent="0.2">
      <c r="D615" s="1" t="s">
        <v>29</v>
      </c>
      <c r="E615">
        <v>26</v>
      </c>
      <c r="F615">
        <v>9</v>
      </c>
      <c r="G615">
        <v>0</v>
      </c>
      <c r="H615">
        <v>0.17731</v>
      </c>
      <c r="I615">
        <v>0</v>
      </c>
      <c r="J615">
        <v>0</v>
      </c>
      <c r="K615">
        <v>0</v>
      </c>
      <c r="L615">
        <v>1</v>
      </c>
      <c r="M615">
        <v>18.3</v>
      </c>
      <c r="N615">
        <v>0</v>
      </c>
      <c r="O615">
        <v>0</v>
      </c>
      <c r="P615" t="str">
        <f>IF(Table3[[#This Row],[Charging]]&gt;0,"1","0")</f>
        <v>0</v>
      </c>
      <c r="Q615" t="str">
        <f>IF(Table3[[#This Row],[Tag]]="1",Table3[[#This Row],[Prices (EUR(kWh)]],"")</f>
        <v/>
      </c>
    </row>
    <row r="616" spans="4:17" x14ac:dyDescent="0.2">
      <c r="D616" s="1" t="s">
        <v>29</v>
      </c>
      <c r="E616">
        <v>26</v>
      </c>
      <c r="F616">
        <v>10</v>
      </c>
      <c r="G616">
        <v>0</v>
      </c>
      <c r="H616">
        <v>0.17693999999999999</v>
      </c>
      <c r="I616">
        <v>0</v>
      </c>
      <c r="J616">
        <v>0</v>
      </c>
      <c r="K616">
        <v>0</v>
      </c>
      <c r="L616">
        <v>1</v>
      </c>
      <c r="M616">
        <v>18.3</v>
      </c>
      <c r="N616">
        <v>0</v>
      </c>
      <c r="O616">
        <v>0</v>
      </c>
      <c r="P616" t="str">
        <f>IF(Table3[[#This Row],[Charging]]&gt;0,"1","0")</f>
        <v>0</v>
      </c>
      <c r="Q616" t="str">
        <f>IF(Table3[[#This Row],[Tag]]="1",Table3[[#This Row],[Prices (EUR(kWh)]],"")</f>
        <v/>
      </c>
    </row>
    <row r="617" spans="4:17" x14ac:dyDescent="0.2">
      <c r="D617" s="1" t="s">
        <v>29</v>
      </c>
      <c r="E617">
        <v>26</v>
      </c>
      <c r="F617">
        <v>11</v>
      </c>
      <c r="G617">
        <v>0</v>
      </c>
      <c r="H617">
        <v>0.17713999999999999</v>
      </c>
      <c r="I617">
        <v>0</v>
      </c>
      <c r="J617">
        <v>0</v>
      </c>
      <c r="K617">
        <v>0</v>
      </c>
      <c r="L617">
        <v>1</v>
      </c>
      <c r="M617">
        <v>18.3</v>
      </c>
      <c r="N617">
        <v>0</v>
      </c>
      <c r="O617">
        <v>0</v>
      </c>
      <c r="P617" t="str">
        <f>IF(Table3[[#This Row],[Charging]]&gt;0,"1","0")</f>
        <v>0</v>
      </c>
      <c r="Q617" t="str">
        <f>IF(Table3[[#This Row],[Tag]]="1",Table3[[#This Row],[Prices (EUR(kWh)]],"")</f>
        <v/>
      </c>
    </row>
    <row r="618" spans="4:17" x14ac:dyDescent="0.2">
      <c r="D618" s="1" t="s">
        <v>29</v>
      </c>
      <c r="E618">
        <v>26</v>
      </c>
      <c r="F618">
        <v>12</v>
      </c>
      <c r="G618">
        <v>0</v>
      </c>
      <c r="H618">
        <v>0.16458</v>
      </c>
      <c r="I618">
        <v>0</v>
      </c>
      <c r="J618">
        <v>0</v>
      </c>
      <c r="K618">
        <v>0</v>
      </c>
      <c r="L618">
        <v>1</v>
      </c>
      <c r="M618">
        <v>18.3</v>
      </c>
      <c r="N618">
        <v>0</v>
      </c>
      <c r="O618">
        <v>0</v>
      </c>
      <c r="P618" t="str">
        <f>IF(Table3[[#This Row],[Charging]]&gt;0,"1","0")</f>
        <v>0</v>
      </c>
      <c r="Q618" t="str">
        <f>IF(Table3[[#This Row],[Tag]]="1",Table3[[#This Row],[Prices (EUR(kWh)]],"")</f>
        <v/>
      </c>
    </row>
    <row r="619" spans="4:17" x14ac:dyDescent="0.2">
      <c r="D619" s="1" t="s">
        <v>29</v>
      </c>
      <c r="E619">
        <v>26</v>
      </c>
      <c r="F619">
        <v>13</v>
      </c>
      <c r="G619">
        <v>0</v>
      </c>
      <c r="H619">
        <v>0.13089000000000001</v>
      </c>
      <c r="I619">
        <v>0</v>
      </c>
      <c r="J619">
        <v>0</v>
      </c>
      <c r="K619">
        <v>0</v>
      </c>
      <c r="L619">
        <v>1</v>
      </c>
      <c r="M619">
        <v>18.3</v>
      </c>
      <c r="N619">
        <v>0</v>
      </c>
      <c r="O619">
        <v>0</v>
      </c>
      <c r="P619" t="str">
        <f>IF(Table3[[#This Row],[Charging]]&gt;0,"1","0")</f>
        <v>0</v>
      </c>
      <c r="Q619" t="str">
        <f>IF(Table3[[#This Row],[Tag]]="1",Table3[[#This Row],[Prices (EUR(kWh)]],"")</f>
        <v/>
      </c>
    </row>
    <row r="620" spans="4:17" x14ac:dyDescent="0.2">
      <c r="D620" s="1" t="s">
        <v>29</v>
      </c>
      <c r="E620">
        <v>26</v>
      </c>
      <c r="F620">
        <v>14</v>
      </c>
      <c r="G620">
        <v>0</v>
      </c>
      <c r="H620">
        <v>0.12609999999999999</v>
      </c>
      <c r="I620">
        <v>0</v>
      </c>
      <c r="J620">
        <v>0</v>
      </c>
      <c r="K620">
        <v>0</v>
      </c>
      <c r="L620">
        <v>1</v>
      </c>
      <c r="M620">
        <v>18.3</v>
      </c>
      <c r="N620">
        <v>0</v>
      </c>
      <c r="O620">
        <v>0</v>
      </c>
      <c r="P620" t="str">
        <f>IF(Table3[[#This Row],[Charging]]&gt;0,"1","0")</f>
        <v>0</v>
      </c>
      <c r="Q620" t="str">
        <f>IF(Table3[[#This Row],[Tag]]="1",Table3[[#This Row],[Prices (EUR(kWh)]],"")</f>
        <v/>
      </c>
    </row>
    <row r="621" spans="4:17" x14ac:dyDescent="0.2">
      <c r="D621" s="1" t="s">
        <v>29</v>
      </c>
      <c r="E621">
        <v>26</v>
      </c>
      <c r="F621">
        <v>15</v>
      </c>
      <c r="G621">
        <v>0</v>
      </c>
      <c r="H621">
        <v>0.12234</v>
      </c>
      <c r="I621">
        <v>0</v>
      </c>
      <c r="J621">
        <v>0</v>
      </c>
      <c r="K621">
        <v>0</v>
      </c>
      <c r="L621">
        <v>1</v>
      </c>
      <c r="M621">
        <v>18.3</v>
      </c>
      <c r="N621">
        <v>0</v>
      </c>
      <c r="O621">
        <v>0</v>
      </c>
      <c r="P621" t="str">
        <f>IF(Table3[[#This Row],[Charging]]&gt;0,"1","0")</f>
        <v>0</v>
      </c>
      <c r="Q621" t="str">
        <f>IF(Table3[[#This Row],[Tag]]="1",Table3[[#This Row],[Prices (EUR(kWh)]],"")</f>
        <v/>
      </c>
    </row>
    <row r="622" spans="4:17" x14ac:dyDescent="0.2">
      <c r="D622" s="1" t="s">
        <v>29</v>
      </c>
      <c r="E622">
        <v>26</v>
      </c>
      <c r="F622">
        <v>16</v>
      </c>
      <c r="G622">
        <v>0</v>
      </c>
      <c r="H622">
        <v>0.11892</v>
      </c>
      <c r="I622">
        <v>0</v>
      </c>
      <c r="J622">
        <v>0</v>
      </c>
      <c r="K622">
        <v>0</v>
      </c>
      <c r="L622">
        <v>1</v>
      </c>
      <c r="M622">
        <v>18.3</v>
      </c>
      <c r="N622">
        <v>0</v>
      </c>
      <c r="O622">
        <v>0</v>
      </c>
      <c r="P622" t="str">
        <f>IF(Table3[[#This Row],[Charging]]&gt;0,"1","0")</f>
        <v>0</v>
      </c>
      <c r="Q622" t="str">
        <f>IF(Table3[[#This Row],[Tag]]="1",Table3[[#This Row],[Prices (EUR(kWh)]],"")</f>
        <v/>
      </c>
    </row>
    <row r="623" spans="4:17" x14ac:dyDescent="0.2">
      <c r="D623" s="1" t="s">
        <v>29</v>
      </c>
      <c r="E623">
        <v>26</v>
      </c>
      <c r="F623">
        <v>17</v>
      </c>
      <c r="G623">
        <v>0</v>
      </c>
      <c r="H623">
        <v>0.12124</v>
      </c>
      <c r="I623">
        <v>0</v>
      </c>
      <c r="J623">
        <v>0</v>
      </c>
      <c r="K623">
        <v>0</v>
      </c>
      <c r="L623">
        <v>1</v>
      </c>
      <c r="M623">
        <v>12.8</v>
      </c>
      <c r="N623">
        <v>5.5</v>
      </c>
      <c r="O623">
        <v>0</v>
      </c>
      <c r="P623" t="str">
        <f>IF(Table3[[#This Row],[Charging]]&gt;0,"1","0")</f>
        <v>0</v>
      </c>
      <c r="Q623" t="str">
        <f>IF(Table3[[#This Row],[Tag]]="1",Table3[[#This Row],[Prices (EUR(kWh)]],"")</f>
        <v/>
      </c>
    </row>
    <row r="624" spans="4:17" x14ac:dyDescent="0.2">
      <c r="D624" s="1" t="s">
        <v>29</v>
      </c>
      <c r="E624">
        <v>26</v>
      </c>
      <c r="F624">
        <v>18</v>
      </c>
      <c r="G624">
        <v>7.5</v>
      </c>
      <c r="H624">
        <v>0.12720000000000001</v>
      </c>
      <c r="I624">
        <v>0</v>
      </c>
      <c r="J624">
        <v>0</v>
      </c>
      <c r="K624">
        <v>0</v>
      </c>
      <c r="L624">
        <v>1</v>
      </c>
      <c r="M624">
        <v>20.3</v>
      </c>
      <c r="N624">
        <v>0</v>
      </c>
      <c r="O624">
        <v>7.5</v>
      </c>
      <c r="P624" t="str">
        <f>IF(Table3[[#This Row],[Charging]]&gt;0,"1","0")</f>
        <v>1</v>
      </c>
      <c r="Q624">
        <f>IF(Table3[[#This Row],[Tag]]="1",Table3[[#This Row],[Prices (EUR(kWh)]],"")</f>
        <v>0.12720000000000001</v>
      </c>
    </row>
    <row r="625" spans="4:17" x14ac:dyDescent="0.2">
      <c r="D625" s="1" t="s">
        <v>29</v>
      </c>
      <c r="E625">
        <v>26</v>
      </c>
      <c r="F625">
        <v>19</v>
      </c>
      <c r="G625">
        <v>7.5</v>
      </c>
      <c r="H625">
        <v>0.13678999999999999</v>
      </c>
      <c r="I625">
        <v>0</v>
      </c>
      <c r="J625">
        <v>0</v>
      </c>
      <c r="K625">
        <v>0</v>
      </c>
      <c r="L625">
        <v>1</v>
      </c>
      <c r="M625">
        <v>27.8</v>
      </c>
      <c r="N625">
        <v>0</v>
      </c>
      <c r="O625">
        <v>7.5</v>
      </c>
      <c r="P625" t="str">
        <f>IF(Table3[[#This Row],[Charging]]&gt;0,"1","0")</f>
        <v>1</v>
      </c>
      <c r="Q625">
        <f>IF(Table3[[#This Row],[Tag]]="1",Table3[[#This Row],[Prices (EUR(kWh)]],"")</f>
        <v>0.13678999999999999</v>
      </c>
    </row>
    <row r="626" spans="4:17" x14ac:dyDescent="0.2">
      <c r="D626" s="1" t="s">
        <v>29</v>
      </c>
      <c r="E626">
        <v>26</v>
      </c>
      <c r="F626">
        <v>20</v>
      </c>
      <c r="G626">
        <v>0</v>
      </c>
      <c r="H626">
        <v>0.15265999999999999</v>
      </c>
      <c r="I626">
        <v>0</v>
      </c>
      <c r="J626">
        <v>0</v>
      </c>
      <c r="K626">
        <v>0</v>
      </c>
      <c r="L626">
        <v>1</v>
      </c>
      <c r="M626">
        <v>27.8</v>
      </c>
      <c r="N626">
        <v>0</v>
      </c>
      <c r="O626">
        <v>7.5</v>
      </c>
      <c r="P626" t="str">
        <f>IF(Table3[[#This Row],[Charging]]&gt;0,"1","0")</f>
        <v>0</v>
      </c>
      <c r="Q626" t="str">
        <f>IF(Table3[[#This Row],[Tag]]="1",Table3[[#This Row],[Prices (EUR(kWh)]],"")</f>
        <v/>
      </c>
    </row>
    <row r="627" spans="4:17" x14ac:dyDescent="0.2">
      <c r="D627" s="1" t="s">
        <v>29</v>
      </c>
      <c r="E627">
        <v>26</v>
      </c>
      <c r="F627">
        <v>21</v>
      </c>
      <c r="G627">
        <v>0</v>
      </c>
      <c r="H627">
        <v>0.17510999999999999</v>
      </c>
      <c r="I627">
        <v>0</v>
      </c>
      <c r="J627">
        <v>0</v>
      </c>
      <c r="K627">
        <v>0</v>
      </c>
      <c r="L627">
        <v>1</v>
      </c>
      <c r="M627">
        <v>27.8</v>
      </c>
      <c r="N627">
        <v>0</v>
      </c>
      <c r="O627">
        <v>7.5</v>
      </c>
      <c r="P627" t="str">
        <f>IF(Table3[[#This Row],[Charging]]&gt;0,"1","0")</f>
        <v>0</v>
      </c>
      <c r="Q627" t="str">
        <f>IF(Table3[[#This Row],[Tag]]="1",Table3[[#This Row],[Prices (EUR(kWh)]],"")</f>
        <v/>
      </c>
    </row>
    <row r="628" spans="4:17" x14ac:dyDescent="0.2">
      <c r="D628" s="1" t="s">
        <v>29</v>
      </c>
      <c r="E628">
        <v>26</v>
      </c>
      <c r="F628">
        <v>22</v>
      </c>
      <c r="G628">
        <v>0</v>
      </c>
      <c r="H628">
        <v>0.14990000000000001</v>
      </c>
      <c r="I628">
        <v>0</v>
      </c>
      <c r="J628">
        <v>0</v>
      </c>
      <c r="K628">
        <v>0</v>
      </c>
      <c r="L628">
        <v>1</v>
      </c>
      <c r="M628">
        <v>27.8</v>
      </c>
      <c r="N628">
        <v>0</v>
      </c>
      <c r="O628">
        <v>7.5</v>
      </c>
      <c r="P628" t="str">
        <f>IF(Table3[[#This Row],[Charging]]&gt;0,"1","0")</f>
        <v>0</v>
      </c>
      <c r="Q628" t="str">
        <f>IF(Table3[[#This Row],[Tag]]="1",Table3[[#This Row],[Prices (EUR(kWh)]],"")</f>
        <v/>
      </c>
    </row>
    <row r="629" spans="4:17" x14ac:dyDescent="0.2">
      <c r="D629" s="1" t="s">
        <v>29</v>
      </c>
      <c r="E629">
        <v>26</v>
      </c>
      <c r="F629">
        <v>23</v>
      </c>
      <c r="G629">
        <v>0</v>
      </c>
      <c r="H629">
        <v>0.14959</v>
      </c>
      <c r="I629">
        <v>0</v>
      </c>
      <c r="J629">
        <v>0</v>
      </c>
      <c r="K629">
        <v>0</v>
      </c>
      <c r="L629">
        <v>1</v>
      </c>
      <c r="M629">
        <v>27.8</v>
      </c>
      <c r="N629">
        <v>0</v>
      </c>
      <c r="O629">
        <v>7.5</v>
      </c>
      <c r="P629" t="str">
        <f>IF(Table3[[#This Row],[Charging]]&gt;0,"1","0")</f>
        <v>0</v>
      </c>
      <c r="Q629" t="str">
        <f>IF(Table3[[#This Row],[Tag]]="1",Table3[[#This Row],[Prices (EUR(kWh)]],"")</f>
        <v/>
      </c>
    </row>
    <row r="630" spans="4:17" x14ac:dyDescent="0.2">
      <c r="D630" s="1" t="s">
        <v>29</v>
      </c>
      <c r="E630">
        <v>26</v>
      </c>
      <c r="F630">
        <v>24</v>
      </c>
      <c r="G630">
        <v>7.5</v>
      </c>
      <c r="H630">
        <v>0.13496</v>
      </c>
      <c r="I630">
        <v>0</v>
      </c>
      <c r="J630">
        <v>0</v>
      </c>
      <c r="K630">
        <v>0</v>
      </c>
      <c r="L630">
        <v>1</v>
      </c>
      <c r="M630">
        <v>35.299999999999997</v>
      </c>
      <c r="N630">
        <v>0</v>
      </c>
      <c r="O630">
        <v>7.5</v>
      </c>
      <c r="P630" t="str">
        <f>IF(Table3[[#This Row],[Charging]]&gt;0,"1","0")</f>
        <v>1</v>
      </c>
      <c r="Q630">
        <f>IF(Table3[[#This Row],[Tag]]="1",Table3[[#This Row],[Prices (EUR(kWh)]],"")</f>
        <v>0.13496</v>
      </c>
    </row>
    <row r="631" spans="4:17" x14ac:dyDescent="0.2">
      <c r="D631" s="1" t="s">
        <v>29</v>
      </c>
      <c r="E631">
        <v>27</v>
      </c>
      <c r="F631">
        <v>1</v>
      </c>
      <c r="G631">
        <v>0</v>
      </c>
      <c r="H631">
        <v>0.15404000000000001</v>
      </c>
      <c r="I631">
        <v>0</v>
      </c>
      <c r="J631">
        <v>0</v>
      </c>
      <c r="K631">
        <v>0</v>
      </c>
      <c r="L631">
        <v>1</v>
      </c>
      <c r="M631">
        <v>35.299999999999997</v>
      </c>
      <c r="N631">
        <v>0</v>
      </c>
      <c r="O631">
        <v>7.5</v>
      </c>
      <c r="P631" t="str">
        <f>IF(Table3[[#This Row],[Charging]]&gt;0,"1","0")</f>
        <v>0</v>
      </c>
      <c r="Q631" t="str">
        <f>IF(Table3[[#This Row],[Tag]]="1",Table3[[#This Row],[Prices (EUR(kWh)]],"")</f>
        <v/>
      </c>
    </row>
    <row r="632" spans="4:17" x14ac:dyDescent="0.2">
      <c r="D632" s="1" t="s">
        <v>29</v>
      </c>
      <c r="E632">
        <v>27</v>
      </c>
      <c r="F632">
        <v>2</v>
      </c>
      <c r="G632">
        <v>6.2</v>
      </c>
      <c r="H632">
        <v>0.13963999999999999</v>
      </c>
      <c r="I632">
        <v>0</v>
      </c>
      <c r="J632">
        <v>0</v>
      </c>
      <c r="K632">
        <v>0</v>
      </c>
      <c r="L632">
        <v>1</v>
      </c>
      <c r="M632">
        <v>41.5</v>
      </c>
      <c r="N632">
        <v>0</v>
      </c>
      <c r="O632">
        <v>7.5</v>
      </c>
      <c r="P632" t="str">
        <f>IF(Table3[[#This Row],[Charging]]&gt;0,"1","0")</f>
        <v>1</v>
      </c>
      <c r="Q632">
        <f>IF(Table3[[#This Row],[Tag]]="1",Table3[[#This Row],[Prices (EUR(kWh)]],"")</f>
        <v>0.13963999999999999</v>
      </c>
    </row>
    <row r="633" spans="4:17" x14ac:dyDescent="0.2">
      <c r="D633" s="1" t="s">
        <v>29</v>
      </c>
      <c r="E633">
        <v>27</v>
      </c>
      <c r="F633">
        <v>3</v>
      </c>
      <c r="G633">
        <v>7.5</v>
      </c>
      <c r="H633">
        <v>0.13743</v>
      </c>
      <c r="I633">
        <v>0</v>
      </c>
      <c r="J633">
        <v>0</v>
      </c>
      <c r="K633">
        <v>0</v>
      </c>
      <c r="L633">
        <v>1</v>
      </c>
      <c r="M633">
        <v>49</v>
      </c>
      <c r="N633">
        <v>0</v>
      </c>
      <c r="O633">
        <v>7.5</v>
      </c>
      <c r="P633" t="str">
        <f>IF(Table3[[#This Row],[Charging]]&gt;0,"1","0")</f>
        <v>1</v>
      </c>
      <c r="Q633">
        <f>IF(Table3[[#This Row],[Tag]]="1",Table3[[#This Row],[Prices (EUR(kWh)]],"")</f>
        <v>0.13743</v>
      </c>
    </row>
    <row r="634" spans="4:17" x14ac:dyDescent="0.2">
      <c r="D634" s="1" t="s">
        <v>29</v>
      </c>
      <c r="E634">
        <v>27</v>
      </c>
      <c r="F634">
        <v>4</v>
      </c>
      <c r="G634">
        <v>7.5</v>
      </c>
      <c r="H634">
        <v>0.13761999999999999</v>
      </c>
      <c r="I634">
        <v>0</v>
      </c>
      <c r="J634">
        <v>0</v>
      </c>
      <c r="K634">
        <v>0</v>
      </c>
      <c r="L634">
        <v>1</v>
      </c>
      <c r="M634">
        <v>56.5</v>
      </c>
      <c r="N634">
        <v>0</v>
      </c>
      <c r="O634">
        <v>7.5</v>
      </c>
      <c r="P634" t="str">
        <f>IF(Table3[[#This Row],[Charging]]&gt;0,"1","0")</f>
        <v>1</v>
      </c>
      <c r="Q634">
        <f>IF(Table3[[#This Row],[Tag]]="1",Table3[[#This Row],[Prices (EUR(kWh)]],"")</f>
        <v>0.13761999999999999</v>
      </c>
    </row>
    <row r="635" spans="4:17" x14ac:dyDescent="0.2">
      <c r="D635" s="1" t="s">
        <v>29</v>
      </c>
      <c r="E635">
        <v>27</v>
      </c>
      <c r="F635">
        <v>5</v>
      </c>
      <c r="G635">
        <v>0</v>
      </c>
      <c r="H635">
        <v>0.13979</v>
      </c>
      <c r="I635">
        <v>0</v>
      </c>
      <c r="J635">
        <v>0</v>
      </c>
      <c r="K635">
        <v>0</v>
      </c>
      <c r="L635">
        <v>1</v>
      </c>
      <c r="M635">
        <v>56.5</v>
      </c>
      <c r="N635">
        <v>0</v>
      </c>
      <c r="O635">
        <v>7.5</v>
      </c>
      <c r="P635" t="str">
        <f>IF(Table3[[#This Row],[Charging]]&gt;0,"1","0")</f>
        <v>0</v>
      </c>
      <c r="Q635" t="str">
        <f>IF(Table3[[#This Row],[Tag]]="1",Table3[[#This Row],[Prices (EUR(kWh)]],"")</f>
        <v/>
      </c>
    </row>
    <row r="636" spans="4:17" x14ac:dyDescent="0.2">
      <c r="D636" s="1" t="s">
        <v>29</v>
      </c>
      <c r="E636">
        <v>27</v>
      </c>
      <c r="F636">
        <v>6</v>
      </c>
      <c r="G636">
        <v>7.5</v>
      </c>
      <c r="H636">
        <v>0.13586000000000001</v>
      </c>
      <c r="I636">
        <v>0</v>
      </c>
      <c r="J636">
        <v>0</v>
      </c>
      <c r="K636">
        <v>0</v>
      </c>
      <c r="L636">
        <v>1</v>
      </c>
      <c r="M636">
        <v>64</v>
      </c>
      <c r="N636">
        <v>0</v>
      </c>
      <c r="O636">
        <v>7.5</v>
      </c>
      <c r="P636" t="str">
        <f>IF(Table3[[#This Row],[Charging]]&gt;0,"1","0")</f>
        <v>1</v>
      </c>
      <c r="Q636">
        <f>IF(Table3[[#This Row],[Tag]]="1",Table3[[#This Row],[Prices (EUR(kWh)]],"")</f>
        <v>0.13586000000000001</v>
      </c>
    </row>
    <row r="637" spans="4:17" x14ac:dyDescent="0.2">
      <c r="D637" s="1" t="s">
        <v>29</v>
      </c>
      <c r="E637">
        <v>27</v>
      </c>
      <c r="F637">
        <v>7</v>
      </c>
      <c r="G637">
        <v>0</v>
      </c>
      <c r="H637">
        <v>0.17302999999999999</v>
      </c>
      <c r="I637">
        <v>0</v>
      </c>
      <c r="J637">
        <v>0</v>
      </c>
      <c r="K637">
        <v>0</v>
      </c>
      <c r="L637">
        <v>1</v>
      </c>
      <c r="M637">
        <v>64</v>
      </c>
      <c r="N637">
        <v>0</v>
      </c>
      <c r="O637">
        <v>7.5</v>
      </c>
      <c r="P637" t="str">
        <f>IF(Table3[[#This Row],[Charging]]&gt;0,"1","0")</f>
        <v>0</v>
      </c>
      <c r="Q637" t="str">
        <f>IF(Table3[[#This Row],[Tag]]="1",Table3[[#This Row],[Prices (EUR(kWh)]],"")</f>
        <v/>
      </c>
    </row>
    <row r="638" spans="4:17" x14ac:dyDescent="0.2">
      <c r="D638" s="1" t="s">
        <v>29</v>
      </c>
      <c r="E638">
        <v>27</v>
      </c>
      <c r="F638">
        <v>8</v>
      </c>
      <c r="G638">
        <v>0</v>
      </c>
      <c r="H638">
        <v>0.16916</v>
      </c>
      <c r="I638">
        <v>0</v>
      </c>
      <c r="J638">
        <v>0</v>
      </c>
      <c r="K638">
        <v>0</v>
      </c>
      <c r="L638">
        <v>1</v>
      </c>
      <c r="M638">
        <v>58.5</v>
      </c>
      <c r="N638">
        <v>5.5</v>
      </c>
      <c r="O638">
        <v>0</v>
      </c>
      <c r="P638" t="str">
        <f>IF(Table3[[#This Row],[Charging]]&gt;0,"1","0")</f>
        <v>0</v>
      </c>
      <c r="Q638" t="str">
        <f>IF(Table3[[#This Row],[Tag]]="1",Table3[[#This Row],[Prices (EUR(kWh)]],"")</f>
        <v/>
      </c>
    </row>
    <row r="639" spans="4:17" x14ac:dyDescent="0.2">
      <c r="D639" s="1" t="s">
        <v>29</v>
      </c>
      <c r="E639">
        <v>27</v>
      </c>
      <c r="F639">
        <v>9</v>
      </c>
      <c r="G639">
        <v>0</v>
      </c>
      <c r="H639">
        <v>0.17299999999999999</v>
      </c>
      <c r="I639">
        <v>0</v>
      </c>
      <c r="J639">
        <v>0</v>
      </c>
      <c r="K639">
        <v>0</v>
      </c>
      <c r="L639">
        <v>1</v>
      </c>
      <c r="M639">
        <v>58.5</v>
      </c>
      <c r="N639">
        <v>0</v>
      </c>
      <c r="O639">
        <v>0</v>
      </c>
      <c r="P639" t="str">
        <f>IF(Table3[[#This Row],[Charging]]&gt;0,"1","0")</f>
        <v>0</v>
      </c>
      <c r="Q639" t="str">
        <f>IF(Table3[[#This Row],[Tag]]="1",Table3[[#This Row],[Prices (EUR(kWh)]],"")</f>
        <v/>
      </c>
    </row>
    <row r="640" spans="4:17" x14ac:dyDescent="0.2">
      <c r="D640" s="1" t="s">
        <v>29</v>
      </c>
      <c r="E640">
        <v>27</v>
      </c>
      <c r="F640">
        <v>10</v>
      </c>
      <c r="G640">
        <v>0</v>
      </c>
      <c r="H640">
        <v>0.17305999999999999</v>
      </c>
      <c r="I640">
        <v>0</v>
      </c>
      <c r="J640">
        <v>0</v>
      </c>
      <c r="K640">
        <v>0</v>
      </c>
      <c r="L640">
        <v>1</v>
      </c>
      <c r="M640">
        <v>58.5</v>
      </c>
      <c r="N640">
        <v>0</v>
      </c>
      <c r="O640">
        <v>0</v>
      </c>
      <c r="P640" t="str">
        <f>IF(Table3[[#This Row],[Charging]]&gt;0,"1","0")</f>
        <v>0</v>
      </c>
      <c r="Q640" t="str">
        <f>IF(Table3[[#This Row],[Tag]]="1",Table3[[#This Row],[Prices (EUR(kWh)]],"")</f>
        <v/>
      </c>
    </row>
    <row r="641" spans="4:17" x14ac:dyDescent="0.2">
      <c r="D641" s="1" t="s">
        <v>29</v>
      </c>
      <c r="E641">
        <v>27</v>
      </c>
      <c r="F641">
        <v>11</v>
      </c>
      <c r="G641">
        <v>0</v>
      </c>
      <c r="H641">
        <v>0.17313999999999999</v>
      </c>
      <c r="I641">
        <v>0</v>
      </c>
      <c r="J641">
        <v>0</v>
      </c>
      <c r="K641">
        <v>0</v>
      </c>
      <c r="L641">
        <v>1</v>
      </c>
      <c r="M641">
        <v>58.5</v>
      </c>
      <c r="N641">
        <v>0</v>
      </c>
      <c r="O641">
        <v>0</v>
      </c>
      <c r="P641" t="str">
        <f>IF(Table3[[#This Row],[Charging]]&gt;0,"1","0")</f>
        <v>0</v>
      </c>
      <c r="Q641" t="str">
        <f>IF(Table3[[#This Row],[Tag]]="1",Table3[[#This Row],[Prices (EUR(kWh)]],"")</f>
        <v/>
      </c>
    </row>
    <row r="642" spans="4:17" x14ac:dyDescent="0.2">
      <c r="D642" s="1" t="s">
        <v>29</v>
      </c>
      <c r="E642">
        <v>27</v>
      </c>
      <c r="F642">
        <v>12</v>
      </c>
      <c r="G642">
        <v>0</v>
      </c>
      <c r="H642">
        <v>0.18994</v>
      </c>
      <c r="I642">
        <v>0</v>
      </c>
      <c r="J642">
        <v>0</v>
      </c>
      <c r="K642">
        <v>0</v>
      </c>
      <c r="L642">
        <v>1</v>
      </c>
      <c r="M642">
        <v>58.5</v>
      </c>
      <c r="N642">
        <v>0</v>
      </c>
      <c r="O642">
        <v>0</v>
      </c>
      <c r="P642" t="str">
        <f>IF(Table3[[#This Row],[Charging]]&gt;0,"1","0")</f>
        <v>0</v>
      </c>
      <c r="Q642" t="str">
        <f>IF(Table3[[#This Row],[Tag]]="1",Table3[[#This Row],[Prices (EUR(kWh)]],"")</f>
        <v/>
      </c>
    </row>
    <row r="643" spans="4:17" x14ac:dyDescent="0.2">
      <c r="D643" s="1" t="s">
        <v>29</v>
      </c>
      <c r="E643">
        <v>27</v>
      </c>
      <c r="F643">
        <v>13</v>
      </c>
      <c r="G643">
        <v>0</v>
      </c>
      <c r="H643">
        <v>0.18992000000000001</v>
      </c>
      <c r="I643">
        <v>0</v>
      </c>
      <c r="J643">
        <v>0</v>
      </c>
      <c r="K643">
        <v>0</v>
      </c>
      <c r="L643">
        <v>1</v>
      </c>
      <c r="M643">
        <v>58.5</v>
      </c>
      <c r="N643">
        <v>0</v>
      </c>
      <c r="O643">
        <v>0</v>
      </c>
      <c r="P643" t="str">
        <f>IF(Table3[[#This Row],[Charging]]&gt;0,"1","0")</f>
        <v>0</v>
      </c>
      <c r="Q643" t="str">
        <f>IF(Table3[[#This Row],[Tag]]="1",Table3[[#This Row],[Prices (EUR(kWh)]],"")</f>
        <v/>
      </c>
    </row>
    <row r="644" spans="4:17" x14ac:dyDescent="0.2">
      <c r="D644" s="1" t="s">
        <v>29</v>
      </c>
      <c r="E644">
        <v>27</v>
      </c>
      <c r="F644">
        <v>14</v>
      </c>
      <c r="G644">
        <v>0</v>
      </c>
      <c r="H644">
        <v>0.19</v>
      </c>
      <c r="I644">
        <v>0</v>
      </c>
      <c r="J644">
        <v>0</v>
      </c>
      <c r="K644">
        <v>0</v>
      </c>
      <c r="L644">
        <v>1</v>
      </c>
      <c r="M644">
        <v>58.5</v>
      </c>
      <c r="N644">
        <v>0</v>
      </c>
      <c r="O644">
        <v>0</v>
      </c>
      <c r="P644" t="str">
        <f>IF(Table3[[#This Row],[Charging]]&gt;0,"1","0")</f>
        <v>0</v>
      </c>
      <c r="Q644" t="str">
        <f>IF(Table3[[#This Row],[Tag]]="1",Table3[[#This Row],[Prices (EUR(kWh)]],"")</f>
        <v/>
      </c>
    </row>
    <row r="645" spans="4:17" x14ac:dyDescent="0.2">
      <c r="D645" s="1" t="s">
        <v>29</v>
      </c>
      <c r="E645">
        <v>27</v>
      </c>
      <c r="F645">
        <v>15</v>
      </c>
      <c r="G645">
        <v>0</v>
      </c>
      <c r="H645">
        <v>0.19</v>
      </c>
      <c r="I645">
        <v>0</v>
      </c>
      <c r="J645">
        <v>0</v>
      </c>
      <c r="K645">
        <v>0</v>
      </c>
      <c r="L645">
        <v>1</v>
      </c>
      <c r="M645">
        <v>58.5</v>
      </c>
      <c r="N645">
        <v>0</v>
      </c>
      <c r="O645">
        <v>0</v>
      </c>
      <c r="P645" t="str">
        <f>IF(Table3[[#This Row],[Charging]]&gt;0,"1","0")</f>
        <v>0</v>
      </c>
      <c r="Q645" t="str">
        <f>IF(Table3[[#This Row],[Tag]]="1",Table3[[#This Row],[Prices (EUR(kWh)]],"")</f>
        <v/>
      </c>
    </row>
    <row r="646" spans="4:17" x14ac:dyDescent="0.2">
      <c r="D646" s="1" t="s">
        <v>29</v>
      </c>
      <c r="E646">
        <v>27</v>
      </c>
      <c r="F646">
        <v>16</v>
      </c>
      <c r="G646">
        <v>0</v>
      </c>
      <c r="H646">
        <v>0.18994</v>
      </c>
      <c r="I646">
        <v>0</v>
      </c>
      <c r="J646">
        <v>0</v>
      </c>
      <c r="K646">
        <v>0</v>
      </c>
      <c r="L646">
        <v>1</v>
      </c>
      <c r="M646">
        <v>58.5</v>
      </c>
      <c r="N646">
        <v>0</v>
      </c>
      <c r="O646">
        <v>0</v>
      </c>
      <c r="P646" t="str">
        <f>IF(Table3[[#This Row],[Charging]]&gt;0,"1","0")</f>
        <v>0</v>
      </c>
      <c r="Q646" t="str">
        <f>IF(Table3[[#This Row],[Tag]]="1",Table3[[#This Row],[Prices (EUR(kWh)]],"")</f>
        <v/>
      </c>
    </row>
    <row r="647" spans="4:17" x14ac:dyDescent="0.2">
      <c r="D647" s="1" t="s">
        <v>29</v>
      </c>
      <c r="E647">
        <v>27</v>
      </c>
      <c r="F647">
        <v>17</v>
      </c>
      <c r="G647">
        <v>0</v>
      </c>
      <c r="H647">
        <v>0.18992000000000001</v>
      </c>
      <c r="I647">
        <v>0</v>
      </c>
      <c r="J647">
        <v>0</v>
      </c>
      <c r="K647">
        <v>0</v>
      </c>
      <c r="L647">
        <v>1</v>
      </c>
      <c r="M647">
        <v>53</v>
      </c>
      <c r="N647">
        <v>5.5</v>
      </c>
      <c r="O647">
        <v>0</v>
      </c>
      <c r="P647" t="str">
        <f>IF(Table3[[#This Row],[Charging]]&gt;0,"1","0")</f>
        <v>0</v>
      </c>
      <c r="Q647" t="str">
        <f>IF(Table3[[#This Row],[Tag]]="1",Table3[[#This Row],[Prices (EUR(kWh)]],"")</f>
        <v/>
      </c>
    </row>
    <row r="648" spans="4:17" x14ac:dyDescent="0.2">
      <c r="D648" s="1" t="s">
        <v>29</v>
      </c>
      <c r="E648">
        <v>27</v>
      </c>
      <c r="F648">
        <v>18</v>
      </c>
      <c r="G648">
        <v>0</v>
      </c>
      <c r="H648">
        <v>0.19023000000000001</v>
      </c>
      <c r="I648">
        <v>0</v>
      </c>
      <c r="J648">
        <v>0</v>
      </c>
      <c r="K648">
        <v>0</v>
      </c>
      <c r="L648">
        <v>1</v>
      </c>
      <c r="M648">
        <v>53</v>
      </c>
      <c r="N648">
        <v>0</v>
      </c>
      <c r="O648">
        <v>7.5</v>
      </c>
      <c r="P648" t="str">
        <f>IF(Table3[[#This Row],[Charging]]&gt;0,"1","0")</f>
        <v>0</v>
      </c>
      <c r="Q648" t="str">
        <f>IF(Table3[[#This Row],[Tag]]="1",Table3[[#This Row],[Prices (EUR(kWh)]],"")</f>
        <v/>
      </c>
    </row>
    <row r="649" spans="4:17" x14ac:dyDescent="0.2">
      <c r="D649" s="1" t="s">
        <v>29</v>
      </c>
      <c r="E649">
        <v>27</v>
      </c>
      <c r="F649">
        <v>19</v>
      </c>
      <c r="G649">
        <v>0</v>
      </c>
      <c r="H649">
        <v>0.19106000000000001</v>
      </c>
      <c r="I649">
        <v>0</v>
      </c>
      <c r="J649">
        <v>0</v>
      </c>
      <c r="K649">
        <v>0</v>
      </c>
      <c r="L649">
        <v>1</v>
      </c>
      <c r="M649">
        <v>53</v>
      </c>
      <c r="N649">
        <v>0</v>
      </c>
      <c r="O649">
        <v>7.5</v>
      </c>
      <c r="P649" t="str">
        <f>IF(Table3[[#This Row],[Charging]]&gt;0,"1","0")</f>
        <v>0</v>
      </c>
      <c r="Q649" t="str">
        <f>IF(Table3[[#This Row],[Tag]]="1",Table3[[#This Row],[Prices (EUR(kWh)]],"")</f>
        <v/>
      </c>
    </row>
    <row r="650" spans="4:17" x14ac:dyDescent="0.2">
      <c r="D650" s="1" t="s">
        <v>29</v>
      </c>
      <c r="E650">
        <v>27</v>
      </c>
      <c r="F650">
        <v>20</v>
      </c>
      <c r="G650">
        <v>0</v>
      </c>
      <c r="H650">
        <v>0.19078000000000001</v>
      </c>
      <c r="I650">
        <v>0</v>
      </c>
      <c r="J650">
        <v>0</v>
      </c>
      <c r="K650">
        <v>0</v>
      </c>
      <c r="L650">
        <v>1</v>
      </c>
      <c r="M650">
        <v>53</v>
      </c>
      <c r="N650">
        <v>0</v>
      </c>
      <c r="O650">
        <v>7.5</v>
      </c>
      <c r="P650" t="str">
        <f>IF(Table3[[#This Row],[Charging]]&gt;0,"1","0")</f>
        <v>0</v>
      </c>
      <c r="Q650" t="str">
        <f>IF(Table3[[#This Row],[Tag]]="1",Table3[[#This Row],[Prices (EUR(kWh)]],"")</f>
        <v/>
      </c>
    </row>
    <row r="651" spans="4:17" x14ac:dyDescent="0.2">
      <c r="D651" s="1" t="s">
        <v>29</v>
      </c>
      <c r="E651">
        <v>27</v>
      </c>
      <c r="F651">
        <v>21</v>
      </c>
      <c r="G651">
        <v>0</v>
      </c>
      <c r="H651">
        <v>0.17505000000000001</v>
      </c>
      <c r="I651">
        <v>0</v>
      </c>
      <c r="J651">
        <v>0</v>
      </c>
      <c r="K651">
        <v>0</v>
      </c>
      <c r="L651">
        <v>1</v>
      </c>
      <c r="M651">
        <v>53</v>
      </c>
      <c r="N651">
        <v>0</v>
      </c>
      <c r="O651">
        <v>7.5</v>
      </c>
      <c r="P651" t="str">
        <f>IF(Table3[[#This Row],[Charging]]&gt;0,"1","0")</f>
        <v>0</v>
      </c>
      <c r="Q651" t="str">
        <f>IF(Table3[[#This Row],[Tag]]="1",Table3[[#This Row],[Prices (EUR(kWh)]],"")</f>
        <v/>
      </c>
    </row>
    <row r="652" spans="4:17" x14ac:dyDescent="0.2">
      <c r="D652" s="1" t="s">
        <v>29</v>
      </c>
      <c r="E652">
        <v>27</v>
      </c>
      <c r="F652">
        <v>22</v>
      </c>
      <c r="G652">
        <v>0</v>
      </c>
      <c r="H652">
        <v>0.18162</v>
      </c>
      <c r="I652">
        <v>0</v>
      </c>
      <c r="J652">
        <v>0</v>
      </c>
      <c r="K652">
        <v>0</v>
      </c>
      <c r="L652">
        <v>1</v>
      </c>
      <c r="M652">
        <v>53</v>
      </c>
      <c r="N652">
        <v>0</v>
      </c>
      <c r="O652">
        <v>7.5</v>
      </c>
      <c r="P652" t="str">
        <f>IF(Table3[[#This Row],[Charging]]&gt;0,"1","0")</f>
        <v>0</v>
      </c>
      <c r="Q652" t="str">
        <f>IF(Table3[[#This Row],[Tag]]="1",Table3[[#This Row],[Prices (EUR(kWh)]],"")</f>
        <v/>
      </c>
    </row>
    <row r="653" spans="4:17" x14ac:dyDescent="0.2">
      <c r="D653" s="1" t="s">
        <v>29</v>
      </c>
      <c r="E653">
        <v>27</v>
      </c>
      <c r="F653">
        <v>23</v>
      </c>
      <c r="G653">
        <v>3.5</v>
      </c>
      <c r="H653">
        <v>0.17316999999999999</v>
      </c>
      <c r="I653">
        <v>0</v>
      </c>
      <c r="J653">
        <v>0</v>
      </c>
      <c r="K653">
        <v>0</v>
      </c>
      <c r="L653">
        <v>1</v>
      </c>
      <c r="M653">
        <v>56.5</v>
      </c>
      <c r="N653">
        <v>0</v>
      </c>
      <c r="O653">
        <v>7.5</v>
      </c>
      <c r="P653" t="str">
        <f>IF(Table3[[#This Row],[Charging]]&gt;0,"1","0")</f>
        <v>1</v>
      </c>
      <c r="Q653">
        <f>IF(Table3[[#This Row],[Tag]]="1",Table3[[#This Row],[Prices (EUR(kWh)]],"")</f>
        <v>0.17316999999999999</v>
      </c>
    </row>
    <row r="654" spans="4:17" x14ac:dyDescent="0.2">
      <c r="D654" s="1" t="s">
        <v>29</v>
      </c>
      <c r="E654">
        <v>27</v>
      </c>
      <c r="F654">
        <v>24</v>
      </c>
      <c r="G654">
        <v>7.5</v>
      </c>
      <c r="H654">
        <v>0.17307</v>
      </c>
      <c r="I654">
        <v>0</v>
      </c>
      <c r="J654">
        <v>0</v>
      </c>
      <c r="K654">
        <v>0</v>
      </c>
      <c r="L654">
        <v>1</v>
      </c>
      <c r="M654">
        <v>64</v>
      </c>
      <c r="N654">
        <v>0</v>
      </c>
      <c r="O654">
        <v>7.5</v>
      </c>
      <c r="P654" t="str">
        <f>IF(Table3[[#This Row],[Charging]]&gt;0,"1","0")</f>
        <v>1</v>
      </c>
      <c r="Q654">
        <f>IF(Table3[[#This Row],[Tag]]="1",Table3[[#This Row],[Prices (EUR(kWh)]],"")</f>
        <v>0.17307</v>
      </c>
    </row>
    <row r="655" spans="4:17" x14ac:dyDescent="0.2">
      <c r="D655" s="1" t="s">
        <v>29</v>
      </c>
      <c r="E655">
        <v>28</v>
      </c>
      <c r="F655">
        <v>1</v>
      </c>
      <c r="G655">
        <v>0</v>
      </c>
      <c r="H655">
        <v>0.20232</v>
      </c>
      <c r="I655">
        <v>0</v>
      </c>
      <c r="J655">
        <v>0</v>
      </c>
      <c r="K655">
        <v>0</v>
      </c>
      <c r="L655">
        <v>1</v>
      </c>
      <c r="M655">
        <v>64</v>
      </c>
      <c r="N655">
        <v>0</v>
      </c>
      <c r="O655">
        <v>7.5</v>
      </c>
      <c r="P655" t="str">
        <f>IF(Table3[[#This Row],[Charging]]&gt;0,"1","0")</f>
        <v>0</v>
      </c>
      <c r="Q655" t="str">
        <f>IF(Table3[[#This Row],[Tag]]="1",Table3[[#This Row],[Prices (EUR(kWh)]],"")</f>
        <v/>
      </c>
    </row>
    <row r="656" spans="4:17" x14ac:dyDescent="0.2">
      <c r="D656" s="1" t="s">
        <v>29</v>
      </c>
      <c r="E656">
        <v>28</v>
      </c>
      <c r="F656">
        <v>2</v>
      </c>
      <c r="G656">
        <v>0</v>
      </c>
      <c r="H656">
        <v>0.2021</v>
      </c>
      <c r="I656">
        <v>0</v>
      </c>
      <c r="J656">
        <v>0</v>
      </c>
      <c r="K656">
        <v>0</v>
      </c>
      <c r="L656">
        <v>1</v>
      </c>
      <c r="M656">
        <v>64</v>
      </c>
      <c r="N656">
        <v>0</v>
      </c>
      <c r="O656">
        <v>7.5</v>
      </c>
      <c r="P656" t="str">
        <f>IF(Table3[[#This Row],[Charging]]&gt;0,"1","0")</f>
        <v>0</v>
      </c>
      <c r="Q656" t="str">
        <f>IF(Table3[[#This Row],[Tag]]="1",Table3[[#This Row],[Prices (EUR(kWh)]],"")</f>
        <v/>
      </c>
    </row>
    <row r="657" spans="4:17" x14ac:dyDescent="0.2">
      <c r="D657" s="1" t="s">
        <v>29</v>
      </c>
      <c r="E657">
        <v>28</v>
      </c>
      <c r="F657">
        <v>3</v>
      </c>
      <c r="G657">
        <v>0</v>
      </c>
      <c r="H657">
        <v>0.19941</v>
      </c>
      <c r="I657">
        <v>0</v>
      </c>
      <c r="J657">
        <v>0</v>
      </c>
      <c r="K657">
        <v>0</v>
      </c>
      <c r="L657">
        <v>1</v>
      </c>
      <c r="M657">
        <v>64</v>
      </c>
      <c r="N657">
        <v>0</v>
      </c>
      <c r="O657">
        <v>7.5</v>
      </c>
      <c r="P657" t="str">
        <f>IF(Table3[[#This Row],[Charging]]&gt;0,"1","0")</f>
        <v>0</v>
      </c>
      <c r="Q657" t="str">
        <f>IF(Table3[[#This Row],[Tag]]="1",Table3[[#This Row],[Prices (EUR(kWh)]],"")</f>
        <v/>
      </c>
    </row>
    <row r="658" spans="4:17" x14ac:dyDescent="0.2">
      <c r="D658" s="1" t="s">
        <v>29</v>
      </c>
      <c r="E658">
        <v>28</v>
      </c>
      <c r="F658">
        <v>4</v>
      </c>
      <c r="G658">
        <v>0</v>
      </c>
      <c r="H658">
        <v>0.19669</v>
      </c>
      <c r="I658">
        <v>0</v>
      </c>
      <c r="J658">
        <v>0</v>
      </c>
      <c r="K658">
        <v>0</v>
      </c>
      <c r="L658">
        <v>1</v>
      </c>
      <c r="M658">
        <v>64</v>
      </c>
      <c r="N658">
        <v>0</v>
      </c>
      <c r="O658">
        <v>7.5</v>
      </c>
      <c r="P658" t="str">
        <f>IF(Table3[[#This Row],[Charging]]&gt;0,"1","0")</f>
        <v>0</v>
      </c>
      <c r="Q658" t="str">
        <f>IF(Table3[[#This Row],[Tag]]="1",Table3[[#This Row],[Prices (EUR(kWh)]],"")</f>
        <v/>
      </c>
    </row>
    <row r="659" spans="4:17" x14ac:dyDescent="0.2">
      <c r="D659" s="1" t="s">
        <v>29</v>
      </c>
      <c r="E659">
        <v>28</v>
      </c>
      <c r="F659">
        <v>5</v>
      </c>
      <c r="G659">
        <v>0</v>
      </c>
      <c r="H659">
        <v>0.18965000000000001</v>
      </c>
      <c r="I659">
        <v>0</v>
      </c>
      <c r="J659">
        <v>0</v>
      </c>
      <c r="K659">
        <v>0</v>
      </c>
      <c r="L659">
        <v>1</v>
      </c>
      <c r="M659">
        <v>64</v>
      </c>
      <c r="N659">
        <v>0</v>
      </c>
      <c r="O659">
        <v>7.5</v>
      </c>
      <c r="P659" t="str">
        <f>IF(Table3[[#This Row],[Charging]]&gt;0,"1","0")</f>
        <v>0</v>
      </c>
      <c r="Q659" t="str">
        <f>IF(Table3[[#This Row],[Tag]]="1",Table3[[#This Row],[Prices (EUR(kWh)]],"")</f>
        <v/>
      </c>
    </row>
    <row r="660" spans="4:17" x14ac:dyDescent="0.2">
      <c r="D660" s="1" t="s">
        <v>29</v>
      </c>
      <c r="E660">
        <v>28</v>
      </c>
      <c r="F660">
        <v>6</v>
      </c>
      <c r="G660">
        <v>0</v>
      </c>
      <c r="H660">
        <v>0.19547999999999999</v>
      </c>
      <c r="I660">
        <v>0</v>
      </c>
      <c r="J660">
        <v>0</v>
      </c>
      <c r="K660">
        <v>0</v>
      </c>
      <c r="L660">
        <v>1</v>
      </c>
      <c r="M660">
        <v>64</v>
      </c>
      <c r="N660">
        <v>0</v>
      </c>
      <c r="O660">
        <v>7.5</v>
      </c>
      <c r="P660" t="str">
        <f>IF(Table3[[#This Row],[Charging]]&gt;0,"1","0")</f>
        <v>0</v>
      </c>
      <c r="Q660" t="str">
        <f>IF(Table3[[#This Row],[Tag]]="1",Table3[[#This Row],[Prices (EUR(kWh)]],"")</f>
        <v/>
      </c>
    </row>
    <row r="661" spans="4:17" x14ac:dyDescent="0.2">
      <c r="D661" s="1" t="s">
        <v>29</v>
      </c>
      <c r="E661">
        <v>28</v>
      </c>
      <c r="F661">
        <v>7</v>
      </c>
      <c r="G661">
        <v>0</v>
      </c>
      <c r="H661">
        <v>0.20430999999999999</v>
      </c>
      <c r="I661">
        <v>0</v>
      </c>
      <c r="J661">
        <v>0</v>
      </c>
      <c r="K661">
        <v>0</v>
      </c>
      <c r="L661">
        <v>1</v>
      </c>
      <c r="M661">
        <v>64</v>
      </c>
      <c r="N661">
        <v>0</v>
      </c>
      <c r="O661">
        <v>7.5</v>
      </c>
      <c r="P661" t="str">
        <f>IF(Table3[[#This Row],[Charging]]&gt;0,"1","0")</f>
        <v>0</v>
      </c>
      <c r="Q661" t="str">
        <f>IF(Table3[[#This Row],[Tag]]="1",Table3[[#This Row],[Prices (EUR(kWh)]],"")</f>
        <v/>
      </c>
    </row>
    <row r="662" spans="4:17" x14ac:dyDescent="0.2">
      <c r="D662" s="1" t="s">
        <v>29</v>
      </c>
      <c r="E662">
        <v>28</v>
      </c>
      <c r="F662">
        <v>8</v>
      </c>
      <c r="G662">
        <v>0</v>
      </c>
      <c r="H662">
        <v>0.20305000000000001</v>
      </c>
      <c r="I662">
        <v>0</v>
      </c>
      <c r="J662">
        <v>0</v>
      </c>
      <c r="K662">
        <v>0</v>
      </c>
      <c r="L662">
        <v>1</v>
      </c>
      <c r="M662">
        <v>58.5</v>
      </c>
      <c r="N662">
        <v>5.5</v>
      </c>
      <c r="O662">
        <v>0</v>
      </c>
      <c r="P662" t="str">
        <f>IF(Table3[[#This Row],[Charging]]&gt;0,"1","0")</f>
        <v>0</v>
      </c>
      <c r="Q662" t="str">
        <f>IF(Table3[[#This Row],[Tag]]="1",Table3[[#This Row],[Prices (EUR(kWh)]],"")</f>
        <v/>
      </c>
    </row>
    <row r="663" spans="4:17" x14ac:dyDescent="0.2">
      <c r="D663" s="1" t="s">
        <v>29</v>
      </c>
      <c r="E663">
        <v>28</v>
      </c>
      <c r="F663">
        <v>9</v>
      </c>
      <c r="G663">
        <v>0</v>
      </c>
      <c r="H663">
        <v>0.20005000000000001</v>
      </c>
      <c r="I663">
        <v>0</v>
      </c>
      <c r="J663">
        <v>0</v>
      </c>
      <c r="K663">
        <v>0</v>
      </c>
      <c r="L663">
        <v>1</v>
      </c>
      <c r="M663">
        <v>58.5</v>
      </c>
      <c r="N663">
        <v>0</v>
      </c>
      <c r="O663">
        <v>0</v>
      </c>
      <c r="P663" t="str">
        <f>IF(Table3[[#This Row],[Charging]]&gt;0,"1","0")</f>
        <v>0</v>
      </c>
      <c r="Q663" t="str">
        <f>IF(Table3[[#This Row],[Tag]]="1",Table3[[#This Row],[Prices (EUR(kWh)]],"")</f>
        <v/>
      </c>
    </row>
    <row r="664" spans="4:17" x14ac:dyDescent="0.2">
      <c r="D664" s="1" t="s">
        <v>29</v>
      </c>
      <c r="E664">
        <v>28</v>
      </c>
      <c r="F664">
        <v>10</v>
      </c>
      <c r="G664">
        <v>0</v>
      </c>
      <c r="H664">
        <v>0.20657</v>
      </c>
      <c r="I664">
        <v>0</v>
      </c>
      <c r="J664">
        <v>0</v>
      </c>
      <c r="K664">
        <v>0</v>
      </c>
      <c r="L664">
        <v>1</v>
      </c>
      <c r="M664">
        <v>58.5</v>
      </c>
      <c r="N664">
        <v>0</v>
      </c>
      <c r="O664">
        <v>0</v>
      </c>
      <c r="P664" t="str">
        <f>IF(Table3[[#This Row],[Charging]]&gt;0,"1","0")</f>
        <v>0</v>
      </c>
      <c r="Q664" t="str">
        <f>IF(Table3[[#This Row],[Tag]]="1",Table3[[#This Row],[Prices (EUR(kWh)]],"")</f>
        <v/>
      </c>
    </row>
    <row r="665" spans="4:17" x14ac:dyDescent="0.2">
      <c r="D665" s="1" t="s">
        <v>29</v>
      </c>
      <c r="E665">
        <v>28</v>
      </c>
      <c r="F665">
        <v>11</v>
      </c>
      <c r="G665">
        <v>0</v>
      </c>
      <c r="H665">
        <v>0.20992</v>
      </c>
      <c r="I665">
        <v>0</v>
      </c>
      <c r="J665">
        <v>0</v>
      </c>
      <c r="K665">
        <v>0</v>
      </c>
      <c r="L665">
        <v>1</v>
      </c>
      <c r="M665">
        <v>58.5</v>
      </c>
      <c r="N665">
        <v>0</v>
      </c>
      <c r="O665">
        <v>0</v>
      </c>
      <c r="P665" t="str">
        <f>IF(Table3[[#This Row],[Charging]]&gt;0,"1","0")</f>
        <v>0</v>
      </c>
      <c r="Q665" t="str">
        <f>IF(Table3[[#This Row],[Tag]]="1",Table3[[#This Row],[Prices (EUR(kWh)]],"")</f>
        <v/>
      </c>
    </row>
    <row r="666" spans="4:17" x14ac:dyDescent="0.2">
      <c r="D666" s="1" t="s">
        <v>29</v>
      </c>
      <c r="E666">
        <v>28</v>
      </c>
      <c r="F666">
        <v>12</v>
      </c>
      <c r="G666">
        <v>0</v>
      </c>
      <c r="H666">
        <v>0.20998</v>
      </c>
      <c r="I666">
        <v>0</v>
      </c>
      <c r="J666">
        <v>0</v>
      </c>
      <c r="K666">
        <v>0</v>
      </c>
      <c r="L666">
        <v>1</v>
      </c>
      <c r="M666">
        <v>58.5</v>
      </c>
      <c r="N666">
        <v>0</v>
      </c>
      <c r="O666">
        <v>0</v>
      </c>
      <c r="P666" t="str">
        <f>IF(Table3[[#This Row],[Charging]]&gt;0,"1","0")</f>
        <v>0</v>
      </c>
      <c r="Q666" t="str">
        <f>IF(Table3[[#This Row],[Tag]]="1",Table3[[#This Row],[Prices (EUR(kWh)]],"")</f>
        <v/>
      </c>
    </row>
    <row r="667" spans="4:17" x14ac:dyDescent="0.2">
      <c r="D667" s="1" t="s">
        <v>29</v>
      </c>
      <c r="E667">
        <v>28</v>
      </c>
      <c r="F667">
        <v>13</v>
      </c>
      <c r="G667">
        <v>0</v>
      </c>
      <c r="H667">
        <v>0.20996999999999999</v>
      </c>
      <c r="I667">
        <v>0</v>
      </c>
      <c r="J667">
        <v>0</v>
      </c>
      <c r="K667">
        <v>0</v>
      </c>
      <c r="L667">
        <v>1</v>
      </c>
      <c r="M667">
        <v>58.5</v>
      </c>
      <c r="N667">
        <v>0</v>
      </c>
      <c r="O667">
        <v>0</v>
      </c>
      <c r="P667" t="str">
        <f>IF(Table3[[#This Row],[Charging]]&gt;0,"1","0")</f>
        <v>0</v>
      </c>
      <c r="Q667" t="str">
        <f>IF(Table3[[#This Row],[Tag]]="1",Table3[[#This Row],[Prices (EUR(kWh)]],"")</f>
        <v/>
      </c>
    </row>
    <row r="668" spans="4:17" x14ac:dyDescent="0.2">
      <c r="D668" s="1" t="s">
        <v>29</v>
      </c>
      <c r="E668">
        <v>28</v>
      </c>
      <c r="F668">
        <v>14</v>
      </c>
      <c r="G668">
        <v>0</v>
      </c>
      <c r="H668">
        <v>0.19719</v>
      </c>
      <c r="I668">
        <v>0</v>
      </c>
      <c r="J668">
        <v>0</v>
      </c>
      <c r="K668">
        <v>0</v>
      </c>
      <c r="L668">
        <v>1</v>
      </c>
      <c r="M668">
        <v>58.5</v>
      </c>
      <c r="N668">
        <v>0</v>
      </c>
      <c r="O668">
        <v>0</v>
      </c>
      <c r="P668" t="str">
        <f>IF(Table3[[#This Row],[Charging]]&gt;0,"1","0")</f>
        <v>0</v>
      </c>
      <c r="Q668" t="str">
        <f>IF(Table3[[#This Row],[Tag]]="1",Table3[[#This Row],[Prices (EUR(kWh)]],"")</f>
        <v/>
      </c>
    </row>
    <row r="669" spans="4:17" x14ac:dyDescent="0.2">
      <c r="D669" s="1" t="s">
        <v>29</v>
      </c>
      <c r="E669">
        <v>28</v>
      </c>
      <c r="F669">
        <v>15</v>
      </c>
      <c r="G669">
        <v>0</v>
      </c>
      <c r="H669">
        <v>0.20424999999999999</v>
      </c>
      <c r="I669">
        <v>0</v>
      </c>
      <c r="J669">
        <v>0</v>
      </c>
      <c r="K669">
        <v>0</v>
      </c>
      <c r="L669">
        <v>1</v>
      </c>
      <c r="M669">
        <v>58.5</v>
      </c>
      <c r="N669">
        <v>0</v>
      </c>
      <c r="O669">
        <v>0</v>
      </c>
      <c r="P669" t="str">
        <f>IF(Table3[[#This Row],[Charging]]&gt;0,"1","0")</f>
        <v>0</v>
      </c>
      <c r="Q669" t="str">
        <f>IF(Table3[[#This Row],[Tag]]="1",Table3[[#This Row],[Prices (EUR(kWh)]],"")</f>
        <v/>
      </c>
    </row>
    <row r="670" spans="4:17" x14ac:dyDescent="0.2">
      <c r="D670" s="1" t="s">
        <v>29</v>
      </c>
      <c r="E670">
        <v>28</v>
      </c>
      <c r="F670">
        <v>16</v>
      </c>
      <c r="G670">
        <v>0</v>
      </c>
      <c r="H670">
        <v>0.20008999999999999</v>
      </c>
      <c r="I670">
        <v>0</v>
      </c>
      <c r="J670">
        <v>0</v>
      </c>
      <c r="K670">
        <v>0</v>
      </c>
      <c r="L670">
        <v>1</v>
      </c>
      <c r="M670">
        <v>58.5</v>
      </c>
      <c r="N670">
        <v>0</v>
      </c>
      <c r="O670">
        <v>0</v>
      </c>
      <c r="P670" t="str">
        <f>IF(Table3[[#This Row],[Charging]]&gt;0,"1","0")</f>
        <v>0</v>
      </c>
      <c r="Q670" t="str">
        <f>IF(Table3[[#This Row],[Tag]]="1",Table3[[#This Row],[Prices (EUR(kWh)]],"")</f>
        <v/>
      </c>
    </row>
    <row r="671" spans="4:17" x14ac:dyDescent="0.2">
      <c r="D671" s="1" t="s">
        <v>29</v>
      </c>
      <c r="E671">
        <v>28</v>
      </c>
      <c r="F671">
        <v>17</v>
      </c>
      <c r="G671">
        <v>0</v>
      </c>
      <c r="H671">
        <v>0.20573</v>
      </c>
      <c r="I671">
        <v>0</v>
      </c>
      <c r="J671">
        <v>0</v>
      </c>
      <c r="K671">
        <v>0</v>
      </c>
      <c r="L671">
        <v>1</v>
      </c>
      <c r="M671">
        <v>53</v>
      </c>
      <c r="N671">
        <v>5.5</v>
      </c>
      <c r="O671">
        <v>0</v>
      </c>
      <c r="P671" t="str">
        <f>IF(Table3[[#This Row],[Charging]]&gt;0,"1","0")</f>
        <v>0</v>
      </c>
      <c r="Q671" t="str">
        <f>IF(Table3[[#This Row],[Tag]]="1",Table3[[#This Row],[Prices (EUR(kWh)]],"")</f>
        <v/>
      </c>
    </row>
    <row r="672" spans="4:17" x14ac:dyDescent="0.2">
      <c r="D672" s="1" t="s">
        <v>29</v>
      </c>
      <c r="E672">
        <v>28</v>
      </c>
      <c r="F672">
        <v>18</v>
      </c>
      <c r="G672">
        <v>0</v>
      </c>
      <c r="H672">
        <v>0.21448999999999999</v>
      </c>
      <c r="I672">
        <v>0</v>
      </c>
      <c r="J672">
        <v>0</v>
      </c>
      <c r="K672">
        <v>0</v>
      </c>
      <c r="L672">
        <v>1</v>
      </c>
      <c r="M672">
        <v>53</v>
      </c>
      <c r="N672">
        <v>0</v>
      </c>
      <c r="O672">
        <v>7.5</v>
      </c>
      <c r="P672" t="str">
        <f>IF(Table3[[#This Row],[Charging]]&gt;0,"1","0")</f>
        <v>0</v>
      </c>
      <c r="Q672" t="str">
        <f>IF(Table3[[#This Row],[Tag]]="1",Table3[[#This Row],[Prices (EUR(kWh)]],"")</f>
        <v/>
      </c>
    </row>
    <row r="673" spans="4:17" x14ac:dyDescent="0.2">
      <c r="D673" s="1" t="s">
        <v>29</v>
      </c>
      <c r="E673">
        <v>28</v>
      </c>
      <c r="F673">
        <v>19</v>
      </c>
      <c r="G673">
        <v>0</v>
      </c>
      <c r="H673">
        <v>0.22097</v>
      </c>
      <c r="I673">
        <v>0</v>
      </c>
      <c r="J673">
        <v>0</v>
      </c>
      <c r="K673">
        <v>0</v>
      </c>
      <c r="L673">
        <v>1</v>
      </c>
      <c r="M673">
        <v>53</v>
      </c>
      <c r="N673">
        <v>0</v>
      </c>
      <c r="O673">
        <v>7.5</v>
      </c>
      <c r="P673" t="str">
        <f>IF(Table3[[#This Row],[Charging]]&gt;0,"1","0")</f>
        <v>0</v>
      </c>
      <c r="Q673" t="str">
        <f>IF(Table3[[#This Row],[Tag]]="1",Table3[[#This Row],[Prices (EUR(kWh)]],"")</f>
        <v/>
      </c>
    </row>
    <row r="674" spans="4:17" x14ac:dyDescent="0.2">
      <c r="D674" s="1" t="s">
        <v>29</v>
      </c>
      <c r="E674">
        <v>28</v>
      </c>
      <c r="F674">
        <v>20</v>
      </c>
      <c r="G674">
        <v>0</v>
      </c>
      <c r="H674">
        <v>0.22095999999999999</v>
      </c>
      <c r="I674">
        <v>0</v>
      </c>
      <c r="J674">
        <v>0</v>
      </c>
      <c r="K674">
        <v>0</v>
      </c>
      <c r="L674">
        <v>1</v>
      </c>
      <c r="M674">
        <v>53</v>
      </c>
      <c r="N674">
        <v>0</v>
      </c>
      <c r="O674">
        <v>7.5</v>
      </c>
      <c r="P674" t="str">
        <f>IF(Table3[[#This Row],[Charging]]&gt;0,"1","0")</f>
        <v>0</v>
      </c>
      <c r="Q674" t="str">
        <f>IF(Table3[[#This Row],[Tag]]="1",Table3[[#This Row],[Prices (EUR(kWh)]],"")</f>
        <v/>
      </c>
    </row>
    <row r="675" spans="4:17" x14ac:dyDescent="0.2">
      <c r="D675" s="1" t="s">
        <v>29</v>
      </c>
      <c r="E675">
        <v>28</v>
      </c>
      <c r="F675">
        <v>21</v>
      </c>
      <c r="G675">
        <v>0</v>
      </c>
      <c r="H675">
        <v>0.21490999999999999</v>
      </c>
      <c r="I675">
        <v>0</v>
      </c>
      <c r="J675">
        <v>0</v>
      </c>
      <c r="K675">
        <v>0</v>
      </c>
      <c r="L675">
        <v>1</v>
      </c>
      <c r="M675">
        <v>53</v>
      </c>
      <c r="N675">
        <v>0</v>
      </c>
      <c r="O675">
        <v>7.5</v>
      </c>
      <c r="P675" t="str">
        <f>IF(Table3[[#This Row],[Charging]]&gt;0,"1","0")</f>
        <v>0</v>
      </c>
      <c r="Q675" t="str">
        <f>IF(Table3[[#This Row],[Tag]]="1",Table3[[#This Row],[Prices (EUR(kWh)]],"")</f>
        <v/>
      </c>
    </row>
    <row r="676" spans="4:17" x14ac:dyDescent="0.2">
      <c r="D676" s="1" t="s">
        <v>29</v>
      </c>
      <c r="E676">
        <v>28</v>
      </c>
      <c r="F676">
        <v>22</v>
      </c>
      <c r="G676">
        <v>0</v>
      </c>
      <c r="H676">
        <v>0.21282999999999999</v>
      </c>
      <c r="I676">
        <v>0</v>
      </c>
      <c r="J676">
        <v>0</v>
      </c>
      <c r="K676">
        <v>0</v>
      </c>
      <c r="L676">
        <v>1</v>
      </c>
      <c r="M676">
        <v>53</v>
      </c>
      <c r="N676">
        <v>0</v>
      </c>
      <c r="O676">
        <v>7.5</v>
      </c>
      <c r="P676" t="str">
        <f>IF(Table3[[#This Row],[Charging]]&gt;0,"1","0")</f>
        <v>0</v>
      </c>
      <c r="Q676" t="str">
        <f>IF(Table3[[#This Row],[Tag]]="1",Table3[[#This Row],[Prices (EUR(kWh)]],"")</f>
        <v/>
      </c>
    </row>
    <row r="677" spans="4:17" x14ac:dyDescent="0.2">
      <c r="D677" s="1" t="s">
        <v>29</v>
      </c>
      <c r="E677">
        <v>28</v>
      </c>
      <c r="F677">
        <v>23</v>
      </c>
      <c r="G677">
        <v>3.5</v>
      </c>
      <c r="H677">
        <v>0.20724999999999999</v>
      </c>
      <c r="I677">
        <v>0</v>
      </c>
      <c r="J677">
        <v>0</v>
      </c>
      <c r="K677">
        <v>0</v>
      </c>
      <c r="L677">
        <v>1</v>
      </c>
      <c r="M677">
        <v>56.5</v>
      </c>
      <c r="N677">
        <v>0</v>
      </c>
      <c r="O677">
        <v>7.5</v>
      </c>
      <c r="P677" t="str">
        <f>IF(Table3[[#This Row],[Charging]]&gt;0,"1","0")</f>
        <v>1</v>
      </c>
      <c r="Q677">
        <f>IF(Table3[[#This Row],[Tag]]="1",Table3[[#This Row],[Prices (EUR(kWh)]],"")</f>
        <v>0.20724999999999999</v>
      </c>
    </row>
    <row r="678" spans="4:17" x14ac:dyDescent="0.2">
      <c r="D678" s="1" t="s">
        <v>29</v>
      </c>
      <c r="E678">
        <v>28</v>
      </c>
      <c r="F678">
        <v>24</v>
      </c>
      <c r="G678">
        <v>7.5</v>
      </c>
      <c r="H678">
        <v>0.20286000000000001</v>
      </c>
      <c r="I678">
        <v>0</v>
      </c>
      <c r="J678">
        <v>0</v>
      </c>
      <c r="K678">
        <v>0</v>
      </c>
      <c r="L678">
        <v>1</v>
      </c>
      <c r="M678">
        <v>64</v>
      </c>
      <c r="N678">
        <v>0</v>
      </c>
      <c r="O678">
        <v>7.5</v>
      </c>
      <c r="P678" t="str">
        <f>IF(Table3[[#This Row],[Charging]]&gt;0,"1","0")</f>
        <v>1</v>
      </c>
      <c r="Q678">
        <f>IF(Table3[[#This Row],[Tag]]="1",Table3[[#This Row],[Prices (EUR(kWh)]],"")</f>
        <v>0.20286000000000001</v>
      </c>
    </row>
    <row r="679" spans="4:17" x14ac:dyDescent="0.2">
      <c r="D679" s="1" t="s">
        <v>29</v>
      </c>
      <c r="E679">
        <v>29</v>
      </c>
      <c r="F679">
        <v>1</v>
      </c>
      <c r="G679">
        <v>0</v>
      </c>
      <c r="H679">
        <v>0.21021000000000001</v>
      </c>
      <c r="I679">
        <v>0</v>
      </c>
      <c r="J679">
        <v>0</v>
      </c>
      <c r="K679">
        <v>0</v>
      </c>
      <c r="L679">
        <v>1</v>
      </c>
      <c r="M679">
        <v>64</v>
      </c>
      <c r="N679">
        <v>0</v>
      </c>
      <c r="O679">
        <v>7.5</v>
      </c>
      <c r="P679" t="str">
        <f>IF(Table3[[#This Row],[Charging]]&gt;0,"1","0")</f>
        <v>0</v>
      </c>
      <c r="Q679" t="str">
        <f>IF(Table3[[#This Row],[Tag]]="1",Table3[[#This Row],[Prices (EUR(kWh)]],"")</f>
        <v/>
      </c>
    </row>
    <row r="680" spans="4:17" x14ac:dyDescent="0.2">
      <c r="D680" s="1" t="s">
        <v>29</v>
      </c>
      <c r="E680">
        <v>29</v>
      </c>
      <c r="F680">
        <v>2</v>
      </c>
      <c r="G680">
        <v>0</v>
      </c>
      <c r="H680">
        <v>0.20810999999999999</v>
      </c>
      <c r="I680">
        <v>0</v>
      </c>
      <c r="J680">
        <v>0</v>
      </c>
      <c r="K680">
        <v>0</v>
      </c>
      <c r="L680">
        <v>1</v>
      </c>
      <c r="M680">
        <v>64</v>
      </c>
      <c r="N680">
        <v>0</v>
      </c>
      <c r="O680">
        <v>7.5</v>
      </c>
      <c r="P680" t="str">
        <f>IF(Table3[[#This Row],[Charging]]&gt;0,"1","0")</f>
        <v>0</v>
      </c>
      <c r="Q680" t="str">
        <f>IF(Table3[[#This Row],[Tag]]="1",Table3[[#This Row],[Prices (EUR(kWh)]],"")</f>
        <v/>
      </c>
    </row>
    <row r="681" spans="4:17" x14ac:dyDescent="0.2">
      <c r="D681" s="1" t="s">
        <v>29</v>
      </c>
      <c r="E681">
        <v>29</v>
      </c>
      <c r="F681">
        <v>3</v>
      </c>
      <c r="G681">
        <v>0</v>
      </c>
      <c r="H681">
        <v>0.20788999999999999</v>
      </c>
      <c r="I681">
        <v>0</v>
      </c>
      <c r="J681">
        <v>0</v>
      </c>
      <c r="K681">
        <v>0</v>
      </c>
      <c r="L681">
        <v>1</v>
      </c>
      <c r="M681">
        <v>64</v>
      </c>
      <c r="N681">
        <v>0</v>
      </c>
      <c r="O681">
        <v>7.5</v>
      </c>
      <c r="P681" t="str">
        <f>IF(Table3[[#This Row],[Charging]]&gt;0,"1","0")</f>
        <v>0</v>
      </c>
      <c r="Q681" t="str">
        <f>IF(Table3[[#This Row],[Tag]]="1",Table3[[#This Row],[Prices (EUR(kWh)]],"")</f>
        <v/>
      </c>
    </row>
    <row r="682" spans="4:17" x14ac:dyDescent="0.2">
      <c r="D682" s="1" t="s">
        <v>29</v>
      </c>
      <c r="E682">
        <v>29</v>
      </c>
      <c r="F682">
        <v>4</v>
      </c>
      <c r="G682">
        <v>0</v>
      </c>
      <c r="H682">
        <v>0.20763000000000001</v>
      </c>
      <c r="I682">
        <v>0</v>
      </c>
      <c r="J682">
        <v>0</v>
      </c>
      <c r="K682">
        <v>0</v>
      </c>
      <c r="L682">
        <v>1</v>
      </c>
      <c r="M682">
        <v>64</v>
      </c>
      <c r="N682">
        <v>0</v>
      </c>
      <c r="O682">
        <v>7.5</v>
      </c>
      <c r="P682" t="str">
        <f>IF(Table3[[#This Row],[Charging]]&gt;0,"1","0")</f>
        <v>0</v>
      </c>
      <c r="Q682" t="str">
        <f>IF(Table3[[#This Row],[Tag]]="1",Table3[[#This Row],[Prices (EUR(kWh)]],"")</f>
        <v/>
      </c>
    </row>
    <row r="683" spans="4:17" x14ac:dyDescent="0.2">
      <c r="D683" s="1" t="s">
        <v>29</v>
      </c>
      <c r="E683">
        <v>29</v>
      </c>
      <c r="F683">
        <v>5</v>
      </c>
      <c r="G683">
        <v>0</v>
      </c>
      <c r="H683">
        <v>0.20738999999999999</v>
      </c>
      <c r="I683">
        <v>0</v>
      </c>
      <c r="J683">
        <v>0</v>
      </c>
      <c r="K683">
        <v>0</v>
      </c>
      <c r="L683">
        <v>1</v>
      </c>
      <c r="M683">
        <v>64</v>
      </c>
      <c r="N683">
        <v>0</v>
      </c>
      <c r="O683">
        <v>7.5</v>
      </c>
      <c r="P683" t="str">
        <f>IF(Table3[[#This Row],[Charging]]&gt;0,"1","0")</f>
        <v>0</v>
      </c>
      <c r="Q683" t="str">
        <f>IF(Table3[[#This Row],[Tag]]="1",Table3[[#This Row],[Prices (EUR(kWh)]],"")</f>
        <v/>
      </c>
    </row>
    <row r="684" spans="4:17" x14ac:dyDescent="0.2">
      <c r="D684" s="1" t="s">
        <v>29</v>
      </c>
      <c r="E684">
        <v>29</v>
      </c>
      <c r="F684">
        <v>6</v>
      </c>
      <c r="G684">
        <v>0</v>
      </c>
      <c r="H684">
        <v>0.20762</v>
      </c>
      <c r="I684">
        <v>0</v>
      </c>
      <c r="J684">
        <v>0</v>
      </c>
      <c r="K684">
        <v>0</v>
      </c>
      <c r="L684">
        <v>1</v>
      </c>
      <c r="M684">
        <v>64</v>
      </c>
      <c r="N684">
        <v>0</v>
      </c>
      <c r="O684">
        <v>7.5</v>
      </c>
      <c r="P684" t="str">
        <f>IF(Table3[[#This Row],[Charging]]&gt;0,"1","0")</f>
        <v>0</v>
      </c>
      <c r="Q684" t="str">
        <f>IF(Table3[[#This Row],[Tag]]="1",Table3[[#This Row],[Prices (EUR(kWh)]],"")</f>
        <v/>
      </c>
    </row>
    <row r="685" spans="4:17" x14ac:dyDescent="0.2">
      <c r="D685" s="1" t="s">
        <v>29</v>
      </c>
      <c r="E685">
        <v>29</v>
      </c>
      <c r="F685">
        <v>7</v>
      </c>
      <c r="G685">
        <v>0</v>
      </c>
      <c r="H685">
        <v>0.20741999999999999</v>
      </c>
      <c r="I685">
        <v>0</v>
      </c>
      <c r="J685">
        <v>0</v>
      </c>
      <c r="K685">
        <v>0</v>
      </c>
      <c r="L685">
        <v>1</v>
      </c>
      <c r="M685">
        <v>64</v>
      </c>
      <c r="N685">
        <v>0</v>
      </c>
      <c r="O685">
        <v>7.5</v>
      </c>
      <c r="P685" t="str">
        <f>IF(Table3[[#This Row],[Charging]]&gt;0,"1","0")</f>
        <v>0</v>
      </c>
      <c r="Q685" t="str">
        <f>IF(Table3[[#This Row],[Tag]]="1",Table3[[#This Row],[Prices (EUR(kWh)]],"")</f>
        <v/>
      </c>
    </row>
    <row r="686" spans="4:17" x14ac:dyDescent="0.2">
      <c r="D686" s="1" t="s">
        <v>29</v>
      </c>
      <c r="E686">
        <v>29</v>
      </c>
      <c r="F686">
        <v>8</v>
      </c>
      <c r="G686">
        <v>0</v>
      </c>
      <c r="H686">
        <v>0.21324000000000001</v>
      </c>
      <c r="I686">
        <v>0</v>
      </c>
      <c r="J686">
        <v>0</v>
      </c>
      <c r="K686">
        <v>0</v>
      </c>
      <c r="L686">
        <v>1</v>
      </c>
      <c r="M686">
        <v>58.5</v>
      </c>
      <c r="N686">
        <v>5.5</v>
      </c>
      <c r="O686">
        <v>0</v>
      </c>
      <c r="P686" t="str">
        <f>IF(Table3[[#This Row],[Charging]]&gt;0,"1","0")</f>
        <v>0</v>
      </c>
      <c r="Q686" t="str">
        <f>IF(Table3[[#This Row],[Tag]]="1",Table3[[#This Row],[Prices (EUR(kWh)]],"")</f>
        <v/>
      </c>
    </row>
    <row r="687" spans="4:17" x14ac:dyDescent="0.2">
      <c r="D687" s="1" t="s">
        <v>29</v>
      </c>
      <c r="E687">
        <v>29</v>
      </c>
      <c r="F687">
        <v>9</v>
      </c>
      <c r="G687">
        <v>0</v>
      </c>
      <c r="H687">
        <v>0.21715000000000001</v>
      </c>
      <c r="I687">
        <v>0</v>
      </c>
      <c r="J687">
        <v>0</v>
      </c>
      <c r="K687">
        <v>0</v>
      </c>
      <c r="L687">
        <v>1</v>
      </c>
      <c r="M687">
        <v>58.5</v>
      </c>
      <c r="N687">
        <v>0</v>
      </c>
      <c r="O687">
        <v>0</v>
      </c>
      <c r="P687" t="str">
        <f>IF(Table3[[#This Row],[Charging]]&gt;0,"1","0")</f>
        <v>0</v>
      </c>
      <c r="Q687" t="str">
        <f>IF(Table3[[#This Row],[Tag]]="1",Table3[[#This Row],[Prices (EUR(kWh)]],"")</f>
        <v/>
      </c>
    </row>
    <row r="688" spans="4:17" x14ac:dyDescent="0.2">
      <c r="D688" s="1" t="s">
        <v>29</v>
      </c>
      <c r="E688">
        <v>29</v>
      </c>
      <c r="F688">
        <v>10</v>
      </c>
      <c r="G688">
        <v>0</v>
      </c>
      <c r="H688">
        <v>0.21611</v>
      </c>
      <c r="I688">
        <v>0</v>
      </c>
      <c r="J688">
        <v>0</v>
      </c>
      <c r="K688">
        <v>0</v>
      </c>
      <c r="L688">
        <v>1</v>
      </c>
      <c r="M688">
        <v>58.5</v>
      </c>
      <c r="N688">
        <v>0</v>
      </c>
      <c r="O688">
        <v>0</v>
      </c>
      <c r="P688" t="str">
        <f>IF(Table3[[#This Row],[Charging]]&gt;0,"1","0")</f>
        <v>0</v>
      </c>
      <c r="Q688" t="str">
        <f>IF(Table3[[#This Row],[Tag]]="1",Table3[[#This Row],[Prices (EUR(kWh)]],"")</f>
        <v/>
      </c>
    </row>
    <row r="689" spans="4:17" x14ac:dyDescent="0.2">
      <c r="D689" s="1" t="s">
        <v>29</v>
      </c>
      <c r="E689">
        <v>29</v>
      </c>
      <c r="F689">
        <v>11</v>
      </c>
      <c r="G689">
        <v>0</v>
      </c>
      <c r="H689">
        <v>0.21487999999999999</v>
      </c>
      <c r="I689">
        <v>0</v>
      </c>
      <c r="J689">
        <v>0</v>
      </c>
      <c r="K689">
        <v>0</v>
      </c>
      <c r="L689">
        <v>1</v>
      </c>
      <c r="M689">
        <v>58.5</v>
      </c>
      <c r="N689">
        <v>0</v>
      </c>
      <c r="O689">
        <v>0</v>
      </c>
      <c r="P689" t="str">
        <f>IF(Table3[[#This Row],[Charging]]&gt;0,"1","0")</f>
        <v>0</v>
      </c>
      <c r="Q689" t="str">
        <f>IF(Table3[[#This Row],[Tag]]="1",Table3[[#This Row],[Prices (EUR(kWh)]],"")</f>
        <v/>
      </c>
    </row>
    <row r="690" spans="4:17" x14ac:dyDescent="0.2">
      <c r="D690" s="1" t="s">
        <v>29</v>
      </c>
      <c r="E690">
        <v>29</v>
      </c>
      <c r="F690">
        <v>12</v>
      </c>
      <c r="G690">
        <v>0</v>
      </c>
      <c r="H690">
        <v>0.21407000000000001</v>
      </c>
      <c r="I690">
        <v>0</v>
      </c>
      <c r="J690">
        <v>0</v>
      </c>
      <c r="K690">
        <v>0</v>
      </c>
      <c r="L690">
        <v>1</v>
      </c>
      <c r="M690">
        <v>58.5</v>
      </c>
      <c r="N690">
        <v>0</v>
      </c>
      <c r="O690">
        <v>0</v>
      </c>
      <c r="P690" t="str">
        <f>IF(Table3[[#This Row],[Charging]]&gt;0,"1","0")</f>
        <v>0</v>
      </c>
      <c r="Q690" t="str">
        <f>IF(Table3[[#This Row],[Tag]]="1",Table3[[#This Row],[Prices (EUR(kWh)]],"")</f>
        <v/>
      </c>
    </row>
    <row r="691" spans="4:17" x14ac:dyDescent="0.2">
      <c r="D691" s="1" t="s">
        <v>29</v>
      </c>
      <c r="E691">
        <v>29</v>
      </c>
      <c r="F691">
        <v>13</v>
      </c>
      <c r="G691">
        <v>0</v>
      </c>
      <c r="H691">
        <v>0.21431</v>
      </c>
      <c r="I691">
        <v>0</v>
      </c>
      <c r="J691">
        <v>0</v>
      </c>
      <c r="K691">
        <v>0</v>
      </c>
      <c r="L691">
        <v>1</v>
      </c>
      <c r="M691">
        <v>58.5</v>
      </c>
      <c r="N691">
        <v>0</v>
      </c>
      <c r="O691">
        <v>0</v>
      </c>
      <c r="P691" t="str">
        <f>IF(Table3[[#This Row],[Charging]]&gt;0,"1","0")</f>
        <v>0</v>
      </c>
      <c r="Q691" t="str">
        <f>IF(Table3[[#This Row],[Tag]]="1",Table3[[#This Row],[Prices (EUR(kWh)]],"")</f>
        <v/>
      </c>
    </row>
    <row r="692" spans="4:17" x14ac:dyDescent="0.2">
      <c r="D692" s="1" t="s">
        <v>29</v>
      </c>
      <c r="E692">
        <v>29</v>
      </c>
      <c r="F692">
        <v>14</v>
      </c>
      <c r="G692">
        <v>0</v>
      </c>
      <c r="H692">
        <v>0.21235000000000001</v>
      </c>
      <c r="I692">
        <v>0</v>
      </c>
      <c r="J692">
        <v>0</v>
      </c>
      <c r="K692">
        <v>0</v>
      </c>
      <c r="L692">
        <v>1</v>
      </c>
      <c r="M692">
        <v>58.5</v>
      </c>
      <c r="N692">
        <v>0</v>
      </c>
      <c r="O692">
        <v>0</v>
      </c>
      <c r="P692" t="str">
        <f>IF(Table3[[#This Row],[Charging]]&gt;0,"1","0")</f>
        <v>0</v>
      </c>
      <c r="Q692" t="str">
        <f>IF(Table3[[#This Row],[Tag]]="1",Table3[[#This Row],[Prices (EUR(kWh)]],"")</f>
        <v/>
      </c>
    </row>
    <row r="693" spans="4:17" x14ac:dyDescent="0.2">
      <c r="D693" s="1" t="s">
        <v>29</v>
      </c>
      <c r="E693">
        <v>29</v>
      </c>
      <c r="F693">
        <v>15</v>
      </c>
      <c r="G693">
        <v>0</v>
      </c>
      <c r="H693">
        <v>0.21326000000000001</v>
      </c>
      <c r="I693">
        <v>0</v>
      </c>
      <c r="J693">
        <v>0</v>
      </c>
      <c r="K693">
        <v>0</v>
      </c>
      <c r="L693">
        <v>1</v>
      </c>
      <c r="M693">
        <v>58.5</v>
      </c>
      <c r="N693">
        <v>0</v>
      </c>
      <c r="O693">
        <v>0</v>
      </c>
      <c r="P693" t="str">
        <f>IF(Table3[[#This Row],[Charging]]&gt;0,"1","0")</f>
        <v>0</v>
      </c>
      <c r="Q693" t="str">
        <f>IF(Table3[[#This Row],[Tag]]="1",Table3[[#This Row],[Prices (EUR(kWh)]],"")</f>
        <v/>
      </c>
    </row>
    <row r="694" spans="4:17" x14ac:dyDescent="0.2">
      <c r="D694" s="1" t="s">
        <v>29</v>
      </c>
      <c r="E694">
        <v>29</v>
      </c>
      <c r="F694">
        <v>16</v>
      </c>
      <c r="G694">
        <v>0</v>
      </c>
      <c r="H694">
        <v>0.2127</v>
      </c>
      <c r="I694">
        <v>0</v>
      </c>
      <c r="J694">
        <v>0</v>
      </c>
      <c r="K694">
        <v>0</v>
      </c>
      <c r="L694">
        <v>1</v>
      </c>
      <c r="M694">
        <v>58.5</v>
      </c>
      <c r="N694">
        <v>0</v>
      </c>
      <c r="O694">
        <v>0</v>
      </c>
      <c r="P694" t="str">
        <f>IF(Table3[[#This Row],[Charging]]&gt;0,"1","0")</f>
        <v>0</v>
      </c>
      <c r="Q694" t="str">
        <f>IF(Table3[[#This Row],[Tag]]="1",Table3[[#This Row],[Prices (EUR(kWh)]],"")</f>
        <v/>
      </c>
    </row>
    <row r="695" spans="4:17" x14ac:dyDescent="0.2">
      <c r="D695" s="1" t="s">
        <v>29</v>
      </c>
      <c r="E695">
        <v>29</v>
      </c>
      <c r="F695">
        <v>17</v>
      </c>
      <c r="G695">
        <v>0</v>
      </c>
      <c r="H695">
        <v>0.21299000000000001</v>
      </c>
      <c r="I695">
        <v>0</v>
      </c>
      <c r="J695">
        <v>0</v>
      </c>
      <c r="K695">
        <v>0</v>
      </c>
      <c r="L695">
        <v>1</v>
      </c>
      <c r="M695">
        <v>53</v>
      </c>
      <c r="N695">
        <v>5.5</v>
      </c>
      <c r="O695">
        <v>0</v>
      </c>
      <c r="P695" t="str">
        <f>IF(Table3[[#This Row],[Charging]]&gt;0,"1","0")</f>
        <v>0</v>
      </c>
      <c r="Q695" t="str">
        <f>IF(Table3[[#This Row],[Tag]]="1",Table3[[#This Row],[Prices (EUR(kWh)]],"")</f>
        <v/>
      </c>
    </row>
    <row r="696" spans="4:17" x14ac:dyDescent="0.2">
      <c r="D696" s="1" t="s">
        <v>29</v>
      </c>
      <c r="E696">
        <v>29</v>
      </c>
      <c r="F696">
        <v>18</v>
      </c>
      <c r="G696">
        <v>0</v>
      </c>
      <c r="H696">
        <v>0.21604999999999999</v>
      </c>
      <c r="I696">
        <v>0</v>
      </c>
      <c r="J696">
        <v>0</v>
      </c>
      <c r="K696">
        <v>0</v>
      </c>
      <c r="L696">
        <v>1</v>
      </c>
      <c r="M696">
        <v>53</v>
      </c>
      <c r="N696">
        <v>0</v>
      </c>
      <c r="O696">
        <v>7.5</v>
      </c>
      <c r="P696" t="str">
        <f>IF(Table3[[#This Row],[Charging]]&gt;0,"1","0")</f>
        <v>0</v>
      </c>
      <c r="Q696" t="str">
        <f>IF(Table3[[#This Row],[Tag]]="1",Table3[[#This Row],[Prices (EUR(kWh)]],"")</f>
        <v/>
      </c>
    </row>
    <row r="697" spans="4:17" x14ac:dyDescent="0.2">
      <c r="D697" s="1" t="s">
        <v>29</v>
      </c>
      <c r="E697">
        <v>29</v>
      </c>
      <c r="F697">
        <v>19</v>
      </c>
      <c r="G697">
        <v>0</v>
      </c>
      <c r="H697">
        <v>0.21955</v>
      </c>
      <c r="I697">
        <v>0</v>
      </c>
      <c r="J697">
        <v>0</v>
      </c>
      <c r="K697">
        <v>0</v>
      </c>
      <c r="L697">
        <v>1</v>
      </c>
      <c r="M697">
        <v>53</v>
      </c>
      <c r="N697">
        <v>0</v>
      </c>
      <c r="O697">
        <v>7.5</v>
      </c>
      <c r="P697" t="str">
        <f>IF(Table3[[#This Row],[Charging]]&gt;0,"1","0")</f>
        <v>0</v>
      </c>
      <c r="Q697" t="str">
        <f>IF(Table3[[#This Row],[Tag]]="1",Table3[[#This Row],[Prices (EUR(kWh)]],"")</f>
        <v/>
      </c>
    </row>
    <row r="698" spans="4:17" x14ac:dyDescent="0.2">
      <c r="D698" s="1" t="s">
        <v>29</v>
      </c>
      <c r="E698">
        <v>29</v>
      </c>
      <c r="F698">
        <v>20</v>
      </c>
      <c r="G698">
        <v>0</v>
      </c>
      <c r="H698">
        <v>0.21532999999999999</v>
      </c>
      <c r="I698">
        <v>0</v>
      </c>
      <c r="J698">
        <v>0</v>
      </c>
      <c r="K698">
        <v>0</v>
      </c>
      <c r="L698">
        <v>1</v>
      </c>
      <c r="M698">
        <v>53</v>
      </c>
      <c r="N698">
        <v>0</v>
      </c>
      <c r="O698">
        <v>7.5</v>
      </c>
      <c r="P698" t="str">
        <f>IF(Table3[[#This Row],[Charging]]&gt;0,"1","0")</f>
        <v>0</v>
      </c>
      <c r="Q698" t="str">
        <f>IF(Table3[[#This Row],[Tag]]="1",Table3[[#This Row],[Prices (EUR(kWh)]],"")</f>
        <v/>
      </c>
    </row>
    <row r="699" spans="4:17" x14ac:dyDescent="0.2">
      <c r="D699" s="1" t="s">
        <v>29</v>
      </c>
      <c r="E699">
        <v>29</v>
      </c>
      <c r="F699">
        <v>21</v>
      </c>
      <c r="G699">
        <v>0</v>
      </c>
      <c r="H699">
        <v>0.2104</v>
      </c>
      <c r="I699">
        <v>0</v>
      </c>
      <c r="J699">
        <v>0</v>
      </c>
      <c r="K699">
        <v>0</v>
      </c>
      <c r="L699">
        <v>1</v>
      </c>
      <c r="M699">
        <v>53</v>
      </c>
      <c r="N699">
        <v>0</v>
      </c>
      <c r="O699">
        <v>7.5</v>
      </c>
      <c r="P699" t="str">
        <f>IF(Table3[[#This Row],[Charging]]&gt;0,"1","0")</f>
        <v>0</v>
      </c>
      <c r="Q699" t="str">
        <f>IF(Table3[[#This Row],[Tag]]="1",Table3[[#This Row],[Prices (EUR(kWh)]],"")</f>
        <v/>
      </c>
    </row>
    <row r="700" spans="4:17" x14ac:dyDescent="0.2">
      <c r="D700" s="1" t="s">
        <v>29</v>
      </c>
      <c r="E700">
        <v>29</v>
      </c>
      <c r="F700">
        <v>22</v>
      </c>
      <c r="G700">
        <v>0</v>
      </c>
      <c r="H700">
        <v>0.20766999999999999</v>
      </c>
      <c r="I700">
        <v>0</v>
      </c>
      <c r="J700">
        <v>0</v>
      </c>
      <c r="K700">
        <v>0</v>
      </c>
      <c r="L700">
        <v>1</v>
      </c>
      <c r="M700">
        <v>53</v>
      </c>
      <c r="N700">
        <v>0</v>
      </c>
      <c r="O700">
        <v>7.5</v>
      </c>
      <c r="P700" t="str">
        <f>IF(Table3[[#This Row],[Charging]]&gt;0,"1","0")</f>
        <v>0</v>
      </c>
      <c r="Q700" t="str">
        <f>IF(Table3[[#This Row],[Tag]]="1",Table3[[#This Row],[Prices (EUR(kWh)]],"")</f>
        <v/>
      </c>
    </row>
    <row r="701" spans="4:17" x14ac:dyDescent="0.2">
      <c r="D701" s="1" t="s">
        <v>29</v>
      </c>
      <c r="E701">
        <v>29</v>
      </c>
      <c r="F701">
        <v>23</v>
      </c>
      <c r="G701">
        <v>7.5</v>
      </c>
      <c r="H701">
        <v>0.20751</v>
      </c>
      <c r="I701">
        <v>0</v>
      </c>
      <c r="J701">
        <v>0</v>
      </c>
      <c r="K701">
        <v>0</v>
      </c>
      <c r="L701">
        <v>1</v>
      </c>
      <c r="M701">
        <v>60.5</v>
      </c>
      <c r="N701">
        <v>0</v>
      </c>
      <c r="O701">
        <v>7.5</v>
      </c>
      <c r="P701" t="str">
        <f>IF(Table3[[#This Row],[Charging]]&gt;0,"1","0")</f>
        <v>1</v>
      </c>
      <c r="Q701">
        <f>IF(Table3[[#This Row],[Tag]]="1",Table3[[#This Row],[Prices (EUR(kWh)]],"")</f>
        <v>0.20751</v>
      </c>
    </row>
    <row r="702" spans="4:17" x14ac:dyDescent="0.2">
      <c r="D702" s="1" t="s">
        <v>29</v>
      </c>
      <c r="E702">
        <v>29</v>
      </c>
      <c r="F702">
        <v>24</v>
      </c>
      <c r="G702">
        <v>3.5</v>
      </c>
      <c r="H702">
        <v>0.20757999999999999</v>
      </c>
      <c r="I702">
        <v>0</v>
      </c>
      <c r="J702">
        <v>0</v>
      </c>
      <c r="K702">
        <v>0</v>
      </c>
      <c r="L702">
        <v>1</v>
      </c>
      <c r="M702">
        <v>64</v>
      </c>
      <c r="N702">
        <v>0</v>
      </c>
      <c r="O702">
        <v>7.5</v>
      </c>
      <c r="P702" t="str">
        <f>IF(Table3[[#This Row],[Charging]]&gt;0,"1","0")</f>
        <v>1</v>
      </c>
      <c r="Q702">
        <f>IF(Table3[[#This Row],[Tag]]="1",Table3[[#This Row],[Prices (EUR(kWh)]],"")</f>
        <v>0.20757999999999999</v>
      </c>
    </row>
    <row r="703" spans="4:17" x14ac:dyDescent="0.2">
      <c r="D703" s="1" t="s">
        <v>29</v>
      </c>
      <c r="E703">
        <v>30</v>
      </c>
      <c r="F703">
        <v>1</v>
      </c>
      <c r="G703">
        <v>0</v>
      </c>
      <c r="H703">
        <v>0.21331</v>
      </c>
      <c r="I703">
        <v>0</v>
      </c>
      <c r="J703">
        <v>0</v>
      </c>
      <c r="K703">
        <v>0</v>
      </c>
      <c r="L703">
        <v>1</v>
      </c>
      <c r="M703">
        <v>64</v>
      </c>
      <c r="N703">
        <v>0</v>
      </c>
      <c r="O703">
        <v>7.5</v>
      </c>
      <c r="P703" t="str">
        <f>IF(Table3[[#This Row],[Charging]]&gt;0,"1","0")</f>
        <v>0</v>
      </c>
      <c r="Q703" t="str">
        <f>IF(Table3[[#This Row],[Tag]]="1",Table3[[#This Row],[Prices (EUR(kWh)]],"")</f>
        <v/>
      </c>
    </row>
    <row r="704" spans="4:17" x14ac:dyDescent="0.2">
      <c r="D704" s="1" t="s">
        <v>29</v>
      </c>
      <c r="E704">
        <v>30</v>
      </c>
      <c r="F704">
        <v>2</v>
      </c>
      <c r="G704">
        <v>0</v>
      </c>
      <c r="H704">
        <v>0.21265000000000001</v>
      </c>
      <c r="I704">
        <v>0</v>
      </c>
      <c r="J704">
        <v>0</v>
      </c>
      <c r="K704">
        <v>0</v>
      </c>
      <c r="L704">
        <v>1</v>
      </c>
      <c r="M704">
        <v>64</v>
      </c>
      <c r="N704">
        <v>0</v>
      </c>
      <c r="O704">
        <v>7.5</v>
      </c>
      <c r="P704" t="str">
        <f>IF(Table3[[#This Row],[Charging]]&gt;0,"1","0")</f>
        <v>0</v>
      </c>
      <c r="Q704" t="str">
        <f>IF(Table3[[#This Row],[Tag]]="1",Table3[[#This Row],[Prices (EUR(kWh)]],"")</f>
        <v/>
      </c>
    </row>
    <row r="705" spans="4:17" x14ac:dyDescent="0.2">
      <c r="D705" s="1" t="s">
        <v>29</v>
      </c>
      <c r="E705">
        <v>30</v>
      </c>
      <c r="F705">
        <v>3</v>
      </c>
      <c r="G705">
        <v>0</v>
      </c>
      <c r="H705">
        <v>0.21228</v>
      </c>
      <c r="I705">
        <v>0</v>
      </c>
      <c r="J705">
        <v>0</v>
      </c>
      <c r="K705">
        <v>0</v>
      </c>
      <c r="L705">
        <v>1</v>
      </c>
      <c r="M705">
        <v>64</v>
      </c>
      <c r="N705">
        <v>0</v>
      </c>
      <c r="O705">
        <v>7.5</v>
      </c>
      <c r="P705" t="str">
        <f>IF(Table3[[#This Row],[Charging]]&gt;0,"1","0")</f>
        <v>0</v>
      </c>
      <c r="Q705" t="str">
        <f>IF(Table3[[#This Row],[Tag]]="1",Table3[[#This Row],[Prices (EUR(kWh)]],"")</f>
        <v/>
      </c>
    </row>
    <row r="706" spans="4:17" x14ac:dyDescent="0.2">
      <c r="D706" s="1" t="s">
        <v>29</v>
      </c>
      <c r="E706">
        <v>30</v>
      </c>
      <c r="F706">
        <v>4</v>
      </c>
      <c r="G706">
        <v>0</v>
      </c>
      <c r="H706">
        <v>0.21207999999999999</v>
      </c>
      <c r="I706">
        <v>0</v>
      </c>
      <c r="J706">
        <v>0</v>
      </c>
      <c r="K706">
        <v>0</v>
      </c>
      <c r="L706">
        <v>1</v>
      </c>
      <c r="M706">
        <v>64</v>
      </c>
      <c r="N706">
        <v>0</v>
      </c>
      <c r="O706">
        <v>7.5</v>
      </c>
      <c r="P706" t="str">
        <f>IF(Table3[[#This Row],[Charging]]&gt;0,"1","0")</f>
        <v>0</v>
      </c>
      <c r="Q706" t="str">
        <f>IF(Table3[[#This Row],[Tag]]="1",Table3[[#This Row],[Prices (EUR(kWh)]],"")</f>
        <v/>
      </c>
    </row>
    <row r="707" spans="4:17" x14ac:dyDescent="0.2">
      <c r="D707" s="1" t="s">
        <v>29</v>
      </c>
      <c r="E707">
        <v>30</v>
      </c>
      <c r="F707">
        <v>5</v>
      </c>
      <c r="G707">
        <v>0</v>
      </c>
      <c r="H707">
        <v>0.21084</v>
      </c>
      <c r="I707">
        <v>0</v>
      </c>
      <c r="J707">
        <v>0</v>
      </c>
      <c r="K707">
        <v>0</v>
      </c>
      <c r="L707">
        <v>1</v>
      </c>
      <c r="M707">
        <v>64</v>
      </c>
      <c r="N707">
        <v>0</v>
      </c>
      <c r="O707">
        <v>7.5</v>
      </c>
      <c r="P707" t="str">
        <f>IF(Table3[[#This Row],[Charging]]&gt;0,"1","0")</f>
        <v>0</v>
      </c>
      <c r="Q707" t="str">
        <f>IF(Table3[[#This Row],[Tag]]="1",Table3[[#This Row],[Prices (EUR(kWh)]],"")</f>
        <v/>
      </c>
    </row>
    <row r="708" spans="4:17" x14ac:dyDescent="0.2">
      <c r="D708" s="1" t="s">
        <v>29</v>
      </c>
      <c r="E708">
        <v>30</v>
      </c>
      <c r="F708">
        <v>6</v>
      </c>
      <c r="G708">
        <v>0</v>
      </c>
      <c r="H708">
        <v>0.21007999999999999</v>
      </c>
      <c r="I708">
        <v>0</v>
      </c>
      <c r="J708">
        <v>0</v>
      </c>
      <c r="K708">
        <v>0</v>
      </c>
      <c r="L708">
        <v>1</v>
      </c>
      <c r="M708">
        <v>64</v>
      </c>
      <c r="N708">
        <v>0</v>
      </c>
      <c r="O708">
        <v>7.5</v>
      </c>
      <c r="P708" t="str">
        <f>IF(Table3[[#This Row],[Charging]]&gt;0,"1","0")</f>
        <v>0</v>
      </c>
      <c r="Q708" t="str">
        <f>IF(Table3[[#This Row],[Tag]]="1",Table3[[#This Row],[Prices (EUR(kWh)]],"")</f>
        <v/>
      </c>
    </row>
    <row r="709" spans="4:17" x14ac:dyDescent="0.2">
      <c r="D709" s="1" t="s">
        <v>29</v>
      </c>
      <c r="E709">
        <v>30</v>
      </c>
      <c r="F709">
        <v>7</v>
      </c>
      <c r="G709">
        <v>0</v>
      </c>
      <c r="H709">
        <v>0.21017</v>
      </c>
      <c r="I709">
        <v>0</v>
      </c>
      <c r="J709">
        <v>0</v>
      </c>
      <c r="K709">
        <v>0</v>
      </c>
      <c r="L709">
        <v>1</v>
      </c>
      <c r="M709">
        <v>64</v>
      </c>
      <c r="N709">
        <v>0</v>
      </c>
      <c r="O709">
        <v>7.5</v>
      </c>
      <c r="P709" t="str">
        <f>IF(Table3[[#This Row],[Charging]]&gt;0,"1","0")</f>
        <v>0</v>
      </c>
      <c r="Q709" t="str">
        <f>IF(Table3[[#This Row],[Tag]]="1",Table3[[#This Row],[Prices (EUR(kWh)]],"")</f>
        <v/>
      </c>
    </row>
    <row r="710" spans="4:17" x14ac:dyDescent="0.2">
      <c r="D710" s="1" t="s">
        <v>29</v>
      </c>
      <c r="E710">
        <v>30</v>
      </c>
      <c r="F710">
        <v>8</v>
      </c>
      <c r="G710">
        <v>0</v>
      </c>
      <c r="H710">
        <v>0.20952000000000001</v>
      </c>
      <c r="I710">
        <v>0</v>
      </c>
      <c r="J710">
        <v>0</v>
      </c>
      <c r="K710">
        <v>0</v>
      </c>
      <c r="L710">
        <v>1</v>
      </c>
      <c r="M710">
        <v>64</v>
      </c>
      <c r="N710">
        <v>0</v>
      </c>
      <c r="O710">
        <v>7.5</v>
      </c>
      <c r="P710" t="str">
        <f>IF(Table3[[#This Row],[Charging]]&gt;0,"1","0")</f>
        <v>0</v>
      </c>
      <c r="Q710" t="str">
        <f>IF(Table3[[#This Row],[Tag]]="1",Table3[[#This Row],[Prices (EUR(kWh)]],"")</f>
        <v/>
      </c>
    </row>
    <row r="711" spans="4:17" x14ac:dyDescent="0.2">
      <c r="D711" s="1" t="s">
        <v>29</v>
      </c>
      <c r="E711">
        <v>30</v>
      </c>
      <c r="F711">
        <v>9</v>
      </c>
      <c r="G711">
        <v>0</v>
      </c>
      <c r="H711">
        <v>0.21218000000000001</v>
      </c>
      <c r="I711">
        <v>0</v>
      </c>
      <c r="J711">
        <v>0</v>
      </c>
      <c r="K711">
        <v>0</v>
      </c>
      <c r="L711">
        <v>1</v>
      </c>
      <c r="M711">
        <v>64</v>
      </c>
      <c r="N711">
        <v>0</v>
      </c>
      <c r="O711">
        <v>7.5</v>
      </c>
      <c r="P711" t="str">
        <f>IF(Table3[[#This Row],[Charging]]&gt;0,"1","0")</f>
        <v>0</v>
      </c>
      <c r="Q711" t="str">
        <f>IF(Table3[[#This Row],[Tag]]="1",Table3[[#This Row],[Prices (EUR(kWh)]],"")</f>
        <v/>
      </c>
    </row>
    <row r="712" spans="4:17" x14ac:dyDescent="0.2">
      <c r="D712" s="1" t="s">
        <v>29</v>
      </c>
      <c r="E712">
        <v>30</v>
      </c>
      <c r="F712">
        <v>10</v>
      </c>
      <c r="G712">
        <v>0</v>
      </c>
      <c r="H712">
        <v>0.21259</v>
      </c>
      <c r="I712">
        <v>0</v>
      </c>
      <c r="J712">
        <v>0</v>
      </c>
      <c r="K712">
        <v>0</v>
      </c>
      <c r="L712">
        <v>1</v>
      </c>
      <c r="M712">
        <v>64</v>
      </c>
      <c r="N712">
        <v>0</v>
      </c>
      <c r="O712">
        <v>7.5</v>
      </c>
      <c r="P712" t="str">
        <f>IF(Table3[[#This Row],[Charging]]&gt;0,"1","0")</f>
        <v>0</v>
      </c>
      <c r="Q712" t="str">
        <f>IF(Table3[[#This Row],[Tag]]="1",Table3[[#This Row],[Prices (EUR(kWh)]],"")</f>
        <v/>
      </c>
    </row>
    <row r="713" spans="4:17" x14ac:dyDescent="0.2">
      <c r="D713" s="1" t="s">
        <v>29</v>
      </c>
      <c r="E713">
        <v>30</v>
      </c>
      <c r="F713">
        <v>11</v>
      </c>
      <c r="G713">
        <v>0</v>
      </c>
      <c r="H713">
        <v>0.21298</v>
      </c>
      <c r="I713">
        <v>0</v>
      </c>
      <c r="J713">
        <v>0</v>
      </c>
      <c r="K713">
        <v>0</v>
      </c>
      <c r="L713">
        <v>1</v>
      </c>
      <c r="M713">
        <v>64</v>
      </c>
      <c r="N713">
        <v>0</v>
      </c>
      <c r="O713">
        <v>7.5</v>
      </c>
      <c r="P713" t="str">
        <f>IF(Table3[[#This Row],[Charging]]&gt;0,"1","0")</f>
        <v>0</v>
      </c>
      <c r="Q713" t="str">
        <f>IF(Table3[[#This Row],[Tag]]="1",Table3[[#This Row],[Prices (EUR(kWh)]],"")</f>
        <v/>
      </c>
    </row>
    <row r="714" spans="4:17" x14ac:dyDescent="0.2">
      <c r="D714" s="1" t="s">
        <v>29</v>
      </c>
      <c r="E714">
        <v>30</v>
      </c>
      <c r="F714">
        <v>12</v>
      </c>
      <c r="G714">
        <v>0</v>
      </c>
      <c r="H714">
        <v>0.21307000000000001</v>
      </c>
      <c r="I714">
        <v>0</v>
      </c>
      <c r="J714">
        <v>0</v>
      </c>
      <c r="K714">
        <v>0</v>
      </c>
      <c r="L714">
        <v>1</v>
      </c>
      <c r="M714">
        <v>64</v>
      </c>
      <c r="N714">
        <v>0</v>
      </c>
      <c r="O714">
        <v>7.5</v>
      </c>
      <c r="P714" t="str">
        <f>IF(Table3[[#This Row],[Charging]]&gt;0,"1","0")</f>
        <v>0</v>
      </c>
      <c r="Q714" t="str">
        <f>IF(Table3[[#This Row],[Tag]]="1",Table3[[#This Row],[Prices (EUR(kWh)]],"")</f>
        <v/>
      </c>
    </row>
    <row r="715" spans="4:17" x14ac:dyDescent="0.2">
      <c r="D715" s="1" t="s">
        <v>29</v>
      </c>
      <c r="E715">
        <v>30</v>
      </c>
      <c r="F715">
        <v>13</v>
      </c>
      <c r="G715">
        <v>0</v>
      </c>
      <c r="H715">
        <v>0.21290000000000001</v>
      </c>
      <c r="I715">
        <v>0</v>
      </c>
      <c r="J715">
        <v>0</v>
      </c>
      <c r="K715">
        <v>0</v>
      </c>
      <c r="L715">
        <v>1</v>
      </c>
      <c r="M715">
        <v>64</v>
      </c>
      <c r="N715">
        <v>0</v>
      </c>
      <c r="O715">
        <v>7.5</v>
      </c>
      <c r="P715" t="str">
        <f>IF(Table3[[#This Row],[Charging]]&gt;0,"1","0")</f>
        <v>0</v>
      </c>
      <c r="Q715" t="str">
        <f>IF(Table3[[#This Row],[Tag]]="1",Table3[[#This Row],[Prices (EUR(kWh)]],"")</f>
        <v/>
      </c>
    </row>
    <row r="716" spans="4:17" x14ac:dyDescent="0.2">
      <c r="D716" s="1" t="s">
        <v>29</v>
      </c>
      <c r="E716">
        <v>30</v>
      </c>
      <c r="F716">
        <v>14</v>
      </c>
      <c r="G716">
        <v>0</v>
      </c>
      <c r="H716">
        <v>0.21268999999999999</v>
      </c>
      <c r="I716">
        <v>0</v>
      </c>
      <c r="J716">
        <v>0</v>
      </c>
      <c r="K716">
        <v>0</v>
      </c>
      <c r="L716">
        <v>1</v>
      </c>
      <c r="M716">
        <v>64</v>
      </c>
      <c r="N716">
        <v>0</v>
      </c>
      <c r="O716">
        <v>7.5</v>
      </c>
      <c r="P716" t="str">
        <f>IF(Table3[[#This Row],[Charging]]&gt;0,"1","0")</f>
        <v>0</v>
      </c>
      <c r="Q716" t="str">
        <f>IF(Table3[[#This Row],[Tag]]="1",Table3[[#This Row],[Prices (EUR(kWh)]],"")</f>
        <v/>
      </c>
    </row>
    <row r="717" spans="4:17" x14ac:dyDescent="0.2">
      <c r="D717" s="1" t="s">
        <v>29</v>
      </c>
      <c r="E717">
        <v>30</v>
      </c>
      <c r="F717">
        <v>15</v>
      </c>
      <c r="G717">
        <v>0</v>
      </c>
      <c r="H717">
        <v>0.21251</v>
      </c>
      <c r="I717">
        <v>0</v>
      </c>
      <c r="J717">
        <v>0</v>
      </c>
      <c r="K717">
        <v>0</v>
      </c>
      <c r="L717">
        <v>1</v>
      </c>
      <c r="M717">
        <v>64</v>
      </c>
      <c r="N717">
        <v>0</v>
      </c>
      <c r="O717">
        <v>7.5</v>
      </c>
      <c r="P717" t="str">
        <f>IF(Table3[[#This Row],[Charging]]&gt;0,"1","0")</f>
        <v>0</v>
      </c>
      <c r="Q717" t="str">
        <f>IF(Table3[[#This Row],[Tag]]="1",Table3[[#This Row],[Prices (EUR(kWh)]],"")</f>
        <v/>
      </c>
    </row>
    <row r="718" spans="4:17" x14ac:dyDescent="0.2">
      <c r="D718" s="1" t="s">
        <v>29</v>
      </c>
      <c r="E718">
        <v>30</v>
      </c>
      <c r="F718">
        <v>16</v>
      </c>
      <c r="G718">
        <v>0</v>
      </c>
      <c r="H718">
        <v>0.21243999999999999</v>
      </c>
      <c r="I718">
        <v>0</v>
      </c>
      <c r="J718">
        <v>0</v>
      </c>
      <c r="K718">
        <v>0</v>
      </c>
      <c r="L718">
        <v>1</v>
      </c>
      <c r="M718">
        <v>64</v>
      </c>
      <c r="N718">
        <v>0</v>
      </c>
      <c r="O718">
        <v>7.5</v>
      </c>
      <c r="P718" t="str">
        <f>IF(Table3[[#This Row],[Charging]]&gt;0,"1","0")</f>
        <v>0</v>
      </c>
      <c r="Q718" t="str">
        <f>IF(Table3[[#This Row],[Tag]]="1",Table3[[#This Row],[Prices (EUR(kWh)]],"")</f>
        <v/>
      </c>
    </row>
    <row r="719" spans="4:17" x14ac:dyDescent="0.2">
      <c r="D719" s="1" t="s">
        <v>29</v>
      </c>
      <c r="E719">
        <v>30</v>
      </c>
      <c r="F719">
        <v>17</v>
      </c>
      <c r="G719">
        <v>0</v>
      </c>
      <c r="H719">
        <v>0.21257999999999999</v>
      </c>
      <c r="I719">
        <v>0</v>
      </c>
      <c r="J719">
        <v>0</v>
      </c>
      <c r="K719">
        <v>0</v>
      </c>
      <c r="L719">
        <v>1</v>
      </c>
      <c r="M719">
        <v>64</v>
      </c>
      <c r="N719">
        <v>0</v>
      </c>
      <c r="O719">
        <v>7.5</v>
      </c>
      <c r="P719" t="str">
        <f>IF(Table3[[#This Row],[Charging]]&gt;0,"1","0")</f>
        <v>0</v>
      </c>
      <c r="Q719" t="str">
        <f>IF(Table3[[#This Row],[Tag]]="1",Table3[[#This Row],[Prices (EUR(kWh)]],"")</f>
        <v/>
      </c>
    </row>
    <row r="720" spans="4:17" x14ac:dyDescent="0.2">
      <c r="D720" s="1" t="s">
        <v>29</v>
      </c>
      <c r="E720">
        <v>30</v>
      </c>
      <c r="F720">
        <v>18</v>
      </c>
      <c r="G720">
        <v>0</v>
      </c>
      <c r="H720">
        <v>0.21276999999999999</v>
      </c>
      <c r="I720">
        <v>0</v>
      </c>
      <c r="J720">
        <v>0</v>
      </c>
      <c r="K720">
        <v>0</v>
      </c>
      <c r="L720">
        <v>1</v>
      </c>
      <c r="M720">
        <v>64</v>
      </c>
      <c r="N720">
        <v>0</v>
      </c>
      <c r="O720">
        <v>7.5</v>
      </c>
      <c r="P720" t="str">
        <f>IF(Table3[[#This Row],[Charging]]&gt;0,"1","0")</f>
        <v>0</v>
      </c>
      <c r="Q720" t="str">
        <f>IF(Table3[[#This Row],[Tag]]="1",Table3[[#This Row],[Prices (EUR(kWh)]],"")</f>
        <v/>
      </c>
    </row>
    <row r="721" spans="4:17" x14ac:dyDescent="0.2">
      <c r="D721" s="1" t="s">
        <v>29</v>
      </c>
      <c r="E721">
        <v>30</v>
      </c>
      <c r="F721">
        <v>19</v>
      </c>
      <c r="G721">
        <v>0</v>
      </c>
      <c r="H721">
        <v>0.21378</v>
      </c>
      <c r="I721">
        <v>0</v>
      </c>
      <c r="J721">
        <v>0</v>
      </c>
      <c r="K721">
        <v>0</v>
      </c>
      <c r="L721">
        <v>1</v>
      </c>
      <c r="M721">
        <v>64</v>
      </c>
      <c r="N721">
        <v>0</v>
      </c>
      <c r="O721">
        <v>7.5</v>
      </c>
      <c r="P721" t="str">
        <f>IF(Table3[[#This Row],[Charging]]&gt;0,"1","0")</f>
        <v>0</v>
      </c>
      <c r="Q721" t="str">
        <f>IF(Table3[[#This Row],[Tag]]="1",Table3[[#This Row],[Prices (EUR(kWh)]],"")</f>
        <v/>
      </c>
    </row>
    <row r="722" spans="4:17" x14ac:dyDescent="0.2">
      <c r="D722" s="1" t="s">
        <v>29</v>
      </c>
      <c r="E722">
        <v>30</v>
      </c>
      <c r="F722">
        <v>20</v>
      </c>
      <c r="G722">
        <v>0</v>
      </c>
      <c r="H722">
        <v>0.21337</v>
      </c>
      <c r="I722">
        <v>0</v>
      </c>
      <c r="J722">
        <v>0</v>
      </c>
      <c r="K722">
        <v>0</v>
      </c>
      <c r="L722">
        <v>1</v>
      </c>
      <c r="M722">
        <v>64</v>
      </c>
      <c r="N722">
        <v>0</v>
      </c>
      <c r="O722">
        <v>7.5</v>
      </c>
      <c r="P722" t="str">
        <f>IF(Table3[[#This Row],[Charging]]&gt;0,"1","0")</f>
        <v>0</v>
      </c>
      <c r="Q722" t="str">
        <f>IF(Table3[[#This Row],[Tag]]="1",Table3[[#This Row],[Prices (EUR(kWh)]],"")</f>
        <v/>
      </c>
    </row>
    <row r="723" spans="4:17" x14ac:dyDescent="0.2">
      <c r="D723" s="1" t="s">
        <v>29</v>
      </c>
      <c r="E723">
        <v>30</v>
      </c>
      <c r="F723">
        <v>21</v>
      </c>
      <c r="G723">
        <v>0</v>
      </c>
      <c r="H723">
        <v>0.21231</v>
      </c>
      <c r="I723">
        <v>0</v>
      </c>
      <c r="J723">
        <v>0</v>
      </c>
      <c r="K723">
        <v>0</v>
      </c>
      <c r="L723">
        <v>1</v>
      </c>
      <c r="M723">
        <v>64</v>
      </c>
      <c r="N723">
        <v>0</v>
      </c>
      <c r="O723">
        <v>7.5</v>
      </c>
      <c r="P723" t="str">
        <f>IF(Table3[[#This Row],[Charging]]&gt;0,"1","0")</f>
        <v>0</v>
      </c>
      <c r="Q723" t="str">
        <f>IF(Table3[[#This Row],[Tag]]="1",Table3[[#This Row],[Prices (EUR(kWh)]],"")</f>
        <v/>
      </c>
    </row>
    <row r="724" spans="4:17" x14ac:dyDescent="0.2">
      <c r="D724" s="1" t="s">
        <v>29</v>
      </c>
      <c r="E724">
        <v>30</v>
      </c>
      <c r="F724">
        <v>22</v>
      </c>
      <c r="G724">
        <v>0</v>
      </c>
      <c r="H724">
        <v>0.21223</v>
      </c>
      <c r="I724">
        <v>0</v>
      </c>
      <c r="J724">
        <v>0</v>
      </c>
      <c r="K724">
        <v>0</v>
      </c>
      <c r="L724">
        <v>1</v>
      </c>
      <c r="M724">
        <v>64</v>
      </c>
      <c r="N724">
        <v>0</v>
      </c>
      <c r="O724">
        <v>7.5</v>
      </c>
      <c r="P724" t="str">
        <f>IF(Table3[[#This Row],[Charging]]&gt;0,"1","0")</f>
        <v>0</v>
      </c>
      <c r="Q724" t="str">
        <f>IF(Table3[[#This Row],[Tag]]="1",Table3[[#This Row],[Prices (EUR(kWh)]],"")</f>
        <v/>
      </c>
    </row>
    <row r="725" spans="4:17" x14ac:dyDescent="0.2">
      <c r="D725" s="1" t="s">
        <v>29</v>
      </c>
      <c r="E725">
        <v>30</v>
      </c>
      <c r="F725">
        <v>23</v>
      </c>
      <c r="G725">
        <v>0</v>
      </c>
      <c r="H725">
        <v>0.2122</v>
      </c>
      <c r="I725">
        <v>0</v>
      </c>
      <c r="J725">
        <v>0</v>
      </c>
      <c r="K725">
        <v>0</v>
      </c>
      <c r="L725">
        <v>1</v>
      </c>
      <c r="M725">
        <v>64</v>
      </c>
      <c r="N725">
        <v>0</v>
      </c>
      <c r="O725">
        <v>7.5</v>
      </c>
      <c r="P725" t="str">
        <f>IF(Table3[[#This Row],[Charging]]&gt;0,"1","0")</f>
        <v>0</v>
      </c>
      <c r="Q725" t="str">
        <f>IF(Table3[[#This Row],[Tag]]="1",Table3[[#This Row],[Prices (EUR(kWh)]],"")</f>
        <v/>
      </c>
    </row>
    <row r="726" spans="4:17" x14ac:dyDescent="0.2">
      <c r="D726" s="1" t="s">
        <v>29</v>
      </c>
      <c r="E726">
        <v>30</v>
      </c>
      <c r="F726">
        <v>24</v>
      </c>
      <c r="G726">
        <v>0</v>
      </c>
      <c r="H726">
        <v>0.21240000000000001</v>
      </c>
      <c r="I726">
        <v>0</v>
      </c>
      <c r="J726">
        <v>0</v>
      </c>
      <c r="K726">
        <v>0</v>
      </c>
      <c r="L726">
        <v>1</v>
      </c>
      <c r="M726">
        <v>64</v>
      </c>
      <c r="N726">
        <v>0</v>
      </c>
      <c r="O726">
        <v>7.5</v>
      </c>
      <c r="P726" t="str">
        <f>IF(Table3[[#This Row],[Charging]]&gt;0,"1","0")</f>
        <v>0</v>
      </c>
      <c r="Q726" t="str">
        <f>IF(Table3[[#This Row],[Tag]]="1",Table3[[#This Row],[Prices (EUR(kWh)]],"")</f>
        <v/>
      </c>
    </row>
    <row r="727" spans="4:17" x14ac:dyDescent="0.2">
      <c r="D727" s="1" t="s">
        <v>29</v>
      </c>
      <c r="E727">
        <v>31</v>
      </c>
      <c r="F727">
        <v>1</v>
      </c>
      <c r="G727">
        <v>0</v>
      </c>
      <c r="H727">
        <v>0.21615000000000001</v>
      </c>
      <c r="I727">
        <v>0</v>
      </c>
      <c r="J727">
        <v>0</v>
      </c>
      <c r="K727">
        <v>0</v>
      </c>
      <c r="L727">
        <v>1</v>
      </c>
      <c r="M727">
        <v>64</v>
      </c>
      <c r="N727">
        <v>0</v>
      </c>
      <c r="O727">
        <v>7.5</v>
      </c>
      <c r="P727" t="str">
        <f>IF(Table3[[#This Row],[Charging]]&gt;0,"1","0")</f>
        <v>0</v>
      </c>
      <c r="Q727" t="str">
        <f>IF(Table3[[#This Row],[Tag]]="1",Table3[[#This Row],[Prices (EUR(kWh)]],"")</f>
        <v/>
      </c>
    </row>
    <row r="728" spans="4:17" x14ac:dyDescent="0.2">
      <c r="D728" s="1" t="s">
        <v>29</v>
      </c>
      <c r="E728">
        <v>31</v>
      </c>
      <c r="F728">
        <v>2</v>
      </c>
      <c r="G728">
        <v>0</v>
      </c>
      <c r="H728">
        <v>0.21590000000000001</v>
      </c>
      <c r="I728">
        <v>0</v>
      </c>
      <c r="J728">
        <v>0</v>
      </c>
      <c r="K728">
        <v>0</v>
      </c>
      <c r="L728">
        <v>1</v>
      </c>
      <c r="M728">
        <v>64</v>
      </c>
      <c r="N728">
        <v>0</v>
      </c>
      <c r="O728">
        <v>7.5</v>
      </c>
      <c r="P728" t="str">
        <f>IF(Table3[[#This Row],[Charging]]&gt;0,"1","0")</f>
        <v>0</v>
      </c>
      <c r="Q728" t="str">
        <f>IF(Table3[[#This Row],[Tag]]="1",Table3[[#This Row],[Prices (EUR(kWh)]],"")</f>
        <v/>
      </c>
    </row>
    <row r="729" spans="4:17" x14ac:dyDescent="0.2">
      <c r="D729" s="1" t="s">
        <v>29</v>
      </c>
      <c r="E729">
        <v>31</v>
      </c>
      <c r="F729">
        <v>3</v>
      </c>
      <c r="G729">
        <v>0</v>
      </c>
      <c r="H729">
        <v>0.21551999999999999</v>
      </c>
      <c r="I729">
        <v>0</v>
      </c>
      <c r="J729">
        <v>0</v>
      </c>
      <c r="K729">
        <v>0</v>
      </c>
      <c r="L729">
        <v>1</v>
      </c>
      <c r="M729">
        <v>64</v>
      </c>
      <c r="N729">
        <v>0</v>
      </c>
      <c r="O729">
        <v>7.5</v>
      </c>
      <c r="P729" t="str">
        <f>IF(Table3[[#This Row],[Charging]]&gt;0,"1","0")</f>
        <v>0</v>
      </c>
      <c r="Q729" t="str">
        <f>IF(Table3[[#This Row],[Tag]]="1",Table3[[#This Row],[Prices (EUR(kWh)]],"")</f>
        <v/>
      </c>
    </row>
    <row r="730" spans="4:17" x14ac:dyDescent="0.2">
      <c r="D730" s="1" t="s">
        <v>29</v>
      </c>
      <c r="E730">
        <v>31</v>
      </c>
      <c r="F730">
        <v>4</v>
      </c>
      <c r="G730">
        <v>0</v>
      </c>
      <c r="H730">
        <v>0.21531</v>
      </c>
      <c r="I730">
        <v>0</v>
      </c>
      <c r="J730">
        <v>0</v>
      </c>
      <c r="K730">
        <v>0</v>
      </c>
      <c r="L730">
        <v>1</v>
      </c>
      <c r="M730">
        <v>64</v>
      </c>
      <c r="N730">
        <v>0</v>
      </c>
      <c r="O730">
        <v>7.5</v>
      </c>
      <c r="P730" t="str">
        <f>IF(Table3[[#This Row],[Charging]]&gt;0,"1","0")</f>
        <v>0</v>
      </c>
      <c r="Q730" t="str">
        <f>IF(Table3[[#This Row],[Tag]]="1",Table3[[#This Row],[Prices (EUR(kWh)]],"")</f>
        <v/>
      </c>
    </row>
    <row r="731" spans="4:17" x14ac:dyDescent="0.2">
      <c r="D731" s="1" t="s">
        <v>29</v>
      </c>
      <c r="E731">
        <v>31</v>
      </c>
      <c r="F731">
        <v>5</v>
      </c>
      <c r="G731">
        <v>0</v>
      </c>
      <c r="H731">
        <v>0.21507999999999999</v>
      </c>
      <c r="I731">
        <v>0</v>
      </c>
      <c r="J731">
        <v>0</v>
      </c>
      <c r="K731">
        <v>0</v>
      </c>
      <c r="L731">
        <v>1</v>
      </c>
      <c r="M731">
        <v>64</v>
      </c>
      <c r="N731">
        <v>0</v>
      </c>
      <c r="O731">
        <v>7.5</v>
      </c>
      <c r="P731" t="str">
        <f>IF(Table3[[#This Row],[Charging]]&gt;0,"1","0")</f>
        <v>0</v>
      </c>
      <c r="Q731" t="str">
        <f>IF(Table3[[#This Row],[Tag]]="1",Table3[[#This Row],[Prices (EUR(kWh)]],"")</f>
        <v/>
      </c>
    </row>
    <row r="732" spans="4:17" x14ac:dyDescent="0.2">
      <c r="D732" s="1" t="s">
        <v>29</v>
      </c>
      <c r="E732">
        <v>31</v>
      </c>
      <c r="F732">
        <v>6</v>
      </c>
      <c r="G732">
        <v>0</v>
      </c>
      <c r="H732">
        <v>0.21432999999999999</v>
      </c>
      <c r="I732">
        <v>0</v>
      </c>
      <c r="J732">
        <v>0</v>
      </c>
      <c r="K732">
        <v>0</v>
      </c>
      <c r="L732">
        <v>1</v>
      </c>
      <c r="M732">
        <v>64</v>
      </c>
      <c r="N732">
        <v>0</v>
      </c>
      <c r="O732">
        <v>7.5</v>
      </c>
      <c r="P732" t="str">
        <f>IF(Table3[[#This Row],[Charging]]&gt;0,"1","0")</f>
        <v>0</v>
      </c>
      <c r="Q732" t="str">
        <f>IF(Table3[[#This Row],[Tag]]="1",Table3[[#This Row],[Prices (EUR(kWh)]],"")</f>
        <v/>
      </c>
    </row>
    <row r="733" spans="4:17" x14ac:dyDescent="0.2">
      <c r="D733" s="1" t="s">
        <v>29</v>
      </c>
      <c r="E733">
        <v>31</v>
      </c>
      <c r="F733">
        <v>7</v>
      </c>
      <c r="G733">
        <v>0</v>
      </c>
      <c r="H733">
        <v>0.21193999999999999</v>
      </c>
      <c r="I733">
        <v>0</v>
      </c>
      <c r="J733">
        <v>0</v>
      </c>
      <c r="K733">
        <v>0</v>
      </c>
      <c r="L733">
        <v>1</v>
      </c>
      <c r="M733">
        <v>64</v>
      </c>
      <c r="N733">
        <v>0</v>
      </c>
      <c r="O733">
        <v>7.5</v>
      </c>
      <c r="P733" t="str">
        <f>IF(Table3[[#This Row],[Charging]]&gt;0,"1","0")</f>
        <v>0</v>
      </c>
      <c r="Q733" t="str">
        <f>IF(Table3[[#This Row],[Tag]]="1",Table3[[#This Row],[Prices (EUR(kWh)]],"")</f>
        <v/>
      </c>
    </row>
    <row r="734" spans="4:17" x14ac:dyDescent="0.2">
      <c r="D734" s="1" t="s">
        <v>29</v>
      </c>
      <c r="E734">
        <v>31</v>
      </c>
      <c r="F734">
        <v>8</v>
      </c>
      <c r="G734">
        <v>0</v>
      </c>
      <c r="H734">
        <v>0.21192</v>
      </c>
      <c r="I734">
        <v>0</v>
      </c>
      <c r="J734">
        <v>0</v>
      </c>
      <c r="K734">
        <v>0</v>
      </c>
      <c r="L734">
        <v>1</v>
      </c>
      <c r="M734">
        <v>64</v>
      </c>
      <c r="N734">
        <v>0</v>
      </c>
      <c r="O734">
        <v>7.5</v>
      </c>
      <c r="P734" t="str">
        <f>IF(Table3[[#This Row],[Charging]]&gt;0,"1","0")</f>
        <v>0</v>
      </c>
      <c r="Q734" t="str">
        <f>IF(Table3[[#This Row],[Tag]]="1",Table3[[#This Row],[Prices (EUR(kWh)]],"")</f>
        <v/>
      </c>
    </row>
    <row r="735" spans="4:17" x14ac:dyDescent="0.2">
      <c r="D735" s="1" t="s">
        <v>29</v>
      </c>
      <c r="E735">
        <v>31</v>
      </c>
      <c r="F735">
        <v>9</v>
      </c>
      <c r="G735">
        <v>0</v>
      </c>
      <c r="H735">
        <v>0.21504000000000001</v>
      </c>
      <c r="I735">
        <v>0</v>
      </c>
      <c r="J735">
        <v>0</v>
      </c>
      <c r="K735">
        <v>0</v>
      </c>
      <c r="L735">
        <v>1</v>
      </c>
      <c r="M735">
        <v>64</v>
      </c>
      <c r="N735">
        <v>0</v>
      </c>
      <c r="O735">
        <v>7.5</v>
      </c>
      <c r="P735" t="str">
        <f>IF(Table3[[#This Row],[Charging]]&gt;0,"1","0")</f>
        <v>0</v>
      </c>
      <c r="Q735" t="str">
        <f>IF(Table3[[#This Row],[Tag]]="1",Table3[[#This Row],[Prices (EUR(kWh)]],"")</f>
        <v/>
      </c>
    </row>
    <row r="736" spans="4:17" x14ac:dyDescent="0.2">
      <c r="D736" s="1" t="s">
        <v>29</v>
      </c>
      <c r="E736">
        <v>31</v>
      </c>
      <c r="F736">
        <v>10</v>
      </c>
      <c r="G736">
        <v>0</v>
      </c>
      <c r="H736">
        <v>0.21512000000000001</v>
      </c>
      <c r="I736">
        <v>0</v>
      </c>
      <c r="J736">
        <v>0</v>
      </c>
      <c r="K736">
        <v>0</v>
      </c>
      <c r="L736">
        <v>1</v>
      </c>
      <c r="M736">
        <v>64</v>
      </c>
      <c r="N736">
        <v>0</v>
      </c>
      <c r="O736">
        <v>7.5</v>
      </c>
      <c r="P736" t="str">
        <f>IF(Table3[[#This Row],[Charging]]&gt;0,"1","0")</f>
        <v>0</v>
      </c>
      <c r="Q736" t="str">
        <f>IF(Table3[[#This Row],[Tag]]="1",Table3[[#This Row],[Prices (EUR(kWh)]],"")</f>
        <v/>
      </c>
    </row>
    <row r="737" spans="4:17" x14ac:dyDescent="0.2">
      <c r="D737" s="1" t="s">
        <v>29</v>
      </c>
      <c r="E737">
        <v>31</v>
      </c>
      <c r="F737">
        <v>11</v>
      </c>
      <c r="G737">
        <v>0</v>
      </c>
      <c r="H737">
        <v>0.216</v>
      </c>
      <c r="I737">
        <v>0</v>
      </c>
      <c r="J737">
        <v>0</v>
      </c>
      <c r="K737">
        <v>0</v>
      </c>
      <c r="L737">
        <v>1</v>
      </c>
      <c r="M737">
        <v>64</v>
      </c>
      <c r="N737">
        <v>0</v>
      </c>
      <c r="O737">
        <v>7.5</v>
      </c>
      <c r="P737" t="str">
        <f>IF(Table3[[#This Row],[Charging]]&gt;0,"1","0")</f>
        <v>0</v>
      </c>
      <c r="Q737" t="str">
        <f>IF(Table3[[#This Row],[Tag]]="1",Table3[[#This Row],[Prices (EUR(kWh)]],"")</f>
        <v/>
      </c>
    </row>
    <row r="738" spans="4:17" x14ac:dyDescent="0.2">
      <c r="D738" s="1" t="s">
        <v>29</v>
      </c>
      <c r="E738">
        <v>31</v>
      </c>
      <c r="F738">
        <v>12</v>
      </c>
      <c r="G738">
        <v>0</v>
      </c>
      <c r="H738">
        <v>0.21634</v>
      </c>
      <c r="I738">
        <v>1</v>
      </c>
      <c r="J738">
        <v>0</v>
      </c>
      <c r="K738">
        <v>0</v>
      </c>
      <c r="L738">
        <v>0</v>
      </c>
      <c r="M738">
        <v>61.25</v>
      </c>
      <c r="N738">
        <v>0</v>
      </c>
      <c r="O738">
        <v>7.5</v>
      </c>
      <c r="P738" t="str">
        <f>IF(Table3[[#This Row],[Charging]]&gt;0,"1","0")</f>
        <v>0</v>
      </c>
      <c r="Q738" t="str">
        <f>IF(Table3[[#This Row],[Tag]]="1",Table3[[#This Row],[Prices (EUR(kWh)]],"")</f>
        <v/>
      </c>
    </row>
    <row r="739" spans="4:17" x14ac:dyDescent="0.2">
      <c r="D739" s="1" t="s">
        <v>29</v>
      </c>
      <c r="E739">
        <v>31</v>
      </c>
      <c r="F739">
        <v>13</v>
      </c>
      <c r="G739">
        <v>0</v>
      </c>
      <c r="H739">
        <v>0.21653</v>
      </c>
      <c r="I739">
        <v>0</v>
      </c>
      <c r="J739">
        <v>1</v>
      </c>
      <c r="K739">
        <v>0</v>
      </c>
      <c r="L739">
        <v>0</v>
      </c>
      <c r="M739">
        <v>61.25</v>
      </c>
      <c r="N739">
        <v>0</v>
      </c>
      <c r="O739">
        <v>7.5</v>
      </c>
      <c r="P739" t="str">
        <f>IF(Table3[[#This Row],[Charging]]&gt;0,"1","0")</f>
        <v>0</v>
      </c>
      <c r="Q739" t="str">
        <f>IF(Table3[[#This Row],[Tag]]="1",Table3[[#This Row],[Prices (EUR(kWh)]],"")</f>
        <v/>
      </c>
    </row>
    <row r="740" spans="4:17" x14ac:dyDescent="0.2">
      <c r="D740" s="1" t="s">
        <v>29</v>
      </c>
      <c r="E740">
        <v>31</v>
      </c>
      <c r="F740">
        <v>14</v>
      </c>
      <c r="G740">
        <v>0</v>
      </c>
      <c r="H740">
        <v>0.21656</v>
      </c>
      <c r="I740">
        <v>0</v>
      </c>
      <c r="J740">
        <v>1</v>
      </c>
      <c r="K740">
        <v>0</v>
      </c>
      <c r="L740">
        <v>0</v>
      </c>
      <c r="M740">
        <v>61.25</v>
      </c>
      <c r="N740">
        <v>0</v>
      </c>
      <c r="O740">
        <v>7.5</v>
      </c>
      <c r="P740" t="str">
        <f>IF(Table3[[#This Row],[Charging]]&gt;0,"1","0")</f>
        <v>0</v>
      </c>
      <c r="Q740" t="str">
        <f>IF(Table3[[#This Row],[Tag]]="1",Table3[[#This Row],[Prices (EUR(kWh)]],"")</f>
        <v/>
      </c>
    </row>
    <row r="741" spans="4:17" x14ac:dyDescent="0.2">
      <c r="D741" s="1" t="s">
        <v>29</v>
      </c>
      <c r="E741">
        <v>31</v>
      </c>
      <c r="F741">
        <v>15</v>
      </c>
      <c r="G741">
        <v>0</v>
      </c>
      <c r="H741">
        <v>0.21104999999999999</v>
      </c>
      <c r="I741">
        <v>0</v>
      </c>
      <c r="J741">
        <v>0</v>
      </c>
      <c r="K741">
        <v>1</v>
      </c>
      <c r="L741">
        <v>0</v>
      </c>
      <c r="M741">
        <v>58.5</v>
      </c>
      <c r="N741">
        <v>0</v>
      </c>
      <c r="O741">
        <v>7.5</v>
      </c>
      <c r="P741" t="str">
        <f>IF(Table3[[#This Row],[Charging]]&gt;0,"1","0")</f>
        <v>0</v>
      </c>
      <c r="Q741" t="str">
        <f>IF(Table3[[#This Row],[Tag]]="1",Table3[[#This Row],[Prices (EUR(kWh)]],"")</f>
        <v/>
      </c>
    </row>
    <row r="742" spans="4:17" x14ac:dyDescent="0.2">
      <c r="D742" s="1" t="s">
        <v>29</v>
      </c>
      <c r="E742">
        <v>31</v>
      </c>
      <c r="F742">
        <v>16</v>
      </c>
      <c r="G742">
        <v>0</v>
      </c>
      <c r="H742">
        <v>0.21656</v>
      </c>
      <c r="I742">
        <v>0</v>
      </c>
      <c r="J742">
        <v>0</v>
      </c>
      <c r="K742">
        <v>0</v>
      </c>
      <c r="L742">
        <v>1</v>
      </c>
      <c r="M742">
        <v>58.5</v>
      </c>
      <c r="N742">
        <v>0</v>
      </c>
      <c r="O742">
        <v>7.5</v>
      </c>
      <c r="P742" t="str">
        <f>IF(Table3[[#This Row],[Charging]]&gt;0,"1","0")</f>
        <v>0</v>
      </c>
      <c r="Q742" t="str">
        <f>IF(Table3[[#This Row],[Tag]]="1",Table3[[#This Row],[Prices (EUR(kWh)]],"")</f>
        <v/>
      </c>
    </row>
    <row r="743" spans="4:17" x14ac:dyDescent="0.2">
      <c r="D743" s="1" t="s">
        <v>29</v>
      </c>
      <c r="E743">
        <v>31</v>
      </c>
      <c r="F743">
        <v>17</v>
      </c>
      <c r="G743">
        <v>0</v>
      </c>
      <c r="H743">
        <v>0.21615999999999999</v>
      </c>
      <c r="I743">
        <v>0</v>
      </c>
      <c r="J743">
        <v>0</v>
      </c>
      <c r="K743">
        <v>0</v>
      </c>
      <c r="L743">
        <v>1</v>
      </c>
      <c r="M743">
        <v>58.5</v>
      </c>
      <c r="N743">
        <v>0</v>
      </c>
      <c r="O743">
        <v>7.5</v>
      </c>
      <c r="P743" t="str">
        <f>IF(Table3[[#This Row],[Charging]]&gt;0,"1","0")</f>
        <v>0</v>
      </c>
      <c r="Q743" t="str">
        <f>IF(Table3[[#This Row],[Tag]]="1",Table3[[#This Row],[Prices (EUR(kWh)]],"")</f>
        <v/>
      </c>
    </row>
    <row r="744" spans="4:17" x14ac:dyDescent="0.2">
      <c r="D744" s="1" t="s">
        <v>29</v>
      </c>
      <c r="E744">
        <v>31</v>
      </c>
      <c r="F744">
        <v>18</v>
      </c>
      <c r="G744">
        <v>0</v>
      </c>
      <c r="H744">
        <v>0.21612999999999999</v>
      </c>
      <c r="I744">
        <v>0</v>
      </c>
      <c r="J744">
        <v>0</v>
      </c>
      <c r="K744">
        <v>0</v>
      </c>
      <c r="L744">
        <v>1</v>
      </c>
      <c r="M744">
        <v>58.5</v>
      </c>
      <c r="N744">
        <v>0</v>
      </c>
      <c r="O744">
        <v>7.5</v>
      </c>
      <c r="P744" t="str">
        <f>IF(Table3[[#This Row],[Charging]]&gt;0,"1","0")</f>
        <v>0</v>
      </c>
      <c r="Q744" t="str">
        <f>IF(Table3[[#This Row],[Tag]]="1",Table3[[#This Row],[Prices (EUR(kWh)]],"")</f>
        <v/>
      </c>
    </row>
    <row r="745" spans="4:17" x14ac:dyDescent="0.2">
      <c r="D745" s="1" t="s">
        <v>29</v>
      </c>
      <c r="E745">
        <v>31</v>
      </c>
      <c r="F745">
        <v>19</v>
      </c>
      <c r="G745">
        <v>0</v>
      </c>
      <c r="H745">
        <v>0.21731</v>
      </c>
      <c r="I745">
        <v>0</v>
      </c>
      <c r="J745">
        <v>0</v>
      </c>
      <c r="K745">
        <v>0</v>
      </c>
      <c r="L745">
        <v>1</v>
      </c>
      <c r="M745">
        <v>58.5</v>
      </c>
      <c r="N745">
        <v>0</v>
      </c>
      <c r="O745">
        <v>7.5</v>
      </c>
      <c r="P745" t="str">
        <f>IF(Table3[[#This Row],[Charging]]&gt;0,"1","0")</f>
        <v>0</v>
      </c>
      <c r="Q745" t="str">
        <f>IF(Table3[[#This Row],[Tag]]="1",Table3[[#This Row],[Prices (EUR(kWh)]],"")</f>
        <v/>
      </c>
    </row>
    <row r="746" spans="4:17" x14ac:dyDescent="0.2">
      <c r="D746" s="1" t="s">
        <v>29</v>
      </c>
      <c r="E746">
        <v>31</v>
      </c>
      <c r="F746">
        <v>20</v>
      </c>
      <c r="G746">
        <v>0</v>
      </c>
      <c r="H746">
        <v>0.218</v>
      </c>
      <c r="I746">
        <v>0</v>
      </c>
      <c r="J746">
        <v>0</v>
      </c>
      <c r="K746">
        <v>0</v>
      </c>
      <c r="L746">
        <v>1</v>
      </c>
      <c r="M746">
        <v>58.5</v>
      </c>
      <c r="N746">
        <v>0</v>
      </c>
      <c r="O746">
        <v>7.5</v>
      </c>
      <c r="P746" t="str">
        <f>IF(Table3[[#This Row],[Charging]]&gt;0,"1","0")</f>
        <v>0</v>
      </c>
      <c r="Q746" t="str">
        <f>IF(Table3[[#This Row],[Tag]]="1",Table3[[#This Row],[Prices (EUR(kWh)]],"")</f>
        <v/>
      </c>
    </row>
    <row r="747" spans="4:17" x14ac:dyDescent="0.2">
      <c r="D747" s="1" t="s">
        <v>29</v>
      </c>
      <c r="E747">
        <v>31</v>
      </c>
      <c r="F747">
        <v>21</v>
      </c>
      <c r="G747">
        <v>0</v>
      </c>
      <c r="H747">
        <v>0.21637000000000001</v>
      </c>
      <c r="I747">
        <v>0</v>
      </c>
      <c r="J747">
        <v>0</v>
      </c>
      <c r="K747">
        <v>0</v>
      </c>
      <c r="L747">
        <v>1</v>
      </c>
      <c r="M747">
        <v>58.5</v>
      </c>
      <c r="N747">
        <v>0</v>
      </c>
      <c r="O747">
        <v>7.5</v>
      </c>
      <c r="P747" t="str">
        <f>IF(Table3[[#This Row],[Charging]]&gt;0,"1","0")</f>
        <v>0</v>
      </c>
      <c r="Q747" t="str">
        <f>IF(Table3[[#This Row],[Tag]]="1",Table3[[#This Row],[Prices (EUR(kWh)]],"")</f>
        <v/>
      </c>
    </row>
    <row r="748" spans="4:17" x14ac:dyDescent="0.2">
      <c r="D748" s="1" t="s">
        <v>29</v>
      </c>
      <c r="E748">
        <v>31</v>
      </c>
      <c r="F748">
        <v>22</v>
      </c>
      <c r="G748">
        <v>0</v>
      </c>
      <c r="H748">
        <v>0.21621000000000001</v>
      </c>
      <c r="I748">
        <v>0</v>
      </c>
      <c r="J748">
        <v>0</v>
      </c>
      <c r="K748">
        <v>0</v>
      </c>
      <c r="L748">
        <v>1</v>
      </c>
      <c r="M748">
        <v>58.5</v>
      </c>
      <c r="N748">
        <v>0</v>
      </c>
      <c r="O748">
        <v>7.5</v>
      </c>
      <c r="P748" t="str">
        <f>IF(Table3[[#This Row],[Charging]]&gt;0,"1","0")</f>
        <v>0</v>
      </c>
      <c r="Q748" t="str">
        <f>IF(Table3[[#This Row],[Tag]]="1",Table3[[#This Row],[Prices (EUR(kWh)]],"")</f>
        <v/>
      </c>
    </row>
    <row r="749" spans="4:17" x14ac:dyDescent="0.2">
      <c r="D749" s="1" t="s">
        <v>29</v>
      </c>
      <c r="E749">
        <v>31</v>
      </c>
      <c r="F749">
        <v>23</v>
      </c>
      <c r="G749">
        <v>5.5</v>
      </c>
      <c r="H749">
        <v>0.21609</v>
      </c>
      <c r="I749">
        <v>0</v>
      </c>
      <c r="J749">
        <v>0</v>
      </c>
      <c r="K749">
        <v>0</v>
      </c>
      <c r="L749">
        <v>1</v>
      </c>
      <c r="M749">
        <v>64</v>
      </c>
      <c r="N749">
        <v>0</v>
      </c>
      <c r="O749">
        <v>7.5</v>
      </c>
      <c r="P749" t="str">
        <f>IF(Table3[[#This Row],[Charging]]&gt;0,"1","0")</f>
        <v>1</v>
      </c>
      <c r="Q749">
        <f>IF(Table3[[#This Row],[Tag]]="1",Table3[[#This Row],[Prices (EUR(kWh)]],"")</f>
        <v>0.21609</v>
      </c>
    </row>
    <row r="750" spans="4:17" x14ac:dyDescent="0.2">
      <c r="D750" s="1" t="s">
        <v>29</v>
      </c>
      <c r="E750">
        <v>31</v>
      </c>
      <c r="F750">
        <v>24</v>
      </c>
      <c r="G750">
        <v>0</v>
      </c>
      <c r="H750">
        <v>0.21609</v>
      </c>
      <c r="I750">
        <v>0</v>
      </c>
      <c r="J750">
        <v>0</v>
      </c>
      <c r="K750">
        <v>0</v>
      </c>
      <c r="L750">
        <v>1</v>
      </c>
      <c r="M750">
        <v>64</v>
      </c>
      <c r="N750">
        <v>0</v>
      </c>
      <c r="O750">
        <v>7.5</v>
      </c>
      <c r="P750" t="str">
        <f>IF(Table3[[#This Row],[Charging]]&gt;0,"1","0")</f>
        <v>0</v>
      </c>
      <c r="Q750" t="str">
        <f>IF(Table3[[#This Row],[Tag]]="1",Table3[[#This Row],[Prices (EUR(kWh)]],"")</f>
        <v/>
      </c>
    </row>
    <row r="751" spans="4:17" x14ac:dyDescent="0.2">
      <c r="D751" s="1" t="s">
        <v>27</v>
      </c>
      <c r="E751">
        <v>1</v>
      </c>
      <c r="F751">
        <v>1</v>
      </c>
      <c r="G751">
        <v>0</v>
      </c>
      <c r="H751">
        <v>0.22091</v>
      </c>
      <c r="I751">
        <v>0</v>
      </c>
      <c r="J751">
        <v>0</v>
      </c>
      <c r="K751">
        <v>0</v>
      </c>
      <c r="L751">
        <v>1</v>
      </c>
      <c r="M751">
        <v>64</v>
      </c>
      <c r="N751">
        <v>0</v>
      </c>
      <c r="O751">
        <v>7.5</v>
      </c>
      <c r="P751" t="str">
        <f>IF(Table3[[#This Row],[Charging]]&gt;0,"1","0")</f>
        <v>0</v>
      </c>
      <c r="Q751" t="str">
        <f>IF(Table3[[#This Row],[Tag]]="1",Table3[[#This Row],[Prices (EUR(kWh)]],"")</f>
        <v/>
      </c>
    </row>
    <row r="752" spans="4:17" x14ac:dyDescent="0.2">
      <c r="D752" s="1" t="s">
        <v>27</v>
      </c>
      <c r="E752">
        <v>1</v>
      </c>
      <c r="F752">
        <v>2</v>
      </c>
      <c r="G752">
        <v>0</v>
      </c>
      <c r="H752">
        <v>0.21895999999999999</v>
      </c>
      <c r="I752">
        <v>0</v>
      </c>
      <c r="J752">
        <v>0</v>
      </c>
      <c r="K752">
        <v>0</v>
      </c>
      <c r="L752">
        <v>1</v>
      </c>
      <c r="M752">
        <v>64</v>
      </c>
      <c r="N752">
        <v>0</v>
      </c>
      <c r="O752">
        <v>7.5</v>
      </c>
      <c r="P752" t="str">
        <f>IF(Table3[[#This Row],[Charging]]&gt;0,"1","0")</f>
        <v>0</v>
      </c>
      <c r="Q752" t="str">
        <f>IF(Table3[[#This Row],[Tag]]="1",Table3[[#This Row],[Prices (EUR(kWh)]],"")</f>
        <v/>
      </c>
    </row>
    <row r="753" spans="4:17" x14ac:dyDescent="0.2">
      <c r="D753" s="1" t="s">
        <v>27</v>
      </c>
      <c r="E753">
        <v>1</v>
      </c>
      <c r="F753">
        <v>3</v>
      </c>
      <c r="G753">
        <v>0</v>
      </c>
      <c r="H753">
        <v>0.21848999999999999</v>
      </c>
      <c r="I753">
        <v>0</v>
      </c>
      <c r="J753">
        <v>0</v>
      </c>
      <c r="K753">
        <v>0</v>
      </c>
      <c r="L753">
        <v>1</v>
      </c>
      <c r="M753">
        <v>64</v>
      </c>
      <c r="N753">
        <v>0</v>
      </c>
      <c r="O753">
        <v>7.5</v>
      </c>
      <c r="P753" t="str">
        <f>IF(Table3[[#This Row],[Charging]]&gt;0,"1","0")</f>
        <v>0</v>
      </c>
      <c r="Q753" t="str">
        <f>IF(Table3[[#This Row],[Tag]]="1",Table3[[#This Row],[Prices (EUR(kWh)]],"")</f>
        <v/>
      </c>
    </row>
    <row r="754" spans="4:17" x14ac:dyDescent="0.2">
      <c r="D754" s="1" t="s">
        <v>27</v>
      </c>
      <c r="E754">
        <v>1</v>
      </c>
      <c r="F754">
        <v>4</v>
      </c>
      <c r="G754">
        <v>0</v>
      </c>
      <c r="H754">
        <v>0.21826999999999999</v>
      </c>
      <c r="I754">
        <v>0</v>
      </c>
      <c r="J754">
        <v>0</v>
      </c>
      <c r="K754">
        <v>0</v>
      </c>
      <c r="L754">
        <v>1</v>
      </c>
      <c r="M754">
        <v>64</v>
      </c>
      <c r="N754">
        <v>0</v>
      </c>
      <c r="O754">
        <v>7.5</v>
      </c>
      <c r="P754" t="str">
        <f>IF(Table3[[#This Row],[Charging]]&gt;0,"1","0")</f>
        <v>0</v>
      </c>
      <c r="Q754" t="str">
        <f>IF(Table3[[#This Row],[Tag]]="1",Table3[[#This Row],[Prices (EUR(kWh)]],"")</f>
        <v/>
      </c>
    </row>
    <row r="755" spans="4:17" x14ac:dyDescent="0.2">
      <c r="D755" s="1" t="s">
        <v>27</v>
      </c>
      <c r="E755">
        <v>1</v>
      </c>
      <c r="F755">
        <v>5</v>
      </c>
      <c r="G755">
        <v>0</v>
      </c>
      <c r="H755">
        <v>0.21814</v>
      </c>
      <c r="I755">
        <v>0</v>
      </c>
      <c r="J755">
        <v>0</v>
      </c>
      <c r="K755">
        <v>0</v>
      </c>
      <c r="L755">
        <v>1</v>
      </c>
      <c r="M755">
        <v>64</v>
      </c>
      <c r="N755">
        <v>0</v>
      </c>
      <c r="O755">
        <v>7.5</v>
      </c>
      <c r="P755" t="str">
        <f>IF(Table3[[#This Row],[Charging]]&gt;0,"1","0")</f>
        <v>0</v>
      </c>
      <c r="Q755" t="str">
        <f>IF(Table3[[#This Row],[Tag]]="1",Table3[[#This Row],[Prices (EUR(kWh)]],"")</f>
        <v/>
      </c>
    </row>
    <row r="756" spans="4:17" x14ac:dyDescent="0.2">
      <c r="D756" s="1" t="s">
        <v>27</v>
      </c>
      <c r="E756">
        <v>1</v>
      </c>
      <c r="F756">
        <v>6</v>
      </c>
      <c r="G756">
        <v>0</v>
      </c>
      <c r="H756">
        <v>0.21892</v>
      </c>
      <c r="I756">
        <v>0</v>
      </c>
      <c r="J756">
        <v>0</v>
      </c>
      <c r="K756">
        <v>0</v>
      </c>
      <c r="L756">
        <v>1</v>
      </c>
      <c r="M756">
        <v>64</v>
      </c>
      <c r="N756">
        <v>0</v>
      </c>
      <c r="O756">
        <v>7.5</v>
      </c>
      <c r="P756" t="str">
        <f>IF(Table3[[#This Row],[Charging]]&gt;0,"1","0")</f>
        <v>0</v>
      </c>
      <c r="Q756" t="str">
        <f>IF(Table3[[#This Row],[Tag]]="1",Table3[[#This Row],[Prices (EUR(kWh)]],"")</f>
        <v/>
      </c>
    </row>
    <row r="757" spans="4:17" x14ac:dyDescent="0.2">
      <c r="D757" s="1" t="s">
        <v>27</v>
      </c>
      <c r="E757">
        <v>1</v>
      </c>
      <c r="F757">
        <v>7</v>
      </c>
      <c r="G757">
        <v>0</v>
      </c>
      <c r="H757">
        <v>0.21989</v>
      </c>
      <c r="I757">
        <v>0</v>
      </c>
      <c r="J757">
        <v>0</v>
      </c>
      <c r="K757">
        <v>0</v>
      </c>
      <c r="L757">
        <v>1</v>
      </c>
      <c r="M757">
        <v>64</v>
      </c>
      <c r="N757">
        <v>0</v>
      </c>
      <c r="O757">
        <v>7.5</v>
      </c>
      <c r="P757" t="str">
        <f>IF(Table3[[#This Row],[Charging]]&gt;0,"1","0")</f>
        <v>0</v>
      </c>
      <c r="Q757" t="str">
        <f>IF(Table3[[#This Row],[Tag]]="1",Table3[[#This Row],[Prices (EUR(kWh)]],"")</f>
        <v/>
      </c>
    </row>
    <row r="758" spans="4:17" x14ac:dyDescent="0.2">
      <c r="D758" s="1" t="s">
        <v>27</v>
      </c>
      <c r="E758">
        <v>1</v>
      </c>
      <c r="F758">
        <v>8</v>
      </c>
      <c r="G758">
        <v>0</v>
      </c>
      <c r="H758">
        <v>0.21865999999999999</v>
      </c>
      <c r="I758">
        <v>0</v>
      </c>
      <c r="J758">
        <v>0</v>
      </c>
      <c r="K758">
        <v>0</v>
      </c>
      <c r="L758">
        <v>1</v>
      </c>
      <c r="M758">
        <v>58.5</v>
      </c>
      <c r="N758">
        <v>5.5</v>
      </c>
      <c r="O758">
        <v>0</v>
      </c>
      <c r="P758" t="str">
        <f>IF(Table3[[#This Row],[Charging]]&gt;0,"1","0")</f>
        <v>0</v>
      </c>
      <c r="Q758" t="str">
        <f>IF(Table3[[#This Row],[Tag]]="1",Table3[[#This Row],[Prices (EUR(kWh)]],"")</f>
        <v/>
      </c>
    </row>
    <row r="759" spans="4:17" x14ac:dyDescent="0.2">
      <c r="D759" s="1" t="s">
        <v>27</v>
      </c>
      <c r="E759">
        <v>1</v>
      </c>
      <c r="F759">
        <v>9</v>
      </c>
      <c r="G759">
        <v>0</v>
      </c>
      <c r="H759">
        <v>0.22262000000000001</v>
      </c>
      <c r="I759">
        <v>0</v>
      </c>
      <c r="J759">
        <v>0</v>
      </c>
      <c r="K759">
        <v>0</v>
      </c>
      <c r="L759">
        <v>1</v>
      </c>
      <c r="M759">
        <v>58.5</v>
      </c>
      <c r="N759">
        <v>0</v>
      </c>
      <c r="O759">
        <v>0</v>
      </c>
      <c r="P759" t="str">
        <f>IF(Table3[[#This Row],[Charging]]&gt;0,"1","0")</f>
        <v>0</v>
      </c>
      <c r="Q759" t="str">
        <f>IF(Table3[[#This Row],[Tag]]="1",Table3[[#This Row],[Prices (EUR(kWh)]],"")</f>
        <v/>
      </c>
    </row>
    <row r="760" spans="4:17" x14ac:dyDescent="0.2">
      <c r="D760" s="1" t="s">
        <v>27</v>
      </c>
      <c r="E760">
        <v>1</v>
      </c>
      <c r="F760">
        <v>10</v>
      </c>
      <c r="G760">
        <v>0</v>
      </c>
      <c r="H760">
        <v>0.22733</v>
      </c>
      <c r="I760">
        <v>0</v>
      </c>
      <c r="J760">
        <v>0</v>
      </c>
      <c r="K760">
        <v>0</v>
      </c>
      <c r="L760">
        <v>1</v>
      </c>
      <c r="M760">
        <v>58.5</v>
      </c>
      <c r="N760">
        <v>0</v>
      </c>
      <c r="O760">
        <v>0</v>
      </c>
      <c r="P760" t="str">
        <f>IF(Table3[[#This Row],[Charging]]&gt;0,"1","0")</f>
        <v>0</v>
      </c>
      <c r="Q760" t="str">
        <f>IF(Table3[[#This Row],[Tag]]="1",Table3[[#This Row],[Prices (EUR(kWh)]],"")</f>
        <v/>
      </c>
    </row>
    <row r="761" spans="4:17" x14ac:dyDescent="0.2">
      <c r="D761" s="1" t="s">
        <v>27</v>
      </c>
      <c r="E761">
        <v>1</v>
      </c>
      <c r="F761">
        <v>11</v>
      </c>
      <c r="G761">
        <v>0</v>
      </c>
      <c r="H761">
        <v>0.23232</v>
      </c>
      <c r="I761">
        <v>0</v>
      </c>
      <c r="J761">
        <v>0</v>
      </c>
      <c r="K761">
        <v>0</v>
      </c>
      <c r="L761">
        <v>1</v>
      </c>
      <c r="M761">
        <v>58.5</v>
      </c>
      <c r="N761">
        <v>0</v>
      </c>
      <c r="O761">
        <v>0</v>
      </c>
      <c r="P761" t="str">
        <f>IF(Table3[[#This Row],[Charging]]&gt;0,"1","0")</f>
        <v>0</v>
      </c>
      <c r="Q761" t="str">
        <f>IF(Table3[[#This Row],[Tag]]="1",Table3[[#This Row],[Prices (EUR(kWh)]],"")</f>
        <v/>
      </c>
    </row>
    <row r="762" spans="4:17" x14ac:dyDescent="0.2">
      <c r="D762" s="1" t="s">
        <v>27</v>
      </c>
      <c r="E762">
        <v>1</v>
      </c>
      <c r="F762">
        <v>12</v>
      </c>
      <c r="G762">
        <v>0</v>
      </c>
      <c r="H762">
        <v>0.22797999999999999</v>
      </c>
      <c r="I762">
        <v>0</v>
      </c>
      <c r="J762">
        <v>0</v>
      </c>
      <c r="K762">
        <v>0</v>
      </c>
      <c r="L762">
        <v>1</v>
      </c>
      <c r="M762">
        <v>58.5</v>
      </c>
      <c r="N762">
        <v>0</v>
      </c>
      <c r="O762">
        <v>0</v>
      </c>
      <c r="P762" t="str">
        <f>IF(Table3[[#This Row],[Charging]]&gt;0,"1","0")</f>
        <v>0</v>
      </c>
      <c r="Q762" t="str">
        <f>IF(Table3[[#This Row],[Tag]]="1",Table3[[#This Row],[Prices (EUR(kWh)]],"")</f>
        <v/>
      </c>
    </row>
    <row r="763" spans="4:17" x14ac:dyDescent="0.2">
      <c r="D763" s="1" t="s">
        <v>27</v>
      </c>
      <c r="E763">
        <v>1</v>
      </c>
      <c r="F763">
        <v>13</v>
      </c>
      <c r="G763">
        <v>0</v>
      </c>
      <c r="H763">
        <v>0.22785</v>
      </c>
      <c r="I763">
        <v>0</v>
      </c>
      <c r="J763">
        <v>0</v>
      </c>
      <c r="K763">
        <v>0</v>
      </c>
      <c r="L763">
        <v>1</v>
      </c>
      <c r="M763">
        <v>58.5</v>
      </c>
      <c r="N763">
        <v>0</v>
      </c>
      <c r="O763">
        <v>0</v>
      </c>
      <c r="P763" t="str">
        <f>IF(Table3[[#This Row],[Charging]]&gt;0,"1","0")</f>
        <v>0</v>
      </c>
      <c r="Q763" t="str">
        <f>IF(Table3[[#This Row],[Tag]]="1",Table3[[#This Row],[Prices (EUR(kWh)]],"")</f>
        <v/>
      </c>
    </row>
    <row r="764" spans="4:17" x14ac:dyDescent="0.2">
      <c r="D764" s="1" t="s">
        <v>27</v>
      </c>
      <c r="E764">
        <v>1</v>
      </c>
      <c r="F764">
        <v>14</v>
      </c>
      <c r="G764">
        <v>0</v>
      </c>
      <c r="H764">
        <v>0.22635</v>
      </c>
      <c r="I764">
        <v>0</v>
      </c>
      <c r="J764">
        <v>0</v>
      </c>
      <c r="K764">
        <v>0</v>
      </c>
      <c r="L764">
        <v>1</v>
      </c>
      <c r="M764">
        <v>58.5</v>
      </c>
      <c r="N764">
        <v>0</v>
      </c>
      <c r="O764">
        <v>0</v>
      </c>
      <c r="P764" t="str">
        <f>IF(Table3[[#This Row],[Charging]]&gt;0,"1","0")</f>
        <v>0</v>
      </c>
      <c r="Q764" t="str">
        <f>IF(Table3[[#This Row],[Tag]]="1",Table3[[#This Row],[Prices (EUR(kWh)]],"")</f>
        <v/>
      </c>
    </row>
    <row r="765" spans="4:17" x14ac:dyDescent="0.2">
      <c r="D765" s="1" t="s">
        <v>27</v>
      </c>
      <c r="E765">
        <v>1</v>
      </c>
      <c r="F765">
        <v>15</v>
      </c>
      <c r="G765">
        <v>0</v>
      </c>
      <c r="H765">
        <v>0.2235</v>
      </c>
      <c r="I765">
        <v>0</v>
      </c>
      <c r="J765">
        <v>0</v>
      </c>
      <c r="K765">
        <v>0</v>
      </c>
      <c r="L765">
        <v>1</v>
      </c>
      <c r="M765">
        <v>58.5</v>
      </c>
      <c r="N765">
        <v>0</v>
      </c>
      <c r="O765">
        <v>0</v>
      </c>
      <c r="P765" t="str">
        <f>IF(Table3[[#This Row],[Charging]]&gt;0,"1","0")</f>
        <v>0</v>
      </c>
      <c r="Q765" t="str">
        <f>IF(Table3[[#This Row],[Tag]]="1",Table3[[#This Row],[Prices (EUR(kWh)]],"")</f>
        <v/>
      </c>
    </row>
    <row r="766" spans="4:17" x14ac:dyDescent="0.2">
      <c r="D766" s="1" t="s">
        <v>27</v>
      </c>
      <c r="E766">
        <v>1</v>
      </c>
      <c r="F766">
        <v>16</v>
      </c>
      <c r="G766">
        <v>0</v>
      </c>
      <c r="H766">
        <v>0.2185</v>
      </c>
      <c r="I766">
        <v>0</v>
      </c>
      <c r="J766">
        <v>0</v>
      </c>
      <c r="K766">
        <v>0</v>
      </c>
      <c r="L766">
        <v>1</v>
      </c>
      <c r="M766">
        <v>58.5</v>
      </c>
      <c r="N766">
        <v>0</v>
      </c>
      <c r="O766">
        <v>0</v>
      </c>
      <c r="P766" t="str">
        <f>IF(Table3[[#This Row],[Charging]]&gt;0,"1","0")</f>
        <v>0</v>
      </c>
      <c r="Q766" t="str">
        <f>IF(Table3[[#This Row],[Tag]]="1",Table3[[#This Row],[Prices (EUR(kWh)]],"")</f>
        <v/>
      </c>
    </row>
    <row r="767" spans="4:17" x14ac:dyDescent="0.2">
      <c r="D767" s="1" t="s">
        <v>27</v>
      </c>
      <c r="E767">
        <v>1</v>
      </c>
      <c r="F767">
        <v>17</v>
      </c>
      <c r="G767">
        <v>0</v>
      </c>
      <c r="H767">
        <v>0.21872</v>
      </c>
      <c r="I767">
        <v>0</v>
      </c>
      <c r="J767">
        <v>0</v>
      </c>
      <c r="K767">
        <v>0</v>
      </c>
      <c r="L767">
        <v>1</v>
      </c>
      <c r="M767">
        <v>53</v>
      </c>
      <c r="N767">
        <v>5.5</v>
      </c>
      <c r="O767">
        <v>0</v>
      </c>
      <c r="P767" t="str">
        <f>IF(Table3[[#This Row],[Charging]]&gt;0,"1","0")</f>
        <v>0</v>
      </c>
      <c r="Q767" t="str">
        <f>IF(Table3[[#This Row],[Tag]]="1",Table3[[#This Row],[Prices (EUR(kWh)]],"")</f>
        <v/>
      </c>
    </row>
    <row r="768" spans="4:17" x14ac:dyDescent="0.2">
      <c r="D768" s="1" t="s">
        <v>27</v>
      </c>
      <c r="E768">
        <v>1</v>
      </c>
      <c r="F768">
        <v>18</v>
      </c>
      <c r="G768">
        <v>0</v>
      </c>
      <c r="H768">
        <v>0.22506999999999999</v>
      </c>
      <c r="I768">
        <v>0</v>
      </c>
      <c r="J768">
        <v>0</v>
      </c>
      <c r="K768">
        <v>0</v>
      </c>
      <c r="L768">
        <v>1</v>
      </c>
      <c r="M768">
        <v>53</v>
      </c>
      <c r="N768">
        <v>0</v>
      </c>
      <c r="O768">
        <v>7.5</v>
      </c>
      <c r="P768" t="str">
        <f>IF(Table3[[#This Row],[Charging]]&gt;0,"1","0")</f>
        <v>0</v>
      </c>
      <c r="Q768" t="str">
        <f>IF(Table3[[#This Row],[Tag]]="1",Table3[[#This Row],[Prices (EUR(kWh)]],"")</f>
        <v/>
      </c>
    </row>
    <row r="769" spans="4:17" x14ac:dyDescent="0.2">
      <c r="D769" s="1" t="s">
        <v>27</v>
      </c>
      <c r="E769">
        <v>1</v>
      </c>
      <c r="F769">
        <v>19</v>
      </c>
      <c r="G769">
        <v>0</v>
      </c>
      <c r="H769">
        <v>0.22328999999999999</v>
      </c>
      <c r="I769">
        <v>0</v>
      </c>
      <c r="J769">
        <v>0</v>
      </c>
      <c r="K769">
        <v>0</v>
      </c>
      <c r="L769">
        <v>1</v>
      </c>
      <c r="M769">
        <v>53</v>
      </c>
      <c r="N769">
        <v>0</v>
      </c>
      <c r="O769">
        <v>7.5</v>
      </c>
      <c r="P769" t="str">
        <f>IF(Table3[[#This Row],[Charging]]&gt;0,"1","0")</f>
        <v>0</v>
      </c>
      <c r="Q769" t="str">
        <f>IF(Table3[[#This Row],[Tag]]="1",Table3[[#This Row],[Prices (EUR(kWh)]],"")</f>
        <v/>
      </c>
    </row>
    <row r="770" spans="4:17" x14ac:dyDescent="0.2">
      <c r="D770" s="1" t="s">
        <v>27</v>
      </c>
      <c r="E770">
        <v>1</v>
      </c>
      <c r="F770">
        <v>20</v>
      </c>
      <c r="G770">
        <v>0</v>
      </c>
      <c r="H770">
        <v>0.22105</v>
      </c>
      <c r="I770">
        <v>0</v>
      </c>
      <c r="J770">
        <v>0</v>
      </c>
      <c r="K770">
        <v>0</v>
      </c>
      <c r="L770">
        <v>1</v>
      </c>
      <c r="M770">
        <v>53</v>
      </c>
      <c r="N770">
        <v>0</v>
      </c>
      <c r="O770">
        <v>7.5</v>
      </c>
      <c r="P770" t="str">
        <f>IF(Table3[[#This Row],[Charging]]&gt;0,"1","0")</f>
        <v>0</v>
      </c>
      <c r="Q770" t="str">
        <f>IF(Table3[[#This Row],[Tag]]="1",Table3[[#This Row],[Prices (EUR(kWh)]],"")</f>
        <v/>
      </c>
    </row>
    <row r="771" spans="4:17" x14ac:dyDescent="0.2">
      <c r="D771" s="1" t="s">
        <v>27</v>
      </c>
      <c r="E771">
        <v>1</v>
      </c>
      <c r="F771">
        <v>21</v>
      </c>
      <c r="G771">
        <v>0</v>
      </c>
      <c r="H771">
        <v>0.22095000000000001</v>
      </c>
      <c r="I771">
        <v>0</v>
      </c>
      <c r="J771">
        <v>0</v>
      </c>
      <c r="K771">
        <v>0</v>
      </c>
      <c r="L771">
        <v>1</v>
      </c>
      <c r="M771">
        <v>53</v>
      </c>
      <c r="N771">
        <v>0</v>
      </c>
      <c r="O771">
        <v>7.5</v>
      </c>
      <c r="P771" t="str">
        <f>IF(Table3[[#This Row],[Charging]]&gt;0,"1","0")</f>
        <v>0</v>
      </c>
      <c r="Q771" t="str">
        <f>IF(Table3[[#This Row],[Tag]]="1",Table3[[#This Row],[Prices (EUR(kWh)]],"")</f>
        <v/>
      </c>
    </row>
    <row r="772" spans="4:17" x14ac:dyDescent="0.2">
      <c r="D772" s="1" t="s">
        <v>27</v>
      </c>
      <c r="E772">
        <v>1</v>
      </c>
      <c r="F772">
        <v>22</v>
      </c>
      <c r="G772">
        <v>0</v>
      </c>
      <c r="H772">
        <v>0.22095999999999999</v>
      </c>
      <c r="I772">
        <v>0</v>
      </c>
      <c r="J772">
        <v>0</v>
      </c>
      <c r="K772">
        <v>0</v>
      </c>
      <c r="L772">
        <v>1</v>
      </c>
      <c r="M772">
        <v>53</v>
      </c>
      <c r="N772">
        <v>0</v>
      </c>
      <c r="O772">
        <v>7.5</v>
      </c>
      <c r="P772" t="str">
        <f>IF(Table3[[#This Row],[Charging]]&gt;0,"1","0")</f>
        <v>0</v>
      </c>
      <c r="Q772" t="str">
        <f>IF(Table3[[#This Row],[Tag]]="1",Table3[[#This Row],[Prices (EUR(kWh)]],"")</f>
        <v/>
      </c>
    </row>
    <row r="773" spans="4:17" x14ac:dyDescent="0.2">
      <c r="D773" s="1" t="s">
        <v>27</v>
      </c>
      <c r="E773">
        <v>1</v>
      </c>
      <c r="F773">
        <v>23</v>
      </c>
      <c r="G773">
        <v>0</v>
      </c>
      <c r="H773">
        <v>0.22083</v>
      </c>
      <c r="I773">
        <v>0</v>
      </c>
      <c r="J773">
        <v>0</v>
      </c>
      <c r="K773">
        <v>0</v>
      </c>
      <c r="L773">
        <v>1</v>
      </c>
      <c r="M773">
        <v>53</v>
      </c>
      <c r="N773">
        <v>0</v>
      </c>
      <c r="O773">
        <v>7.5</v>
      </c>
      <c r="P773" t="str">
        <f>IF(Table3[[#This Row],[Charging]]&gt;0,"1","0")</f>
        <v>0</v>
      </c>
      <c r="Q773" t="str">
        <f>IF(Table3[[#This Row],[Tag]]="1",Table3[[#This Row],[Prices (EUR(kWh)]],"")</f>
        <v/>
      </c>
    </row>
    <row r="774" spans="4:17" x14ac:dyDescent="0.2">
      <c r="D774" s="1" t="s">
        <v>27</v>
      </c>
      <c r="E774">
        <v>1</v>
      </c>
      <c r="F774">
        <v>24</v>
      </c>
      <c r="G774">
        <v>3.8</v>
      </c>
      <c r="H774">
        <v>0.21948000000000001</v>
      </c>
      <c r="I774">
        <v>0</v>
      </c>
      <c r="J774">
        <v>0</v>
      </c>
      <c r="K774">
        <v>0</v>
      </c>
      <c r="L774">
        <v>1</v>
      </c>
      <c r="M774">
        <v>56.8</v>
      </c>
      <c r="N774">
        <v>0</v>
      </c>
      <c r="O774">
        <v>7.5</v>
      </c>
      <c r="P774" t="str">
        <f>IF(Table3[[#This Row],[Charging]]&gt;0,"1","0")</f>
        <v>1</v>
      </c>
      <c r="Q774">
        <f>IF(Table3[[#This Row],[Tag]]="1",Table3[[#This Row],[Prices (EUR(kWh)]],"")</f>
        <v>0.21948000000000001</v>
      </c>
    </row>
    <row r="775" spans="4:17" x14ac:dyDescent="0.2">
      <c r="D775" s="1" t="s">
        <v>27</v>
      </c>
      <c r="E775">
        <v>2</v>
      </c>
      <c r="F775">
        <v>1</v>
      </c>
      <c r="G775">
        <v>0</v>
      </c>
      <c r="H775">
        <v>0.25101000000000001</v>
      </c>
      <c r="I775">
        <v>0</v>
      </c>
      <c r="J775">
        <v>0</v>
      </c>
      <c r="K775">
        <v>0</v>
      </c>
      <c r="L775">
        <v>1</v>
      </c>
      <c r="M775">
        <v>56.8</v>
      </c>
      <c r="N775">
        <v>0</v>
      </c>
      <c r="O775">
        <v>7.5</v>
      </c>
      <c r="P775" t="str">
        <f>IF(Table3[[#This Row],[Charging]]&gt;0,"1","0")</f>
        <v>0</v>
      </c>
      <c r="Q775" t="str">
        <f>IF(Table3[[#This Row],[Tag]]="1",Table3[[#This Row],[Prices (EUR(kWh)]],"")</f>
        <v/>
      </c>
    </row>
    <row r="776" spans="4:17" x14ac:dyDescent="0.2">
      <c r="D776" s="1" t="s">
        <v>27</v>
      </c>
      <c r="E776">
        <v>2</v>
      </c>
      <c r="F776">
        <v>2</v>
      </c>
      <c r="G776">
        <v>0</v>
      </c>
      <c r="H776">
        <v>0.23283000000000001</v>
      </c>
      <c r="I776">
        <v>0</v>
      </c>
      <c r="J776">
        <v>0</v>
      </c>
      <c r="K776">
        <v>0</v>
      </c>
      <c r="L776">
        <v>1</v>
      </c>
      <c r="M776">
        <v>56.8</v>
      </c>
      <c r="N776">
        <v>0</v>
      </c>
      <c r="O776">
        <v>7.5</v>
      </c>
      <c r="P776" t="str">
        <f>IF(Table3[[#This Row],[Charging]]&gt;0,"1","0")</f>
        <v>0</v>
      </c>
      <c r="Q776" t="str">
        <f>IF(Table3[[#This Row],[Tag]]="1",Table3[[#This Row],[Prices (EUR(kWh)]],"")</f>
        <v/>
      </c>
    </row>
    <row r="777" spans="4:17" x14ac:dyDescent="0.2">
      <c r="D777" s="1" t="s">
        <v>27</v>
      </c>
      <c r="E777">
        <v>2</v>
      </c>
      <c r="F777">
        <v>3</v>
      </c>
      <c r="G777">
        <v>0</v>
      </c>
      <c r="H777">
        <v>0.22993</v>
      </c>
      <c r="I777">
        <v>0</v>
      </c>
      <c r="J777">
        <v>0</v>
      </c>
      <c r="K777">
        <v>0</v>
      </c>
      <c r="L777">
        <v>1</v>
      </c>
      <c r="M777">
        <v>56.8</v>
      </c>
      <c r="N777">
        <v>0</v>
      </c>
      <c r="O777">
        <v>7.5</v>
      </c>
      <c r="P777" t="str">
        <f>IF(Table3[[#This Row],[Charging]]&gt;0,"1","0")</f>
        <v>0</v>
      </c>
      <c r="Q777" t="str">
        <f>IF(Table3[[#This Row],[Tag]]="1",Table3[[#This Row],[Prices (EUR(kWh)]],"")</f>
        <v/>
      </c>
    </row>
    <row r="778" spans="4:17" x14ac:dyDescent="0.2">
      <c r="D778" s="1" t="s">
        <v>27</v>
      </c>
      <c r="E778">
        <v>2</v>
      </c>
      <c r="F778">
        <v>4</v>
      </c>
      <c r="G778">
        <v>0</v>
      </c>
      <c r="H778">
        <v>0.22927</v>
      </c>
      <c r="I778">
        <v>0</v>
      </c>
      <c r="J778">
        <v>0</v>
      </c>
      <c r="K778">
        <v>0</v>
      </c>
      <c r="L778">
        <v>1</v>
      </c>
      <c r="M778">
        <v>56.8</v>
      </c>
      <c r="N778">
        <v>0</v>
      </c>
      <c r="O778">
        <v>7.5</v>
      </c>
      <c r="P778" t="str">
        <f>IF(Table3[[#This Row],[Charging]]&gt;0,"1","0")</f>
        <v>0</v>
      </c>
      <c r="Q778" t="str">
        <f>IF(Table3[[#This Row],[Tag]]="1",Table3[[#This Row],[Prices (EUR(kWh)]],"")</f>
        <v/>
      </c>
    </row>
    <row r="779" spans="4:17" x14ac:dyDescent="0.2">
      <c r="D779" s="1" t="s">
        <v>27</v>
      </c>
      <c r="E779">
        <v>2</v>
      </c>
      <c r="F779">
        <v>5</v>
      </c>
      <c r="G779">
        <v>0</v>
      </c>
      <c r="H779">
        <v>0.22903000000000001</v>
      </c>
      <c r="I779">
        <v>0</v>
      </c>
      <c r="J779">
        <v>0</v>
      </c>
      <c r="K779">
        <v>0</v>
      </c>
      <c r="L779">
        <v>1</v>
      </c>
      <c r="M779">
        <v>56.8</v>
      </c>
      <c r="N779">
        <v>0</v>
      </c>
      <c r="O779">
        <v>7.5</v>
      </c>
      <c r="P779" t="str">
        <f>IF(Table3[[#This Row],[Charging]]&gt;0,"1","0")</f>
        <v>0</v>
      </c>
      <c r="Q779" t="str">
        <f>IF(Table3[[#This Row],[Tag]]="1",Table3[[#This Row],[Prices (EUR(kWh)]],"")</f>
        <v/>
      </c>
    </row>
    <row r="780" spans="4:17" x14ac:dyDescent="0.2">
      <c r="D780" s="1" t="s">
        <v>27</v>
      </c>
      <c r="E780">
        <v>2</v>
      </c>
      <c r="F780">
        <v>6</v>
      </c>
      <c r="G780">
        <v>0</v>
      </c>
      <c r="H780">
        <v>0.23171</v>
      </c>
      <c r="I780">
        <v>0</v>
      </c>
      <c r="J780">
        <v>0</v>
      </c>
      <c r="K780">
        <v>0</v>
      </c>
      <c r="L780">
        <v>1</v>
      </c>
      <c r="M780">
        <v>56.8</v>
      </c>
      <c r="N780">
        <v>0</v>
      </c>
      <c r="O780">
        <v>7.5</v>
      </c>
      <c r="P780" t="str">
        <f>IF(Table3[[#This Row],[Charging]]&gt;0,"1","0")</f>
        <v>0</v>
      </c>
      <c r="Q780" t="str">
        <f>IF(Table3[[#This Row],[Tag]]="1",Table3[[#This Row],[Prices (EUR(kWh)]],"")</f>
        <v/>
      </c>
    </row>
    <row r="781" spans="4:17" x14ac:dyDescent="0.2">
      <c r="D781" s="1" t="s">
        <v>27</v>
      </c>
      <c r="E781">
        <v>2</v>
      </c>
      <c r="F781">
        <v>7</v>
      </c>
      <c r="G781">
        <v>0</v>
      </c>
      <c r="H781">
        <v>0.25002000000000002</v>
      </c>
      <c r="I781">
        <v>0</v>
      </c>
      <c r="J781">
        <v>0</v>
      </c>
      <c r="K781">
        <v>0</v>
      </c>
      <c r="L781">
        <v>1</v>
      </c>
      <c r="M781">
        <v>56.8</v>
      </c>
      <c r="N781">
        <v>0</v>
      </c>
      <c r="O781">
        <v>7.5</v>
      </c>
      <c r="P781" t="str">
        <f>IF(Table3[[#This Row],[Charging]]&gt;0,"1","0")</f>
        <v>0</v>
      </c>
      <c r="Q781" t="str">
        <f>IF(Table3[[#This Row],[Tag]]="1",Table3[[#This Row],[Prices (EUR(kWh)]],"")</f>
        <v/>
      </c>
    </row>
    <row r="782" spans="4:17" x14ac:dyDescent="0.2">
      <c r="D782" s="1" t="s">
        <v>27</v>
      </c>
      <c r="E782">
        <v>2</v>
      </c>
      <c r="F782">
        <v>8</v>
      </c>
      <c r="G782">
        <v>0</v>
      </c>
      <c r="H782">
        <v>0.23880999999999999</v>
      </c>
      <c r="I782">
        <v>0</v>
      </c>
      <c r="J782">
        <v>0</v>
      </c>
      <c r="K782">
        <v>0</v>
      </c>
      <c r="L782">
        <v>1</v>
      </c>
      <c r="M782">
        <v>51.3</v>
      </c>
      <c r="N782">
        <v>5.5</v>
      </c>
      <c r="O782">
        <v>0</v>
      </c>
      <c r="P782" t="str">
        <f>IF(Table3[[#This Row],[Charging]]&gt;0,"1","0")</f>
        <v>0</v>
      </c>
      <c r="Q782" t="str">
        <f>IF(Table3[[#This Row],[Tag]]="1",Table3[[#This Row],[Prices (EUR(kWh)]],"")</f>
        <v/>
      </c>
    </row>
    <row r="783" spans="4:17" x14ac:dyDescent="0.2">
      <c r="D783" s="1" t="s">
        <v>27</v>
      </c>
      <c r="E783">
        <v>2</v>
      </c>
      <c r="F783">
        <v>9</v>
      </c>
      <c r="G783">
        <v>0</v>
      </c>
      <c r="H783">
        <v>0.26501000000000002</v>
      </c>
      <c r="I783">
        <v>0</v>
      </c>
      <c r="J783">
        <v>0</v>
      </c>
      <c r="K783">
        <v>0</v>
      </c>
      <c r="L783">
        <v>1</v>
      </c>
      <c r="M783">
        <v>51.3</v>
      </c>
      <c r="N783">
        <v>0</v>
      </c>
      <c r="O783">
        <v>0</v>
      </c>
      <c r="P783" t="str">
        <f>IF(Table3[[#This Row],[Charging]]&gt;0,"1","0")</f>
        <v>0</v>
      </c>
      <c r="Q783" t="str">
        <f>IF(Table3[[#This Row],[Tag]]="1",Table3[[#This Row],[Prices (EUR(kWh)]],"")</f>
        <v/>
      </c>
    </row>
    <row r="784" spans="4:17" x14ac:dyDescent="0.2">
      <c r="D784" s="1" t="s">
        <v>27</v>
      </c>
      <c r="E784">
        <v>2</v>
      </c>
      <c r="F784">
        <v>10</v>
      </c>
      <c r="G784">
        <v>0</v>
      </c>
      <c r="H784">
        <v>0.27392</v>
      </c>
      <c r="I784">
        <v>0</v>
      </c>
      <c r="J784">
        <v>0</v>
      </c>
      <c r="K784">
        <v>0</v>
      </c>
      <c r="L784">
        <v>1</v>
      </c>
      <c r="M784">
        <v>51.3</v>
      </c>
      <c r="N784">
        <v>0</v>
      </c>
      <c r="O784">
        <v>0</v>
      </c>
      <c r="P784" t="str">
        <f>IF(Table3[[#This Row],[Charging]]&gt;0,"1","0")</f>
        <v>0</v>
      </c>
      <c r="Q784" t="str">
        <f>IF(Table3[[#This Row],[Tag]]="1",Table3[[#This Row],[Prices (EUR(kWh)]],"")</f>
        <v/>
      </c>
    </row>
    <row r="785" spans="4:17" x14ac:dyDescent="0.2">
      <c r="D785" s="1" t="s">
        <v>27</v>
      </c>
      <c r="E785">
        <v>2</v>
      </c>
      <c r="F785">
        <v>11</v>
      </c>
      <c r="G785">
        <v>0</v>
      </c>
      <c r="H785">
        <v>0.27000999999999997</v>
      </c>
      <c r="I785">
        <v>0</v>
      </c>
      <c r="J785">
        <v>0</v>
      </c>
      <c r="K785">
        <v>0</v>
      </c>
      <c r="L785">
        <v>1</v>
      </c>
      <c r="M785">
        <v>51.3</v>
      </c>
      <c r="N785">
        <v>0</v>
      </c>
      <c r="O785">
        <v>0</v>
      </c>
      <c r="P785" t="str">
        <f>IF(Table3[[#This Row],[Charging]]&gt;0,"1","0")</f>
        <v>0</v>
      </c>
      <c r="Q785" t="str">
        <f>IF(Table3[[#This Row],[Tag]]="1",Table3[[#This Row],[Prices (EUR(kWh)]],"")</f>
        <v/>
      </c>
    </row>
    <row r="786" spans="4:17" x14ac:dyDescent="0.2">
      <c r="D786" s="1" t="s">
        <v>27</v>
      </c>
      <c r="E786">
        <v>2</v>
      </c>
      <c r="F786">
        <v>12</v>
      </c>
      <c r="G786">
        <v>0</v>
      </c>
      <c r="H786">
        <v>0.24318000000000001</v>
      </c>
      <c r="I786">
        <v>0</v>
      </c>
      <c r="J786">
        <v>0</v>
      </c>
      <c r="K786">
        <v>0</v>
      </c>
      <c r="L786">
        <v>1</v>
      </c>
      <c r="M786">
        <v>51.3</v>
      </c>
      <c r="N786">
        <v>0</v>
      </c>
      <c r="O786">
        <v>0</v>
      </c>
      <c r="P786" t="str">
        <f>IF(Table3[[#This Row],[Charging]]&gt;0,"1","0")</f>
        <v>0</v>
      </c>
      <c r="Q786" t="str">
        <f>IF(Table3[[#This Row],[Tag]]="1",Table3[[#This Row],[Prices (EUR(kWh)]],"")</f>
        <v/>
      </c>
    </row>
    <row r="787" spans="4:17" x14ac:dyDescent="0.2">
      <c r="D787" s="1" t="s">
        <v>27</v>
      </c>
      <c r="E787">
        <v>2</v>
      </c>
      <c r="F787">
        <v>13</v>
      </c>
      <c r="G787">
        <v>0</v>
      </c>
      <c r="H787">
        <v>0.22758999999999999</v>
      </c>
      <c r="I787">
        <v>0</v>
      </c>
      <c r="J787">
        <v>0</v>
      </c>
      <c r="K787">
        <v>0</v>
      </c>
      <c r="L787">
        <v>1</v>
      </c>
      <c r="M787">
        <v>51.3</v>
      </c>
      <c r="N787">
        <v>0</v>
      </c>
      <c r="O787">
        <v>0</v>
      </c>
      <c r="P787" t="str">
        <f>IF(Table3[[#This Row],[Charging]]&gt;0,"1","0")</f>
        <v>0</v>
      </c>
      <c r="Q787" t="str">
        <f>IF(Table3[[#This Row],[Tag]]="1",Table3[[#This Row],[Prices (EUR(kWh)]],"")</f>
        <v/>
      </c>
    </row>
    <row r="788" spans="4:17" x14ac:dyDescent="0.2">
      <c r="D788" s="1" t="s">
        <v>27</v>
      </c>
      <c r="E788">
        <v>2</v>
      </c>
      <c r="F788">
        <v>14</v>
      </c>
      <c r="G788">
        <v>0</v>
      </c>
      <c r="H788">
        <v>0.21811</v>
      </c>
      <c r="I788">
        <v>0</v>
      </c>
      <c r="J788">
        <v>0</v>
      </c>
      <c r="K788">
        <v>0</v>
      </c>
      <c r="L788">
        <v>1</v>
      </c>
      <c r="M788">
        <v>51.3</v>
      </c>
      <c r="N788">
        <v>0</v>
      </c>
      <c r="O788">
        <v>0</v>
      </c>
      <c r="P788" t="str">
        <f>IF(Table3[[#This Row],[Charging]]&gt;0,"1","0")</f>
        <v>0</v>
      </c>
      <c r="Q788" t="str">
        <f>IF(Table3[[#This Row],[Tag]]="1",Table3[[#This Row],[Prices (EUR(kWh)]],"")</f>
        <v/>
      </c>
    </row>
    <row r="789" spans="4:17" x14ac:dyDescent="0.2">
      <c r="D789" s="1" t="s">
        <v>27</v>
      </c>
      <c r="E789">
        <v>2</v>
      </c>
      <c r="F789">
        <v>15</v>
      </c>
      <c r="G789">
        <v>0</v>
      </c>
      <c r="H789">
        <v>0.19223999999999999</v>
      </c>
      <c r="I789">
        <v>0</v>
      </c>
      <c r="J789">
        <v>0</v>
      </c>
      <c r="K789">
        <v>0</v>
      </c>
      <c r="L789">
        <v>1</v>
      </c>
      <c r="M789">
        <v>51.3</v>
      </c>
      <c r="N789">
        <v>0</v>
      </c>
      <c r="O789">
        <v>0</v>
      </c>
      <c r="P789" t="str">
        <f>IF(Table3[[#This Row],[Charging]]&gt;0,"1","0")</f>
        <v>0</v>
      </c>
      <c r="Q789" t="str">
        <f>IF(Table3[[#This Row],[Tag]]="1",Table3[[#This Row],[Prices (EUR(kWh)]],"")</f>
        <v/>
      </c>
    </row>
    <row r="790" spans="4:17" x14ac:dyDescent="0.2">
      <c r="D790" s="1" t="s">
        <v>27</v>
      </c>
      <c r="E790">
        <v>2</v>
      </c>
      <c r="F790">
        <v>16</v>
      </c>
      <c r="G790">
        <v>0</v>
      </c>
      <c r="H790">
        <v>0.19814999999999999</v>
      </c>
      <c r="I790">
        <v>0</v>
      </c>
      <c r="J790">
        <v>0</v>
      </c>
      <c r="K790">
        <v>0</v>
      </c>
      <c r="L790">
        <v>1</v>
      </c>
      <c r="M790">
        <v>51.3</v>
      </c>
      <c r="N790">
        <v>0</v>
      </c>
      <c r="O790">
        <v>0</v>
      </c>
      <c r="P790" t="str">
        <f>IF(Table3[[#This Row],[Charging]]&gt;0,"1","0")</f>
        <v>0</v>
      </c>
      <c r="Q790" t="str">
        <f>IF(Table3[[#This Row],[Tag]]="1",Table3[[#This Row],[Prices (EUR(kWh)]],"")</f>
        <v/>
      </c>
    </row>
    <row r="791" spans="4:17" x14ac:dyDescent="0.2">
      <c r="D791" s="1" t="s">
        <v>27</v>
      </c>
      <c r="E791">
        <v>2</v>
      </c>
      <c r="F791">
        <v>17</v>
      </c>
      <c r="G791">
        <v>0</v>
      </c>
      <c r="H791">
        <v>0.22208</v>
      </c>
      <c r="I791">
        <v>0</v>
      </c>
      <c r="J791">
        <v>0</v>
      </c>
      <c r="K791">
        <v>0</v>
      </c>
      <c r="L791">
        <v>1</v>
      </c>
      <c r="M791">
        <v>45.8</v>
      </c>
      <c r="N791">
        <v>5.5</v>
      </c>
      <c r="O791">
        <v>0</v>
      </c>
      <c r="P791" t="str">
        <f>IF(Table3[[#This Row],[Charging]]&gt;0,"1","0")</f>
        <v>0</v>
      </c>
      <c r="Q791" t="str">
        <f>IF(Table3[[#This Row],[Tag]]="1",Table3[[#This Row],[Prices (EUR(kWh)]],"")</f>
        <v/>
      </c>
    </row>
    <row r="792" spans="4:17" x14ac:dyDescent="0.2">
      <c r="D792" s="1" t="s">
        <v>27</v>
      </c>
      <c r="E792">
        <v>2</v>
      </c>
      <c r="F792">
        <v>18</v>
      </c>
      <c r="G792">
        <v>0</v>
      </c>
      <c r="H792">
        <v>0.23279</v>
      </c>
      <c r="I792">
        <v>0</v>
      </c>
      <c r="J792">
        <v>0</v>
      </c>
      <c r="K792">
        <v>0</v>
      </c>
      <c r="L792">
        <v>1</v>
      </c>
      <c r="M792">
        <v>45.8</v>
      </c>
      <c r="N792">
        <v>0</v>
      </c>
      <c r="O792">
        <v>7.5</v>
      </c>
      <c r="P792" t="str">
        <f>IF(Table3[[#This Row],[Charging]]&gt;0,"1","0")</f>
        <v>0</v>
      </c>
      <c r="Q792" t="str">
        <f>IF(Table3[[#This Row],[Tag]]="1",Table3[[#This Row],[Prices (EUR(kWh)]],"")</f>
        <v/>
      </c>
    </row>
    <row r="793" spans="4:17" x14ac:dyDescent="0.2">
      <c r="D793" s="1" t="s">
        <v>27</v>
      </c>
      <c r="E793">
        <v>2</v>
      </c>
      <c r="F793">
        <v>19</v>
      </c>
      <c r="G793">
        <v>0</v>
      </c>
      <c r="H793">
        <v>0.25008000000000002</v>
      </c>
      <c r="I793">
        <v>0</v>
      </c>
      <c r="J793">
        <v>0</v>
      </c>
      <c r="K793">
        <v>0</v>
      </c>
      <c r="L793">
        <v>1</v>
      </c>
      <c r="M793">
        <v>45.8</v>
      </c>
      <c r="N793">
        <v>0</v>
      </c>
      <c r="O793">
        <v>7.5</v>
      </c>
      <c r="P793" t="str">
        <f>IF(Table3[[#This Row],[Charging]]&gt;0,"1","0")</f>
        <v>0</v>
      </c>
      <c r="Q793" t="str">
        <f>IF(Table3[[#This Row],[Tag]]="1",Table3[[#This Row],[Prices (EUR(kWh)]],"")</f>
        <v/>
      </c>
    </row>
    <row r="794" spans="4:17" x14ac:dyDescent="0.2">
      <c r="D794" s="1" t="s">
        <v>27</v>
      </c>
      <c r="E794">
        <v>2</v>
      </c>
      <c r="F794">
        <v>20</v>
      </c>
      <c r="G794">
        <v>0</v>
      </c>
      <c r="H794">
        <v>0.23888000000000001</v>
      </c>
      <c r="I794">
        <v>0</v>
      </c>
      <c r="J794">
        <v>0</v>
      </c>
      <c r="K794">
        <v>0</v>
      </c>
      <c r="L794">
        <v>1</v>
      </c>
      <c r="M794">
        <v>45.8</v>
      </c>
      <c r="N794">
        <v>0</v>
      </c>
      <c r="O794">
        <v>7.5</v>
      </c>
      <c r="P794" t="str">
        <f>IF(Table3[[#This Row],[Charging]]&gt;0,"1","0")</f>
        <v>0</v>
      </c>
      <c r="Q794" t="str">
        <f>IF(Table3[[#This Row],[Tag]]="1",Table3[[#This Row],[Prices (EUR(kWh)]],"")</f>
        <v/>
      </c>
    </row>
    <row r="795" spans="4:17" x14ac:dyDescent="0.2">
      <c r="D795" s="1" t="s">
        <v>27</v>
      </c>
      <c r="E795">
        <v>2</v>
      </c>
      <c r="F795">
        <v>21</v>
      </c>
      <c r="G795">
        <v>0</v>
      </c>
      <c r="H795">
        <v>0.23580999999999999</v>
      </c>
      <c r="I795">
        <v>0</v>
      </c>
      <c r="J795">
        <v>0</v>
      </c>
      <c r="K795">
        <v>0</v>
      </c>
      <c r="L795">
        <v>1</v>
      </c>
      <c r="M795">
        <v>45.8</v>
      </c>
      <c r="N795">
        <v>0</v>
      </c>
      <c r="O795">
        <v>7.5</v>
      </c>
      <c r="P795" t="str">
        <f>IF(Table3[[#This Row],[Charging]]&gt;0,"1","0")</f>
        <v>0</v>
      </c>
      <c r="Q795" t="str">
        <f>IF(Table3[[#This Row],[Tag]]="1",Table3[[#This Row],[Prices (EUR(kWh)]],"")</f>
        <v/>
      </c>
    </row>
    <row r="796" spans="4:17" x14ac:dyDescent="0.2">
      <c r="D796" s="1" t="s">
        <v>27</v>
      </c>
      <c r="E796">
        <v>2</v>
      </c>
      <c r="F796">
        <v>22</v>
      </c>
      <c r="G796">
        <v>0</v>
      </c>
      <c r="H796">
        <v>0.23709</v>
      </c>
      <c r="I796">
        <v>0</v>
      </c>
      <c r="J796">
        <v>0</v>
      </c>
      <c r="K796">
        <v>0</v>
      </c>
      <c r="L796">
        <v>1</v>
      </c>
      <c r="M796">
        <v>45.8</v>
      </c>
      <c r="N796">
        <v>0</v>
      </c>
      <c r="O796">
        <v>7.5</v>
      </c>
      <c r="P796" t="str">
        <f>IF(Table3[[#This Row],[Charging]]&gt;0,"1","0")</f>
        <v>0</v>
      </c>
      <c r="Q796" t="str">
        <f>IF(Table3[[#This Row],[Tag]]="1",Table3[[#This Row],[Prices (EUR(kWh)]],"")</f>
        <v/>
      </c>
    </row>
    <row r="797" spans="4:17" x14ac:dyDescent="0.2">
      <c r="D797" s="1" t="s">
        <v>27</v>
      </c>
      <c r="E797">
        <v>2</v>
      </c>
      <c r="F797">
        <v>23</v>
      </c>
      <c r="G797">
        <v>0</v>
      </c>
      <c r="H797">
        <v>0.23286999999999999</v>
      </c>
      <c r="I797">
        <v>0</v>
      </c>
      <c r="J797">
        <v>0</v>
      </c>
      <c r="K797">
        <v>0</v>
      </c>
      <c r="L797">
        <v>1</v>
      </c>
      <c r="M797">
        <v>45.8</v>
      </c>
      <c r="N797">
        <v>0</v>
      </c>
      <c r="O797">
        <v>7.5</v>
      </c>
      <c r="P797" t="str">
        <f>IF(Table3[[#This Row],[Charging]]&gt;0,"1","0")</f>
        <v>0</v>
      </c>
      <c r="Q797" t="str">
        <f>IF(Table3[[#This Row],[Tag]]="1",Table3[[#This Row],[Prices (EUR(kWh)]],"")</f>
        <v/>
      </c>
    </row>
    <row r="798" spans="4:17" x14ac:dyDescent="0.2">
      <c r="D798" s="1" t="s">
        <v>27</v>
      </c>
      <c r="E798">
        <v>2</v>
      </c>
      <c r="F798">
        <v>24</v>
      </c>
      <c r="G798">
        <v>0</v>
      </c>
      <c r="H798">
        <v>0.22803000000000001</v>
      </c>
      <c r="I798">
        <v>0</v>
      </c>
      <c r="J798">
        <v>0</v>
      </c>
      <c r="K798">
        <v>0</v>
      </c>
      <c r="L798">
        <v>1</v>
      </c>
      <c r="M798">
        <v>45.8</v>
      </c>
      <c r="N798">
        <v>0</v>
      </c>
      <c r="O798">
        <v>7.5</v>
      </c>
      <c r="P798" t="str">
        <f>IF(Table3[[#This Row],[Charging]]&gt;0,"1","0")</f>
        <v>0</v>
      </c>
      <c r="Q798" t="str">
        <f>IF(Table3[[#This Row],[Tag]]="1",Table3[[#This Row],[Prices (EUR(kWh)]],"")</f>
        <v/>
      </c>
    </row>
    <row r="799" spans="4:17" x14ac:dyDescent="0.2">
      <c r="D799" s="1" t="s">
        <v>27</v>
      </c>
      <c r="E799">
        <v>3</v>
      </c>
      <c r="F799">
        <v>1</v>
      </c>
      <c r="G799">
        <v>0</v>
      </c>
      <c r="H799">
        <v>0.24812000000000001</v>
      </c>
      <c r="I799">
        <v>0</v>
      </c>
      <c r="J799">
        <v>0</v>
      </c>
      <c r="K799">
        <v>0</v>
      </c>
      <c r="L799">
        <v>1</v>
      </c>
      <c r="M799">
        <v>45.8</v>
      </c>
      <c r="N799">
        <v>0</v>
      </c>
      <c r="O799">
        <v>7.5</v>
      </c>
      <c r="P799" t="str">
        <f>IF(Table3[[#This Row],[Charging]]&gt;0,"1","0")</f>
        <v>0</v>
      </c>
      <c r="Q799" t="str">
        <f>IF(Table3[[#This Row],[Tag]]="1",Table3[[#This Row],[Prices (EUR(kWh)]],"")</f>
        <v/>
      </c>
    </row>
    <row r="800" spans="4:17" x14ac:dyDescent="0.2">
      <c r="D800" s="1" t="s">
        <v>27</v>
      </c>
      <c r="E800">
        <v>3</v>
      </c>
      <c r="F800">
        <v>2</v>
      </c>
      <c r="G800">
        <v>0</v>
      </c>
      <c r="H800">
        <v>0.24801000000000001</v>
      </c>
      <c r="I800">
        <v>0</v>
      </c>
      <c r="J800">
        <v>0</v>
      </c>
      <c r="K800">
        <v>0</v>
      </c>
      <c r="L800">
        <v>1</v>
      </c>
      <c r="M800">
        <v>45.8</v>
      </c>
      <c r="N800">
        <v>0</v>
      </c>
      <c r="O800">
        <v>7.5</v>
      </c>
      <c r="P800" t="str">
        <f>IF(Table3[[#This Row],[Charging]]&gt;0,"1","0")</f>
        <v>0</v>
      </c>
      <c r="Q800" t="str">
        <f>IF(Table3[[#This Row],[Tag]]="1",Table3[[#This Row],[Prices (EUR(kWh)]],"")</f>
        <v/>
      </c>
    </row>
    <row r="801" spans="4:17" x14ac:dyDescent="0.2">
      <c r="D801" s="1" t="s">
        <v>27</v>
      </c>
      <c r="E801">
        <v>3</v>
      </c>
      <c r="F801">
        <v>3</v>
      </c>
      <c r="G801">
        <v>0</v>
      </c>
      <c r="H801">
        <v>0.248</v>
      </c>
      <c r="I801">
        <v>0</v>
      </c>
      <c r="J801">
        <v>0</v>
      </c>
      <c r="K801">
        <v>0</v>
      </c>
      <c r="L801">
        <v>1</v>
      </c>
      <c r="M801">
        <v>45.8</v>
      </c>
      <c r="N801">
        <v>0</v>
      </c>
      <c r="O801">
        <v>7.5</v>
      </c>
      <c r="P801" t="str">
        <f>IF(Table3[[#This Row],[Charging]]&gt;0,"1","0")</f>
        <v>0</v>
      </c>
      <c r="Q801" t="str">
        <f>IF(Table3[[#This Row],[Tag]]="1",Table3[[#This Row],[Prices (EUR(kWh)]],"")</f>
        <v/>
      </c>
    </row>
    <row r="802" spans="4:17" x14ac:dyDescent="0.2">
      <c r="D802" s="1" t="s">
        <v>27</v>
      </c>
      <c r="E802">
        <v>3</v>
      </c>
      <c r="F802">
        <v>4</v>
      </c>
      <c r="G802">
        <v>0</v>
      </c>
      <c r="H802">
        <v>0.24621000000000001</v>
      </c>
      <c r="I802">
        <v>0</v>
      </c>
      <c r="J802">
        <v>0</v>
      </c>
      <c r="K802">
        <v>0</v>
      </c>
      <c r="L802">
        <v>1</v>
      </c>
      <c r="M802">
        <v>45.8</v>
      </c>
      <c r="N802">
        <v>0</v>
      </c>
      <c r="O802">
        <v>7.5</v>
      </c>
      <c r="P802" t="str">
        <f>IF(Table3[[#This Row],[Charging]]&gt;0,"1","0")</f>
        <v>0</v>
      </c>
      <c r="Q802" t="str">
        <f>IF(Table3[[#This Row],[Tag]]="1",Table3[[#This Row],[Prices (EUR(kWh)]],"")</f>
        <v/>
      </c>
    </row>
    <row r="803" spans="4:17" x14ac:dyDescent="0.2">
      <c r="D803" s="1" t="s">
        <v>27</v>
      </c>
      <c r="E803">
        <v>3</v>
      </c>
      <c r="F803">
        <v>5</v>
      </c>
      <c r="G803">
        <v>0</v>
      </c>
      <c r="H803">
        <v>0.24174000000000001</v>
      </c>
      <c r="I803">
        <v>0</v>
      </c>
      <c r="J803">
        <v>0</v>
      </c>
      <c r="K803">
        <v>0</v>
      </c>
      <c r="L803">
        <v>1</v>
      </c>
      <c r="M803">
        <v>45.8</v>
      </c>
      <c r="N803">
        <v>0</v>
      </c>
      <c r="O803">
        <v>7.5</v>
      </c>
      <c r="P803" t="str">
        <f>IF(Table3[[#This Row],[Charging]]&gt;0,"1","0")</f>
        <v>0</v>
      </c>
      <c r="Q803" t="str">
        <f>IF(Table3[[#This Row],[Tag]]="1",Table3[[#This Row],[Prices (EUR(kWh)]],"")</f>
        <v/>
      </c>
    </row>
    <row r="804" spans="4:17" x14ac:dyDescent="0.2">
      <c r="D804" s="1" t="s">
        <v>27</v>
      </c>
      <c r="E804">
        <v>3</v>
      </c>
      <c r="F804">
        <v>6</v>
      </c>
      <c r="G804">
        <v>0</v>
      </c>
      <c r="H804">
        <v>0.24055000000000001</v>
      </c>
      <c r="I804">
        <v>0</v>
      </c>
      <c r="J804">
        <v>0</v>
      </c>
      <c r="K804">
        <v>0</v>
      </c>
      <c r="L804">
        <v>1</v>
      </c>
      <c r="M804">
        <v>45.8</v>
      </c>
      <c r="N804">
        <v>0</v>
      </c>
      <c r="O804">
        <v>7.5</v>
      </c>
      <c r="P804" t="str">
        <f>IF(Table3[[#This Row],[Charging]]&gt;0,"1","0")</f>
        <v>0</v>
      </c>
      <c r="Q804" t="str">
        <f>IF(Table3[[#This Row],[Tag]]="1",Table3[[#This Row],[Prices (EUR(kWh)]],"")</f>
        <v/>
      </c>
    </row>
    <row r="805" spans="4:17" x14ac:dyDescent="0.2">
      <c r="D805" s="1" t="s">
        <v>27</v>
      </c>
      <c r="E805">
        <v>3</v>
      </c>
      <c r="F805">
        <v>7</v>
      </c>
      <c r="G805">
        <v>0</v>
      </c>
      <c r="H805">
        <v>0.24102999999999999</v>
      </c>
      <c r="I805">
        <v>0</v>
      </c>
      <c r="J805">
        <v>0</v>
      </c>
      <c r="K805">
        <v>0</v>
      </c>
      <c r="L805">
        <v>1</v>
      </c>
      <c r="M805">
        <v>45.8</v>
      </c>
      <c r="N805">
        <v>0</v>
      </c>
      <c r="O805">
        <v>7.5</v>
      </c>
      <c r="P805" t="str">
        <f>IF(Table3[[#This Row],[Charging]]&gt;0,"1","0")</f>
        <v>0</v>
      </c>
      <c r="Q805" t="str">
        <f>IF(Table3[[#This Row],[Tag]]="1",Table3[[#This Row],[Prices (EUR(kWh)]],"")</f>
        <v/>
      </c>
    </row>
    <row r="806" spans="4:17" x14ac:dyDescent="0.2">
      <c r="D806" s="1" t="s">
        <v>27</v>
      </c>
      <c r="E806">
        <v>3</v>
      </c>
      <c r="F806">
        <v>8</v>
      </c>
      <c r="G806">
        <v>0</v>
      </c>
      <c r="H806">
        <v>0.23927000000000001</v>
      </c>
      <c r="I806">
        <v>0</v>
      </c>
      <c r="J806">
        <v>0</v>
      </c>
      <c r="K806">
        <v>0</v>
      </c>
      <c r="L806">
        <v>1</v>
      </c>
      <c r="M806">
        <v>40.299999999999997</v>
      </c>
      <c r="N806">
        <v>5.5</v>
      </c>
      <c r="O806">
        <v>0</v>
      </c>
      <c r="P806" t="str">
        <f>IF(Table3[[#This Row],[Charging]]&gt;0,"1","0")</f>
        <v>0</v>
      </c>
      <c r="Q806" t="str">
        <f>IF(Table3[[#This Row],[Tag]]="1",Table3[[#This Row],[Prices (EUR(kWh)]],"")</f>
        <v/>
      </c>
    </row>
    <row r="807" spans="4:17" x14ac:dyDescent="0.2">
      <c r="D807" s="1" t="s">
        <v>27</v>
      </c>
      <c r="E807">
        <v>3</v>
      </c>
      <c r="F807">
        <v>9</v>
      </c>
      <c r="G807">
        <v>0</v>
      </c>
      <c r="H807">
        <v>0.27596999999999999</v>
      </c>
      <c r="I807">
        <v>0</v>
      </c>
      <c r="J807">
        <v>0</v>
      </c>
      <c r="K807">
        <v>0</v>
      </c>
      <c r="L807">
        <v>1</v>
      </c>
      <c r="M807">
        <v>40.299999999999997</v>
      </c>
      <c r="N807">
        <v>0</v>
      </c>
      <c r="O807">
        <v>0</v>
      </c>
      <c r="P807" t="str">
        <f>IF(Table3[[#This Row],[Charging]]&gt;0,"1","0")</f>
        <v>0</v>
      </c>
      <c r="Q807" t="str">
        <f>IF(Table3[[#This Row],[Tag]]="1",Table3[[#This Row],[Prices (EUR(kWh)]],"")</f>
        <v/>
      </c>
    </row>
    <row r="808" spans="4:17" x14ac:dyDescent="0.2">
      <c r="D808" s="1" t="s">
        <v>27</v>
      </c>
      <c r="E808">
        <v>3</v>
      </c>
      <c r="F808">
        <v>10</v>
      </c>
      <c r="G808">
        <v>0</v>
      </c>
      <c r="H808">
        <v>0.26878000000000002</v>
      </c>
      <c r="I808">
        <v>0</v>
      </c>
      <c r="J808">
        <v>0</v>
      </c>
      <c r="K808">
        <v>0</v>
      </c>
      <c r="L808">
        <v>1</v>
      </c>
      <c r="M808">
        <v>40.299999999999997</v>
      </c>
      <c r="N808">
        <v>0</v>
      </c>
      <c r="O808">
        <v>0</v>
      </c>
      <c r="P808" t="str">
        <f>IF(Table3[[#This Row],[Charging]]&gt;0,"1","0")</f>
        <v>0</v>
      </c>
      <c r="Q808" t="str">
        <f>IF(Table3[[#This Row],[Tag]]="1",Table3[[#This Row],[Prices (EUR(kWh)]],"")</f>
        <v/>
      </c>
    </row>
    <row r="809" spans="4:17" x14ac:dyDescent="0.2">
      <c r="D809" s="1" t="s">
        <v>27</v>
      </c>
      <c r="E809">
        <v>3</v>
      </c>
      <c r="F809">
        <v>11</v>
      </c>
      <c r="G809">
        <v>0</v>
      </c>
      <c r="H809">
        <v>0.23574999999999999</v>
      </c>
      <c r="I809">
        <v>0</v>
      </c>
      <c r="J809">
        <v>0</v>
      </c>
      <c r="K809">
        <v>0</v>
      </c>
      <c r="L809">
        <v>1</v>
      </c>
      <c r="M809">
        <v>40.299999999999997</v>
      </c>
      <c r="N809">
        <v>0</v>
      </c>
      <c r="O809">
        <v>0</v>
      </c>
      <c r="P809" t="str">
        <f>IF(Table3[[#This Row],[Charging]]&gt;0,"1","0")</f>
        <v>0</v>
      </c>
      <c r="Q809" t="str">
        <f>IF(Table3[[#This Row],[Tag]]="1",Table3[[#This Row],[Prices (EUR(kWh)]],"")</f>
        <v/>
      </c>
    </row>
    <row r="810" spans="4:17" x14ac:dyDescent="0.2">
      <c r="D810" s="1" t="s">
        <v>27</v>
      </c>
      <c r="E810">
        <v>3</v>
      </c>
      <c r="F810">
        <v>12</v>
      </c>
      <c r="G810">
        <v>0</v>
      </c>
      <c r="H810">
        <v>0.18486</v>
      </c>
      <c r="I810">
        <v>0</v>
      </c>
      <c r="J810">
        <v>0</v>
      </c>
      <c r="K810">
        <v>0</v>
      </c>
      <c r="L810">
        <v>1</v>
      </c>
      <c r="M810">
        <v>40.299999999999997</v>
      </c>
      <c r="N810">
        <v>0</v>
      </c>
      <c r="O810">
        <v>0</v>
      </c>
      <c r="P810" t="str">
        <f>IF(Table3[[#This Row],[Charging]]&gt;0,"1","0")</f>
        <v>0</v>
      </c>
      <c r="Q810" t="str">
        <f>IF(Table3[[#This Row],[Tag]]="1",Table3[[#This Row],[Prices (EUR(kWh)]],"")</f>
        <v/>
      </c>
    </row>
    <row r="811" spans="4:17" x14ac:dyDescent="0.2">
      <c r="D811" s="1" t="s">
        <v>27</v>
      </c>
      <c r="E811">
        <v>3</v>
      </c>
      <c r="F811">
        <v>13</v>
      </c>
      <c r="G811">
        <v>0</v>
      </c>
      <c r="H811">
        <v>0.20885000000000001</v>
      </c>
      <c r="I811">
        <v>0</v>
      </c>
      <c r="J811">
        <v>0</v>
      </c>
      <c r="K811">
        <v>0</v>
      </c>
      <c r="L811">
        <v>1</v>
      </c>
      <c r="M811">
        <v>40.299999999999997</v>
      </c>
      <c r="N811">
        <v>0</v>
      </c>
      <c r="O811">
        <v>0</v>
      </c>
      <c r="P811" t="str">
        <f>IF(Table3[[#This Row],[Charging]]&gt;0,"1","0")</f>
        <v>0</v>
      </c>
      <c r="Q811" t="str">
        <f>IF(Table3[[#This Row],[Tag]]="1",Table3[[#This Row],[Prices (EUR(kWh)]],"")</f>
        <v/>
      </c>
    </row>
    <row r="812" spans="4:17" x14ac:dyDescent="0.2">
      <c r="D812" s="1" t="s">
        <v>27</v>
      </c>
      <c r="E812">
        <v>3</v>
      </c>
      <c r="F812">
        <v>14</v>
      </c>
      <c r="G812">
        <v>0</v>
      </c>
      <c r="H812">
        <v>0.18459</v>
      </c>
      <c r="I812">
        <v>0</v>
      </c>
      <c r="J812">
        <v>0</v>
      </c>
      <c r="K812">
        <v>0</v>
      </c>
      <c r="L812">
        <v>1</v>
      </c>
      <c r="M812">
        <v>40.299999999999997</v>
      </c>
      <c r="N812">
        <v>0</v>
      </c>
      <c r="O812">
        <v>0</v>
      </c>
      <c r="P812" t="str">
        <f>IF(Table3[[#This Row],[Charging]]&gt;0,"1","0")</f>
        <v>0</v>
      </c>
      <c r="Q812" t="str">
        <f>IF(Table3[[#This Row],[Tag]]="1",Table3[[#This Row],[Prices (EUR(kWh)]],"")</f>
        <v/>
      </c>
    </row>
    <row r="813" spans="4:17" x14ac:dyDescent="0.2">
      <c r="D813" s="1" t="s">
        <v>27</v>
      </c>
      <c r="E813">
        <v>3</v>
      </c>
      <c r="F813">
        <v>15</v>
      </c>
      <c r="G813">
        <v>0</v>
      </c>
      <c r="H813">
        <v>0.22201000000000001</v>
      </c>
      <c r="I813">
        <v>0</v>
      </c>
      <c r="J813">
        <v>0</v>
      </c>
      <c r="K813">
        <v>0</v>
      </c>
      <c r="L813">
        <v>1</v>
      </c>
      <c r="M813">
        <v>40.299999999999997</v>
      </c>
      <c r="N813">
        <v>0</v>
      </c>
      <c r="O813">
        <v>0</v>
      </c>
      <c r="P813" t="str">
        <f>IF(Table3[[#This Row],[Charging]]&gt;0,"1","0")</f>
        <v>0</v>
      </c>
      <c r="Q813" t="str">
        <f>IF(Table3[[#This Row],[Tag]]="1",Table3[[#This Row],[Prices (EUR(kWh)]],"")</f>
        <v/>
      </c>
    </row>
    <row r="814" spans="4:17" x14ac:dyDescent="0.2">
      <c r="D814" s="1" t="s">
        <v>27</v>
      </c>
      <c r="E814">
        <v>3</v>
      </c>
      <c r="F814">
        <v>16</v>
      </c>
      <c r="G814">
        <v>0</v>
      </c>
      <c r="H814">
        <v>0.23638000000000001</v>
      </c>
      <c r="I814">
        <v>0</v>
      </c>
      <c r="J814">
        <v>0</v>
      </c>
      <c r="K814">
        <v>0</v>
      </c>
      <c r="L814">
        <v>1</v>
      </c>
      <c r="M814">
        <v>40.299999999999997</v>
      </c>
      <c r="N814">
        <v>0</v>
      </c>
      <c r="O814">
        <v>0</v>
      </c>
      <c r="P814" t="str">
        <f>IF(Table3[[#This Row],[Charging]]&gt;0,"1","0")</f>
        <v>0</v>
      </c>
      <c r="Q814" t="str">
        <f>IF(Table3[[#This Row],[Tag]]="1",Table3[[#This Row],[Prices (EUR(kWh)]],"")</f>
        <v/>
      </c>
    </row>
    <row r="815" spans="4:17" x14ac:dyDescent="0.2">
      <c r="D815" s="1" t="s">
        <v>27</v>
      </c>
      <c r="E815">
        <v>3</v>
      </c>
      <c r="F815">
        <v>17</v>
      </c>
      <c r="G815">
        <v>0</v>
      </c>
      <c r="H815">
        <v>0.23687</v>
      </c>
      <c r="I815">
        <v>0</v>
      </c>
      <c r="J815">
        <v>0</v>
      </c>
      <c r="K815">
        <v>0</v>
      </c>
      <c r="L815">
        <v>1</v>
      </c>
      <c r="M815">
        <v>34.799999999999997</v>
      </c>
      <c r="N815">
        <v>5.5</v>
      </c>
      <c r="O815">
        <v>0</v>
      </c>
      <c r="P815" t="str">
        <f>IF(Table3[[#This Row],[Charging]]&gt;0,"1","0")</f>
        <v>0</v>
      </c>
      <c r="Q815" t="str">
        <f>IF(Table3[[#This Row],[Tag]]="1",Table3[[#This Row],[Prices (EUR(kWh)]],"")</f>
        <v/>
      </c>
    </row>
    <row r="816" spans="4:17" x14ac:dyDescent="0.2">
      <c r="D816" s="1" t="s">
        <v>27</v>
      </c>
      <c r="E816">
        <v>3</v>
      </c>
      <c r="F816">
        <v>18</v>
      </c>
      <c r="G816">
        <v>0</v>
      </c>
      <c r="H816">
        <v>0.23798</v>
      </c>
      <c r="I816">
        <v>0</v>
      </c>
      <c r="J816">
        <v>0</v>
      </c>
      <c r="K816">
        <v>0</v>
      </c>
      <c r="L816">
        <v>1</v>
      </c>
      <c r="M816">
        <v>34.799999999999997</v>
      </c>
      <c r="N816">
        <v>0</v>
      </c>
      <c r="O816">
        <v>7.5</v>
      </c>
      <c r="P816" t="str">
        <f>IF(Table3[[#This Row],[Charging]]&gt;0,"1","0")</f>
        <v>0</v>
      </c>
      <c r="Q816" t="str">
        <f>IF(Table3[[#This Row],[Tag]]="1",Table3[[#This Row],[Prices (EUR(kWh)]],"")</f>
        <v/>
      </c>
    </row>
    <row r="817" spans="4:17" x14ac:dyDescent="0.2">
      <c r="D817" s="1" t="s">
        <v>27</v>
      </c>
      <c r="E817">
        <v>3</v>
      </c>
      <c r="F817">
        <v>19</v>
      </c>
      <c r="G817">
        <v>0</v>
      </c>
      <c r="H817">
        <v>0.23924999999999999</v>
      </c>
      <c r="I817">
        <v>0</v>
      </c>
      <c r="J817">
        <v>0</v>
      </c>
      <c r="K817">
        <v>0</v>
      </c>
      <c r="L817">
        <v>1</v>
      </c>
      <c r="M817">
        <v>34.799999999999997</v>
      </c>
      <c r="N817">
        <v>0</v>
      </c>
      <c r="O817">
        <v>7.5</v>
      </c>
      <c r="P817" t="str">
        <f>IF(Table3[[#This Row],[Charging]]&gt;0,"1","0")</f>
        <v>0</v>
      </c>
      <c r="Q817" t="str">
        <f>IF(Table3[[#This Row],[Tag]]="1",Table3[[#This Row],[Prices (EUR(kWh)]],"")</f>
        <v/>
      </c>
    </row>
    <row r="818" spans="4:17" x14ac:dyDescent="0.2">
      <c r="D818" s="1" t="s">
        <v>27</v>
      </c>
      <c r="E818">
        <v>3</v>
      </c>
      <c r="F818">
        <v>20</v>
      </c>
      <c r="G818">
        <v>0</v>
      </c>
      <c r="H818">
        <v>0.23877000000000001</v>
      </c>
      <c r="I818">
        <v>0</v>
      </c>
      <c r="J818">
        <v>0</v>
      </c>
      <c r="K818">
        <v>0</v>
      </c>
      <c r="L818">
        <v>1</v>
      </c>
      <c r="M818">
        <v>34.799999999999997</v>
      </c>
      <c r="N818">
        <v>0</v>
      </c>
      <c r="O818">
        <v>7.5</v>
      </c>
      <c r="P818" t="str">
        <f>IF(Table3[[#This Row],[Charging]]&gt;0,"1","0")</f>
        <v>0</v>
      </c>
      <c r="Q818" t="str">
        <f>IF(Table3[[#This Row],[Tag]]="1",Table3[[#This Row],[Prices (EUR(kWh)]],"")</f>
        <v/>
      </c>
    </row>
    <row r="819" spans="4:17" x14ac:dyDescent="0.2">
      <c r="D819" s="1" t="s">
        <v>27</v>
      </c>
      <c r="E819">
        <v>3</v>
      </c>
      <c r="F819">
        <v>21</v>
      </c>
      <c r="G819">
        <v>0</v>
      </c>
      <c r="H819">
        <v>0.23860999999999999</v>
      </c>
      <c r="I819">
        <v>0</v>
      </c>
      <c r="J819">
        <v>0</v>
      </c>
      <c r="K819">
        <v>0</v>
      </c>
      <c r="L819">
        <v>1</v>
      </c>
      <c r="M819">
        <v>34.799999999999997</v>
      </c>
      <c r="N819">
        <v>0</v>
      </c>
      <c r="O819">
        <v>7.5</v>
      </c>
      <c r="P819" t="str">
        <f>IF(Table3[[#This Row],[Charging]]&gt;0,"1","0")</f>
        <v>0</v>
      </c>
      <c r="Q819" t="str">
        <f>IF(Table3[[#This Row],[Tag]]="1",Table3[[#This Row],[Prices (EUR(kWh)]],"")</f>
        <v/>
      </c>
    </row>
    <row r="820" spans="4:17" x14ac:dyDescent="0.2">
      <c r="D820" s="1" t="s">
        <v>27</v>
      </c>
      <c r="E820">
        <v>3</v>
      </c>
      <c r="F820">
        <v>22</v>
      </c>
      <c r="G820">
        <v>0</v>
      </c>
      <c r="H820">
        <v>0.24395</v>
      </c>
      <c r="I820">
        <v>0</v>
      </c>
      <c r="J820">
        <v>0</v>
      </c>
      <c r="K820">
        <v>0</v>
      </c>
      <c r="L820">
        <v>1</v>
      </c>
      <c r="M820">
        <v>34.799999999999997</v>
      </c>
      <c r="N820">
        <v>0</v>
      </c>
      <c r="O820">
        <v>7.5</v>
      </c>
      <c r="P820" t="str">
        <f>IF(Table3[[#This Row],[Charging]]&gt;0,"1","0")</f>
        <v>0</v>
      </c>
      <c r="Q820" t="str">
        <f>IF(Table3[[#This Row],[Tag]]="1",Table3[[#This Row],[Prices (EUR(kWh)]],"")</f>
        <v/>
      </c>
    </row>
    <row r="821" spans="4:17" x14ac:dyDescent="0.2">
      <c r="D821" s="1" t="s">
        <v>27</v>
      </c>
      <c r="E821">
        <v>3</v>
      </c>
      <c r="F821">
        <v>23</v>
      </c>
      <c r="G821">
        <v>0</v>
      </c>
      <c r="H821">
        <v>0.24268000000000001</v>
      </c>
      <c r="I821">
        <v>0</v>
      </c>
      <c r="J821">
        <v>0</v>
      </c>
      <c r="K821">
        <v>0</v>
      </c>
      <c r="L821">
        <v>1</v>
      </c>
      <c r="M821">
        <v>34.799999999999997</v>
      </c>
      <c r="N821">
        <v>0</v>
      </c>
      <c r="O821">
        <v>7.5</v>
      </c>
      <c r="P821" t="str">
        <f>IF(Table3[[#This Row],[Charging]]&gt;0,"1","0")</f>
        <v>0</v>
      </c>
      <c r="Q821" t="str">
        <f>IF(Table3[[#This Row],[Tag]]="1",Table3[[#This Row],[Prices (EUR(kWh)]],"")</f>
        <v/>
      </c>
    </row>
    <row r="822" spans="4:17" x14ac:dyDescent="0.2">
      <c r="D822" s="1" t="s">
        <v>27</v>
      </c>
      <c r="E822">
        <v>3</v>
      </c>
      <c r="F822">
        <v>24</v>
      </c>
      <c r="G822">
        <v>0</v>
      </c>
      <c r="H822">
        <v>0.23896000000000001</v>
      </c>
      <c r="I822">
        <v>0</v>
      </c>
      <c r="J822">
        <v>0</v>
      </c>
      <c r="K822">
        <v>0</v>
      </c>
      <c r="L822">
        <v>1</v>
      </c>
      <c r="M822">
        <v>34.799999999999997</v>
      </c>
      <c r="N822">
        <v>0</v>
      </c>
      <c r="O822">
        <v>7.5</v>
      </c>
      <c r="P822" t="str">
        <f>IF(Table3[[#This Row],[Charging]]&gt;0,"1","0")</f>
        <v>0</v>
      </c>
      <c r="Q822" t="str">
        <f>IF(Table3[[#This Row],[Tag]]="1",Table3[[#This Row],[Prices (EUR(kWh)]],"")</f>
        <v/>
      </c>
    </row>
    <row r="823" spans="4:17" x14ac:dyDescent="0.2">
      <c r="D823" s="1" t="s">
        <v>27</v>
      </c>
      <c r="E823">
        <v>4</v>
      </c>
      <c r="F823">
        <v>1</v>
      </c>
      <c r="G823">
        <v>0</v>
      </c>
      <c r="H823">
        <v>0.23538999999999999</v>
      </c>
      <c r="I823">
        <v>0</v>
      </c>
      <c r="J823">
        <v>0</v>
      </c>
      <c r="K823">
        <v>0</v>
      </c>
      <c r="L823">
        <v>1</v>
      </c>
      <c r="M823">
        <v>34.799999999999997</v>
      </c>
      <c r="N823">
        <v>0</v>
      </c>
      <c r="O823">
        <v>7.5</v>
      </c>
      <c r="P823" t="str">
        <f>IF(Table3[[#This Row],[Charging]]&gt;0,"1","0")</f>
        <v>0</v>
      </c>
      <c r="Q823" t="str">
        <f>IF(Table3[[#This Row],[Tag]]="1",Table3[[#This Row],[Prices (EUR(kWh)]],"")</f>
        <v/>
      </c>
    </row>
    <row r="824" spans="4:17" x14ac:dyDescent="0.2">
      <c r="D824" s="1" t="s">
        <v>27</v>
      </c>
      <c r="E824">
        <v>4</v>
      </c>
      <c r="F824">
        <v>2</v>
      </c>
      <c r="G824">
        <v>0</v>
      </c>
      <c r="H824">
        <v>0.2326</v>
      </c>
      <c r="I824">
        <v>0</v>
      </c>
      <c r="J824">
        <v>0</v>
      </c>
      <c r="K824">
        <v>0</v>
      </c>
      <c r="L824">
        <v>1</v>
      </c>
      <c r="M824">
        <v>34.799999999999997</v>
      </c>
      <c r="N824">
        <v>0</v>
      </c>
      <c r="O824">
        <v>7.5</v>
      </c>
      <c r="P824" t="str">
        <f>IF(Table3[[#This Row],[Charging]]&gt;0,"1","0")</f>
        <v>0</v>
      </c>
      <c r="Q824" t="str">
        <f>IF(Table3[[#This Row],[Tag]]="1",Table3[[#This Row],[Prices (EUR(kWh)]],"")</f>
        <v/>
      </c>
    </row>
    <row r="825" spans="4:17" x14ac:dyDescent="0.2">
      <c r="D825" s="1" t="s">
        <v>27</v>
      </c>
      <c r="E825">
        <v>4</v>
      </c>
      <c r="F825">
        <v>3</v>
      </c>
      <c r="G825">
        <v>0</v>
      </c>
      <c r="H825">
        <v>0.23204</v>
      </c>
      <c r="I825">
        <v>0</v>
      </c>
      <c r="J825">
        <v>0</v>
      </c>
      <c r="K825">
        <v>0</v>
      </c>
      <c r="L825">
        <v>1</v>
      </c>
      <c r="M825">
        <v>34.799999999999997</v>
      </c>
      <c r="N825">
        <v>0</v>
      </c>
      <c r="O825">
        <v>7.5</v>
      </c>
      <c r="P825" t="str">
        <f>IF(Table3[[#This Row],[Charging]]&gt;0,"1","0")</f>
        <v>0</v>
      </c>
      <c r="Q825" t="str">
        <f>IF(Table3[[#This Row],[Tag]]="1",Table3[[#This Row],[Prices (EUR(kWh)]],"")</f>
        <v/>
      </c>
    </row>
    <row r="826" spans="4:17" x14ac:dyDescent="0.2">
      <c r="D826" s="1" t="s">
        <v>27</v>
      </c>
      <c r="E826">
        <v>4</v>
      </c>
      <c r="F826">
        <v>4</v>
      </c>
      <c r="G826">
        <v>0</v>
      </c>
      <c r="H826">
        <v>0.23175000000000001</v>
      </c>
      <c r="I826">
        <v>0</v>
      </c>
      <c r="J826">
        <v>0</v>
      </c>
      <c r="K826">
        <v>0</v>
      </c>
      <c r="L826">
        <v>1</v>
      </c>
      <c r="M826">
        <v>34.799999999999997</v>
      </c>
      <c r="N826">
        <v>0</v>
      </c>
      <c r="O826">
        <v>7.5</v>
      </c>
      <c r="P826" t="str">
        <f>IF(Table3[[#This Row],[Charging]]&gt;0,"1","0")</f>
        <v>0</v>
      </c>
      <c r="Q826" t="str">
        <f>IF(Table3[[#This Row],[Tag]]="1",Table3[[#This Row],[Prices (EUR(kWh)]],"")</f>
        <v/>
      </c>
    </row>
    <row r="827" spans="4:17" x14ac:dyDescent="0.2">
      <c r="D827" s="1" t="s">
        <v>27</v>
      </c>
      <c r="E827">
        <v>4</v>
      </c>
      <c r="F827">
        <v>5</v>
      </c>
      <c r="G827">
        <v>0</v>
      </c>
      <c r="H827">
        <v>0.23163</v>
      </c>
      <c r="I827">
        <v>0</v>
      </c>
      <c r="J827">
        <v>0</v>
      </c>
      <c r="K827">
        <v>0</v>
      </c>
      <c r="L827">
        <v>1</v>
      </c>
      <c r="M827">
        <v>34.799999999999997</v>
      </c>
      <c r="N827">
        <v>0</v>
      </c>
      <c r="O827">
        <v>7.5</v>
      </c>
      <c r="P827" t="str">
        <f>IF(Table3[[#This Row],[Charging]]&gt;0,"1","0")</f>
        <v>0</v>
      </c>
      <c r="Q827" t="str">
        <f>IF(Table3[[#This Row],[Tag]]="1",Table3[[#This Row],[Prices (EUR(kWh)]],"")</f>
        <v/>
      </c>
    </row>
    <row r="828" spans="4:17" x14ac:dyDescent="0.2">
      <c r="D828" s="1" t="s">
        <v>27</v>
      </c>
      <c r="E828">
        <v>4</v>
      </c>
      <c r="F828">
        <v>6</v>
      </c>
      <c r="G828">
        <v>0</v>
      </c>
      <c r="H828">
        <v>0.23283000000000001</v>
      </c>
      <c r="I828">
        <v>0</v>
      </c>
      <c r="J828">
        <v>0</v>
      </c>
      <c r="K828">
        <v>0</v>
      </c>
      <c r="L828">
        <v>1</v>
      </c>
      <c r="M828">
        <v>34.799999999999997</v>
      </c>
      <c r="N828">
        <v>0</v>
      </c>
      <c r="O828">
        <v>7.5</v>
      </c>
      <c r="P828" t="str">
        <f>IF(Table3[[#This Row],[Charging]]&gt;0,"1","0")</f>
        <v>0</v>
      </c>
      <c r="Q828" t="str">
        <f>IF(Table3[[#This Row],[Tag]]="1",Table3[[#This Row],[Prices (EUR(kWh)]],"")</f>
        <v/>
      </c>
    </row>
    <row r="829" spans="4:17" x14ac:dyDescent="0.2">
      <c r="D829" s="1" t="s">
        <v>27</v>
      </c>
      <c r="E829">
        <v>4</v>
      </c>
      <c r="F829">
        <v>7</v>
      </c>
      <c r="G829">
        <v>0</v>
      </c>
      <c r="H829">
        <v>0.23654</v>
      </c>
      <c r="I829">
        <v>0</v>
      </c>
      <c r="J829">
        <v>0</v>
      </c>
      <c r="K829">
        <v>0</v>
      </c>
      <c r="L829">
        <v>1</v>
      </c>
      <c r="M829">
        <v>34.799999999999997</v>
      </c>
      <c r="N829">
        <v>0</v>
      </c>
      <c r="O829">
        <v>7.5</v>
      </c>
      <c r="P829" t="str">
        <f>IF(Table3[[#This Row],[Charging]]&gt;0,"1","0")</f>
        <v>0</v>
      </c>
      <c r="Q829" t="str">
        <f>IF(Table3[[#This Row],[Tag]]="1",Table3[[#This Row],[Prices (EUR(kWh)]],"")</f>
        <v/>
      </c>
    </row>
    <row r="830" spans="4:17" x14ac:dyDescent="0.2">
      <c r="D830" s="1" t="s">
        <v>27</v>
      </c>
      <c r="E830">
        <v>4</v>
      </c>
      <c r="F830">
        <v>8</v>
      </c>
      <c r="G830">
        <v>0</v>
      </c>
      <c r="H830">
        <v>0.24237</v>
      </c>
      <c r="I830">
        <v>0</v>
      </c>
      <c r="J830">
        <v>0</v>
      </c>
      <c r="K830">
        <v>0</v>
      </c>
      <c r="L830">
        <v>1</v>
      </c>
      <c r="M830">
        <v>29.3</v>
      </c>
      <c r="N830">
        <v>5.5</v>
      </c>
      <c r="O830">
        <v>0</v>
      </c>
      <c r="P830" t="str">
        <f>IF(Table3[[#This Row],[Charging]]&gt;0,"1","0")</f>
        <v>0</v>
      </c>
      <c r="Q830" t="str">
        <f>IF(Table3[[#This Row],[Tag]]="1",Table3[[#This Row],[Prices (EUR(kWh)]],"")</f>
        <v/>
      </c>
    </row>
    <row r="831" spans="4:17" x14ac:dyDescent="0.2">
      <c r="D831" s="1" t="s">
        <v>27</v>
      </c>
      <c r="E831">
        <v>4</v>
      </c>
      <c r="F831">
        <v>9</v>
      </c>
      <c r="G831">
        <v>0</v>
      </c>
      <c r="H831">
        <v>0.24747</v>
      </c>
      <c r="I831">
        <v>0</v>
      </c>
      <c r="J831">
        <v>0</v>
      </c>
      <c r="K831">
        <v>0</v>
      </c>
      <c r="L831">
        <v>1</v>
      </c>
      <c r="M831">
        <v>29.3</v>
      </c>
      <c r="N831">
        <v>0</v>
      </c>
      <c r="O831">
        <v>0</v>
      </c>
      <c r="P831" t="str">
        <f>IF(Table3[[#This Row],[Charging]]&gt;0,"1","0")</f>
        <v>0</v>
      </c>
      <c r="Q831" t="str">
        <f>IF(Table3[[#This Row],[Tag]]="1",Table3[[#This Row],[Prices (EUR(kWh)]],"")</f>
        <v/>
      </c>
    </row>
    <row r="832" spans="4:17" x14ac:dyDescent="0.2">
      <c r="D832" s="1" t="s">
        <v>27</v>
      </c>
      <c r="E832">
        <v>4</v>
      </c>
      <c r="F832">
        <v>10</v>
      </c>
      <c r="G832">
        <v>0</v>
      </c>
      <c r="H832">
        <v>0.24992</v>
      </c>
      <c r="I832">
        <v>0</v>
      </c>
      <c r="J832">
        <v>0</v>
      </c>
      <c r="K832">
        <v>0</v>
      </c>
      <c r="L832">
        <v>1</v>
      </c>
      <c r="M832">
        <v>29.3</v>
      </c>
      <c r="N832">
        <v>0</v>
      </c>
      <c r="O832">
        <v>0</v>
      </c>
      <c r="P832" t="str">
        <f>IF(Table3[[#This Row],[Charging]]&gt;0,"1","0")</f>
        <v>0</v>
      </c>
      <c r="Q832" t="str">
        <f>IF(Table3[[#This Row],[Tag]]="1",Table3[[#This Row],[Prices (EUR(kWh)]],"")</f>
        <v/>
      </c>
    </row>
    <row r="833" spans="4:17" x14ac:dyDescent="0.2">
      <c r="D833" s="1" t="s">
        <v>27</v>
      </c>
      <c r="E833">
        <v>4</v>
      </c>
      <c r="F833">
        <v>11</v>
      </c>
      <c r="G833">
        <v>0</v>
      </c>
      <c r="H833">
        <v>0.24995999999999999</v>
      </c>
      <c r="I833">
        <v>0</v>
      </c>
      <c r="J833">
        <v>0</v>
      </c>
      <c r="K833">
        <v>0</v>
      </c>
      <c r="L833">
        <v>1</v>
      </c>
      <c r="M833">
        <v>29.3</v>
      </c>
      <c r="N833">
        <v>0</v>
      </c>
      <c r="O833">
        <v>0</v>
      </c>
      <c r="P833" t="str">
        <f>IF(Table3[[#This Row],[Charging]]&gt;0,"1","0")</f>
        <v>0</v>
      </c>
      <c r="Q833" t="str">
        <f>IF(Table3[[#This Row],[Tag]]="1",Table3[[#This Row],[Prices (EUR(kWh)]],"")</f>
        <v/>
      </c>
    </row>
    <row r="834" spans="4:17" x14ac:dyDescent="0.2">
      <c r="D834" s="1" t="s">
        <v>27</v>
      </c>
      <c r="E834">
        <v>4</v>
      </c>
      <c r="F834">
        <v>12</v>
      </c>
      <c r="G834">
        <v>0</v>
      </c>
      <c r="H834">
        <v>0.24993000000000001</v>
      </c>
      <c r="I834">
        <v>0</v>
      </c>
      <c r="J834">
        <v>0</v>
      </c>
      <c r="K834">
        <v>0</v>
      </c>
      <c r="L834">
        <v>1</v>
      </c>
      <c r="M834">
        <v>29.3</v>
      </c>
      <c r="N834">
        <v>0</v>
      </c>
      <c r="O834">
        <v>0</v>
      </c>
      <c r="P834" t="str">
        <f>IF(Table3[[#This Row],[Charging]]&gt;0,"1","0")</f>
        <v>0</v>
      </c>
      <c r="Q834" t="str">
        <f>IF(Table3[[#This Row],[Tag]]="1",Table3[[#This Row],[Prices (EUR(kWh)]],"")</f>
        <v/>
      </c>
    </row>
    <row r="835" spans="4:17" x14ac:dyDescent="0.2">
      <c r="D835" s="1" t="s">
        <v>27</v>
      </c>
      <c r="E835">
        <v>4</v>
      </c>
      <c r="F835">
        <v>13</v>
      </c>
      <c r="G835">
        <v>0</v>
      </c>
      <c r="H835">
        <v>0.24007000000000001</v>
      </c>
      <c r="I835">
        <v>0</v>
      </c>
      <c r="J835">
        <v>0</v>
      </c>
      <c r="K835">
        <v>0</v>
      </c>
      <c r="L835">
        <v>1</v>
      </c>
      <c r="M835">
        <v>29.3</v>
      </c>
      <c r="N835">
        <v>0</v>
      </c>
      <c r="O835">
        <v>0</v>
      </c>
      <c r="P835" t="str">
        <f>IF(Table3[[#This Row],[Charging]]&gt;0,"1","0")</f>
        <v>0</v>
      </c>
      <c r="Q835" t="str">
        <f>IF(Table3[[#This Row],[Tag]]="1",Table3[[#This Row],[Prices (EUR(kWh)]],"")</f>
        <v/>
      </c>
    </row>
    <row r="836" spans="4:17" x14ac:dyDescent="0.2">
      <c r="D836" s="1" t="s">
        <v>27</v>
      </c>
      <c r="E836">
        <v>4</v>
      </c>
      <c r="F836">
        <v>14</v>
      </c>
      <c r="G836">
        <v>0</v>
      </c>
      <c r="H836">
        <v>0.23577999999999999</v>
      </c>
      <c r="I836">
        <v>0</v>
      </c>
      <c r="J836">
        <v>0</v>
      </c>
      <c r="K836">
        <v>0</v>
      </c>
      <c r="L836">
        <v>1</v>
      </c>
      <c r="M836">
        <v>29.3</v>
      </c>
      <c r="N836">
        <v>0</v>
      </c>
      <c r="O836">
        <v>0</v>
      </c>
      <c r="P836" t="str">
        <f>IF(Table3[[#This Row],[Charging]]&gt;0,"1","0")</f>
        <v>0</v>
      </c>
      <c r="Q836" t="str">
        <f>IF(Table3[[#This Row],[Tag]]="1",Table3[[#This Row],[Prices (EUR(kWh)]],"")</f>
        <v/>
      </c>
    </row>
    <row r="837" spans="4:17" x14ac:dyDescent="0.2">
      <c r="D837" s="1" t="s">
        <v>27</v>
      </c>
      <c r="E837">
        <v>4</v>
      </c>
      <c r="F837">
        <v>15</v>
      </c>
      <c r="G837">
        <v>0</v>
      </c>
      <c r="H837">
        <v>0.23344999999999999</v>
      </c>
      <c r="I837">
        <v>0</v>
      </c>
      <c r="J837">
        <v>0</v>
      </c>
      <c r="K837">
        <v>0</v>
      </c>
      <c r="L837">
        <v>1</v>
      </c>
      <c r="M837">
        <v>29.3</v>
      </c>
      <c r="N837">
        <v>0</v>
      </c>
      <c r="O837">
        <v>0</v>
      </c>
      <c r="P837" t="str">
        <f>IF(Table3[[#This Row],[Charging]]&gt;0,"1","0")</f>
        <v>0</v>
      </c>
      <c r="Q837" t="str">
        <f>IF(Table3[[#This Row],[Tag]]="1",Table3[[#This Row],[Prices (EUR(kWh)]],"")</f>
        <v/>
      </c>
    </row>
    <row r="838" spans="4:17" x14ac:dyDescent="0.2">
      <c r="D838" s="1" t="s">
        <v>27</v>
      </c>
      <c r="E838">
        <v>4</v>
      </c>
      <c r="F838">
        <v>16</v>
      </c>
      <c r="G838">
        <v>0</v>
      </c>
      <c r="H838">
        <v>0.23951</v>
      </c>
      <c r="I838">
        <v>0</v>
      </c>
      <c r="J838">
        <v>0</v>
      </c>
      <c r="K838">
        <v>0</v>
      </c>
      <c r="L838">
        <v>1</v>
      </c>
      <c r="M838">
        <v>29.3</v>
      </c>
      <c r="N838">
        <v>0</v>
      </c>
      <c r="O838">
        <v>0</v>
      </c>
      <c r="P838" t="str">
        <f>IF(Table3[[#This Row],[Charging]]&gt;0,"1","0")</f>
        <v>0</v>
      </c>
      <c r="Q838" t="str">
        <f>IF(Table3[[#This Row],[Tag]]="1",Table3[[#This Row],[Prices (EUR(kWh)]],"")</f>
        <v/>
      </c>
    </row>
    <row r="839" spans="4:17" x14ac:dyDescent="0.2">
      <c r="D839" s="1" t="s">
        <v>27</v>
      </c>
      <c r="E839">
        <v>4</v>
      </c>
      <c r="F839">
        <v>17</v>
      </c>
      <c r="G839">
        <v>0</v>
      </c>
      <c r="H839">
        <v>0.24995000000000001</v>
      </c>
      <c r="I839">
        <v>0</v>
      </c>
      <c r="J839">
        <v>0</v>
      </c>
      <c r="K839">
        <v>0</v>
      </c>
      <c r="L839">
        <v>1</v>
      </c>
      <c r="M839">
        <v>23.8</v>
      </c>
      <c r="N839">
        <v>5.5</v>
      </c>
      <c r="O839">
        <v>0</v>
      </c>
      <c r="P839" t="str">
        <f>IF(Table3[[#This Row],[Charging]]&gt;0,"1","0")</f>
        <v>0</v>
      </c>
      <c r="Q839" t="str">
        <f>IF(Table3[[#This Row],[Tag]]="1",Table3[[#This Row],[Prices (EUR(kWh)]],"")</f>
        <v/>
      </c>
    </row>
    <row r="840" spans="4:17" x14ac:dyDescent="0.2">
      <c r="D840" s="1" t="s">
        <v>27</v>
      </c>
      <c r="E840">
        <v>4</v>
      </c>
      <c r="F840">
        <v>18</v>
      </c>
      <c r="G840">
        <v>0</v>
      </c>
      <c r="H840">
        <v>0.24998999999999999</v>
      </c>
      <c r="I840">
        <v>0</v>
      </c>
      <c r="J840">
        <v>0</v>
      </c>
      <c r="K840">
        <v>0</v>
      </c>
      <c r="L840">
        <v>1</v>
      </c>
      <c r="M840">
        <v>23.8</v>
      </c>
      <c r="N840">
        <v>0</v>
      </c>
      <c r="O840">
        <v>7.5</v>
      </c>
      <c r="P840" t="str">
        <f>IF(Table3[[#This Row],[Charging]]&gt;0,"1","0")</f>
        <v>0</v>
      </c>
      <c r="Q840" t="str">
        <f>IF(Table3[[#This Row],[Tag]]="1",Table3[[#This Row],[Prices (EUR(kWh)]],"")</f>
        <v/>
      </c>
    </row>
    <row r="841" spans="4:17" x14ac:dyDescent="0.2">
      <c r="D841" s="1" t="s">
        <v>27</v>
      </c>
      <c r="E841">
        <v>4</v>
      </c>
      <c r="F841">
        <v>19</v>
      </c>
      <c r="G841">
        <v>0</v>
      </c>
      <c r="H841">
        <v>0.24995999999999999</v>
      </c>
      <c r="I841">
        <v>0</v>
      </c>
      <c r="J841">
        <v>0</v>
      </c>
      <c r="K841">
        <v>0</v>
      </c>
      <c r="L841">
        <v>1</v>
      </c>
      <c r="M841">
        <v>23.8</v>
      </c>
      <c r="N841">
        <v>0</v>
      </c>
      <c r="O841">
        <v>7.5</v>
      </c>
      <c r="P841" t="str">
        <f>IF(Table3[[#This Row],[Charging]]&gt;0,"1","0")</f>
        <v>0</v>
      </c>
      <c r="Q841" t="str">
        <f>IF(Table3[[#This Row],[Tag]]="1",Table3[[#This Row],[Prices (EUR(kWh)]],"")</f>
        <v/>
      </c>
    </row>
    <row r="842" spans="4:17" x14ac:dyDescent="0.2">
      <c r="D842" s="1" t="s">
        <v>27</v>
      </c>
      <c r="E842">
        <v>4</v>
      </c>
      <c r="F842">
        <v>20</v>
      </c>
      <c r="G842">
        <v>0</v>
      </c>
      <c r="H842">
        <v>0.25024999999999997</v>
      </c>
      <c r="I842">
        <v>0</v>
      </c>
      <c r="J842">
        <v>0</v>
      </c>
      <c r="K842">
        <v>0</v>
      </c>
      <c r="L842">
        <v>1</v>
      </c>
      <c r="M842">
        <v>23.8</v>
      </c>
      <c r="N842">
        <v>0</v>
      </c>
      <c r="O842">
        <v>7.5</v>
      </c>
      <c r="P842" t="str">
        <f>IF(Table3[[#This Row],[Charging]]&gt;0,"1","0")</f>
        <v>0</v>
      </c>
      <c r="Q842" t="str">
        <f>IF(Table3[[#This Row],[Tag]]="1",Table3[[#This Row],[Prices (EUR(kWh)]],"")</f>
        <v/>
      </c>
    </row>
    <row r="843" spans="4:17" x14ac:dyDescent="0.2">
      <c r="D843" s="1" t="s">
        <v>27</v>
      </c>
      <c r="E843">
        <v>4</v>
      </c>
      <c r="F843">
        <v>21</v>
      </c>
      <c r="G843">
        <v>0</v>
      </c>
      <c r="H843">
        <v>0.25042999999999999</v>
      </c>
      <c r="I843">
        <v>0</v>
      </c>
      <c r="J843">
        <v>0</v>
      </c>
      <c r="K843">
        <v>0</v>
      </c>
      <c r="L843">
        <v>1</v>
      </c>
      <c r="M843">
        <v>23.8</v>
      </c>
      <c r="N843">
        <v>0</v>
      </c>
      <c r="O843">
        <v>7.5</v>
      </c>
      <c r="P843" t="str">
        <f>IF(Table3[[#This Row],[Charging]]&gt;0,"1","0")</f>
        <v>0</v>
      </c>
      <c r="Q843" t="str">
        <f>IF(Table3[[#This Row],[Tag]]="1",Table3[[#This Row],[Prices (EUR(kWh)]],"")</f>
        <v/>
      </c>
    </row>
    <row r="844" spans="4:17" x14ac:dyDescent="0.2">
      <c r="D844" s="1" t="s">
        <v>27</v>
      </c>
      <c r="E844">
        <v>4</v>
      </c>
      <c r="F844">
        <v>22</v>
      </c>
      <c r="G844">
        <v>0</v>
      </c>
      <c r="H844">
        <v>0.24998000000000001</v>
      </c>
      <c r="I844">
        <v>0</v>
      </c>
      <c r="J844">
        <v>0</v>
      </c>
      <c r="K844">
        <v>0</v>
      </c>
      <c r="L844">
        <v>1</v>
      </c>
      <c r="M844">
        <v>23.8</v>
      </c>
      <c r="N844">
        <v>0</v>
      </c>
      <c r="O844">
        <v>7.5</v>
      </c>
      <c r="P844" t="str">
        <f>IF(Table3[[#This Row],[Charging]]&gt;0,"1","0")</f>
        <v>0</v>
      </c>
      <c r="Q844" t="str">
        <f>IF(Table3[[#This Row],[Tag]]="1",Table3[[#This Row],[Prices (EUR(kWh)]],"")</f>
        <v/>
      </c>
    </row>
    <row r="845" spans="4:17" x14ac:dyDescent="0.2">
      <c r="D845" s="1" t="s">
        <v>27</v>
      </c>
      <c r="E845">
        <v>4</v>
      </c>
      <c r="F845">
        <v>23</v>
      </c>
      <c r="G845">
        <v>0</v>
      </c>
      <c r="H845">
        <v>0.24612000000000001</v>
      </c>
      <c r="I845">
        <v>0</v>
      </c>
      <c r="J845">
        <v>0</v>
      </c>
      <c r="K845">
        <v>0</v>
      </c>
      <c r="L845">
        <v>1</v>
      </c>
      <c r="M845">
        <v>23.8</v>
      </c>
      <c r="N845">
        <v>0</v>
      </c>
      <c r="O845">
        <v>7.5</v>
      </c>
      <c r="P845" t="str">
        <f>IF(Table3[[#This Row],[Charging]]&gt;0,"1","0")</f>
        <v>0</v>
      </c>
      <c r="Q845" t="str">
        <f>IF(Table3[[#This Row],[Tag]]="1",Table3[[#This Row],[Prices (EUR(kWh)]],"")</f>
        <v/>
      </c>
    </row>
    <row r="846" spans="4:17" x14ac:dyDescent="0.2">
      <c r="D846" s="1" t="s">
        <v>27</v>
      </c>
      <c r="E846">
        <v>4</v>
      </c>
      <c r="F846">
        <v>24</v>
      </c>
      <c r="G846">
        <v>0</v>
      </c>
      <c r="H846">
        <v>0.23746999999999999</v>
      </c>
      <c r="I846">
        <v>0</v>
      </c>
      <c r="J846">
        <v>0</v>
      </c>
      <c r="K846">
        <v>0</v>
      </c>
      <c r="L846">
        <v>1</v>
      </c>
      <c r="M846">
        <v>23.8</v>
      </c>
      <c r="N846">
        <v>0</v>
      </c>
      <c r="O846">
        <v>7.5</v>
      </c>
      <c r="P846" t="str">
        <f>IF(Table3[[#This Row],[Charging]]&gt;0,"1","0")</f>
        <v>0</v>
      </c>
      <c r="Q846" t="str">
        <f>IF(Table3[[#This Row],[Tag]]="1",Table3[[#This Row],[Prices (EUR(kWh)]],"")</f>
        <v/>
      </c>
    </row>
    <row r="847" spans="4:17" x14ac:dyDescent="0.2">
      <c r="D847" s="1" t="s">
        <v>27</v>
      </c>
      <c r="E847">
        <v>5</v>
      </c>
      <c r="F847">
        <v>1</v>
      </c>
      <c r="G847">
        <v>0</v>
      </c>
      <c r="H847">
        <v>0.2339</v>
      </c>
      <c r="I847">
        <v>0</v>
      </c>
      <c r="J847">
        <v>0</v>
      </c>
      <c r="K847">
        <v>0</v>
      </c>
      <c r="L847">
        <v>1</v>
      </c>
      <c r="M847">
        <v>23.8</v>
      </c>
      <c r="N847">
        <v>0</v>
      </c>
      <c r="O847">
        <v>7.5</v>
      </c>
      <c r="P847" t="str">
        <f>IF(Table3[[#This Row],[Charging]]&gt;0,"1","0")</f>
        <v>0</v>
      </c>
      <c r="Q847" t="str">
        <f>IF(Table3[[#This Row],[Tag]]="1",Table3[[#This Row],[Prices (EUR(kWh)]],"")</f>
        <v/>
      </c>
    </row>
    <row r="848" spans="4:17" x14ac:dyDescent="0.2">
      <c r="D848" s="1" t="s">
        <v>27</v>
      </c>
      <c r="E848">
        <v>5</v>
      </c>
      <c r="F848">
        <v>2</v>
      </c>
      <c r="G848">
        <v>0</v>
      </c>
      <c r="H848">
        <v>0.22999</v>
      </c>
      <c r="I848">
        <v>0</v>
      </c>
      <c r="J848">
        <v>0</v>
      </c>
      <c r="K848">
        <v>0</v>
      </c>
      <c r="L848">
        <v>1</v>
      </c>
      <c r="M848">
        <v>23.8</v>
      </c>
      <c r="N848">
        <v>0</v>
      </c>
      <c r="O848">
        <v>7.5</v>
      </c>
      <c r="P848" t="str">
        <f>IF(Table3[[#This Row],[Charging]]&gt;0,"1","0")</f>
        <v>0</v>
      </c>
      <c r="Q848" t="str">
        <f>IF(Table3[[#This Row],[Tag]]="1",Table3[[#This Row],[Prices (EUR(kWh)]],"")</f>
        <v/>
      </c>
    </row>
    <row r="849" spans="4:17" x14ac:dyDescent="0.2">
      <c r="D849" s="1" t="s">
        <v>27</v>
      </c>
      <c r="E849">
        <v>5</v>
      </c>
      <c r="F849">
        <v>3</v>
      </c>
      <c r="G849">
        <v>0</v>
      </c>
      <c r="H849">
        <v>0.22972000000000001</v>
      </c>
      <c r="I849">
        <v>0</v>
      </c>
      <c r="J849">
        <v>0</v>
      </c>
      <c r="K849">
        <v>0</v>
      </c>
      <c r="L849">
        <v>1</v>
      </c>
      <c r="M849">
        <v>23.8</v>
      </c>
      <c r="N849">
        <v>0</v>
      </c>
      <c r="O849">
        <v>7.5</v>
      </c>
      <c r="P849" t="str">
        <f>IF(Table3[[#This Row],[Charging]]&gt;0,"1","0")</f>
        <v>0</v>
      </c>
      <c r="Q849" t="str">
        <f>IF(Table3[[#This Row],[Tag]]="1",Table3[[#This Row],[Prices (EUR(kWh)]],"")</f>
        <v/>
      </c>
    </row>
    <row r="850" spans="4:17" x14ac:dyDescent="0.2">
      <c r="D850" s="1" t="s">
        <v>27</v>
      </c>
      <c r="E850">
        <v>5</v>
      </c>
      <c r="F850">
        <v>4</v>
      </c>
      <c r="G850">
        <v>0</v>
      </c>
      <c r="H850">
        <v>0.22964000000000001</v>
      </c>
      <c r="I850">
        <v>0</v>
      </c>
      <c r="J850">
        <v>0</v>
      </c>
      <c r="K850">
        <v>0</v>
      </c>
      <c r="L850">
        <v>1</v>
      </c>
      <c r="M850">
        <v>23.8</v>
      </c>
      <c r="N850">
        <v>0</v>
      </c>
      <c r="O850">
        <v>7.5</v>
      </c>
      <c r="P850" t="str">
        <f>IF(Table3[[#This Row],[Charging]]&gt;0,"1","0")</f>
        <v>0</v>
      </c>
      <c r="Q850" t="str">
        <f>IF(Table3[[#This Row],[Tag]]="1",Table3[[#This Row],[Prices (EUR(kWh)]],"")</f>
        <v/>
      </c>
    </row>
    <row r="851" spans="4:17" x14ac:dyDescent="0.2">
      <c r="D851" s="1" t="s">
        <v>27</v>
      </c>
      <c r="E851">
        <v>5</v>
      </c>
      <c r="F851">
        <v>5</v>
      </c>
      <c r="G851">
        <v>0</v>
      </c>
      <c r="H851">
        <v>0.22968</v>
      </c>
      <c r="I851">
        <v>0</v>
      </c>
      <c r="J851">
        <v>0</v>
      </c>
      <c r="K851">
        <v>0</v>
      </c>
      <c r="L851">
        <v>1</v>
      </c>
      <c r="M851">
        <v>23.8</v>
      </c>
      <c r="N851">
        <v>0</v>
      </c>
      <c r="O851">
        <v>7.5</v>
      </c>
      <c r="P851" t="str">
        <f>IF(Table3[[#This Row],[Charging]]&gt;0,"1","0")</f>
        <v>0</v>
      </c>
      <c r="Q851" t="str">
        <f>IF(Table3[[#This Row],[Tag]]="1",Table3[[#This Row],[Prices (EUR(kWh)]],"")</f>
        <v/>
      </c>
    </row>
    <row r="852" spans="4:17" x14ac:dyDescent="0.2">
      <c r="D852" s="1" t="s">
        <v>27</v>
      </c>
      <c r="E852">
        <v>5</v>
      </c>
      <c r="F852">
        <v>6</v>
      </c>
      <c r="G852">
        <v>0</v>
      </c>
      <c r="H852">
        <v>0.23121</v>
      </c>
      <c r="I852">
        <v>0</v>
      </c>
      <c r="J852">
        <v>0</v>
      </c>
      <c r="K852">
        <v>0</v>
      </c>
      <c r="L852">
        <v>1</v>
      </c>
      <c r="M852">
        <v>23.8</v>
      </c>
      <c r="N852">
        <v>0</v>
      </c>
      <c r="O852">
        <v>7.5</v>
      </c>
      <c r="P852" t="str">
        <f>IF(Table3[[#This Row],[Charging]]&gt;0,"1","0")</f>
        <v>0</v>
      </c>
      <c r="Q852" t="str">
        <f>IF(Table3[[#This Row],[Tag]]="1",Table3[[#This Row],[Prices (EUR(kWh)]],"")</f>
        <v/>
      </c>
    </row>
    <row r="853" spans="4:17" x14ac:dyDescent="0.2">
      <c r="D853" s="1" t="s">
        <v>27</v>
      </c>
      <c r="E853">
        <v>5</v>
      </c>
      <c r="F853">
        <v>7</v>
      </c>
      <c r="G853">
        <v>0</v>
      </c>
      <c r="H853">
        <v>0.23624999999999999</v>
      </c>
      <c r="I853">
        <v>0</v>
      </c>
      <c r="J853">
        <v>0</v>
      </c>
      <c r="K853">
        <v>0</v>
      </c>
      <c r="L853">
        <v>1</v>
      </c>
      <c r="M853">
        <v>23.8</v>
      </c>
      <c r="N853">
        <v>0</v>
      </c>
      <c r="O853">
        <v>7.5</v>
      </c>
      <c r="P853" t="str">
        <f>IF(Table3[[#This Row],[Charging]]&gt;0,"1","0")</f>
        <v>0</v>
      </c>
      <c r="Q853" t="str">
        <f>IF(Table3[[#This Row],[Tag]]="1",Table3[[#This Row],[Prices (EUR(kWh)]],"")</f>
        <v/>
      </c>
    </row>
    <row r="854" spans="4:17" x14ac:dyDescent="0.2">
      <c r="D854" s="1" t="s">
        <v>27</v>
      </c>
      <c r="E854">
        <v>5</v>
      </c>
      <c r="F854">
        <v>8</v>
      </c>
      <c r="G854">
        <v>0</v>
      </c>
      <c r="H854">
        <v>0.23763000000000001</v>
      </c>
      <c r="I854">
        <v>0</v>
      </c>
      <c r="J854">
        <v>0</v>
      </c>
      <c r="K854">
        <v>0</v>
      </c>
      <c r="L854">
        <v>1</v>
      </c>
      <c r="M854">
        <v>18.3</v>
      </c>
      <c r="N854">
        <v>5.5</v>
      </c>
      <c r="O854">
        <v>0</v>
      </c>
      <c r="P854" t="str">
        <f>IF(Table3[[#This Row],[Charging]]&gt;0,"1","0")</f>
        <v>0</v>
      </c>
      <c r="Q854" t="str">
        <f>IF(Table3[[#This Row],[Tag]]="1",Table3[[#This Row],[Prices (EUR(kWh)]],"")</f>
        <v/>
      </c>
    </row>
    <row r="855" spans="4:17" x14ac:dyDescent="0.2">
      <c r="D855" s="1" t="s">
        <v>27</v>
      </c>
      <c r="E855">
        <v>5</v>
      </c>
      <c r="F855">
        <v>9</v>
      </c>
      <c r="G855">
        <v>0</v>
      </c>
      <c r="H855">
        <v>0.23885000000000001</v>
      </c>
      <c r="I855">
        <v>0</v>
      </c>
      <c r="J855">
        <v>0</v>
      </c>
      <c r="K855">
        <v>0</v>
      </c>
      <c r="L855">
        <v>1</v>
      </c>
      <c r="M855">
        <v>18.3</v>
      </c>
      <c r="N855">
        <v>0</v>
      </c>
      <c r="O855">
        <v>0</v>
      </c>
      <c r="P855" t="str">
        <f>IF(Table3[[#This Row],[Charging]]&gt;0,"1","0")</f>
        <v>0</v>
      </c>
      <c r="Q855" t="str">
        <f>IF(Table3[[#This Row],[Tag]]="1",Table3[[#This Row],[Prices (EUR(kWh)]],"")</f>
        <v/>
      </c>
    </row>
    <row r="856" spans="4:17" x14ac:dyDescent="0.2">
      <c r="D856" s="1" t="s">
        <v>27</v>
      </c>
      <c r="E856">
        <v>5</v>
      </c>
      <c r="F856">
        <v>10</v>
      </c>
      <c r="G856">
        <v>0</v>
      </c>
      <c r="H856">
        <v>0.23960999999999999</v>
      </c>
      <c r="I856">
        <v>0</v>
      </c>
      <c r="J856">
        <v>0</v>
      </c>
      <c r="K856">
        <v>0</v>
      </c>
      <c r="L856">
        <v>1</v>
      </c>
      <c r="M856">
        <v>18.3</v>
      </c>
      <c r="N856">
        <v>0</v>
      </c>
      <c r="O856">
        <v>0</v>
      </c>
      <c r="P856" t="str">
        <f>IF(Table3[[#This Row],[Charging]]&gt;0,"1","0")</f>
        <v>0</v>
      </c>
      <c r="Q856" t="str">
        <f>IF(Table3[[#This Row],[Tag]]="1",Table3[[#This Row],[Prices (EUR(kWh)]],"")</f>
        <v/>
      </c>
    </row>
    <row r="857" spans="4:17" x14ac:dyDescent="0.2">
      <c r="D857" s="1" t="s">
        <v>27</v>
      </c>
      <c r="E857">
        <v>5</v>
      </c>
      <c r="F857">
        <v>11</v>
      </c>
      <c r="G857">
        <v>0</v>
      </c>
      <c r="H857">
        <v>0.24160999999999999</v>
      </c>
      <c r="I857">
        <v>0</v>
      </c>
      <c r="J857">
        <v>0</v>
      </c>
      <c r="K857">
        <v>0</v>
      </c>
      <c r="L857">
        <v>1</v>
      </c>
      <c r="M857">
        <v>18.3</v>
      </c>
      <c r="N857">
        <v>0</v>
      </c>
      <c r="O857">
        <v>0</v>
      </c>
      <c r="P857" t="str">
        <f>IF(Table3[[#This Row],[Charging]]&gt;0,"1","0")</f>
        <v>0</v>
      </c>
      <c r="Q857" t="str">
        <f>IF(Table3[[#This Row],[Tag]]="1",Table3[[#This Row],[Prices (EUR(kWh)]],"")</f>
        <v/>
      </c>
    </row>
    <row r="858" spans="4:17" x14ac:dyDescent="0.2">
      <c r="D858" s="1" t="s">
        <v>27</v>
      </c>
      <c r="E858">
        <v>5</v>
      </c>
      <c r="F858">
        <v>12</v>
      </c>
      <c r="G858">
        <v>0</v>
      </c>
      <c r="H858">
        <v>0.23907</v>
      </c>
      <c r="I858">
        <v>0</v>
      </c>
      <c r="J858">
        <v>0</v>
      </c>
      <c r="K858">
        <v>0</v>
      </c>
      <c r="L858">
        <v>1</v>
      </c>
      <c r="M858">
        <v>18.3</v>
      </c>
      <c r="N858">
        <v>0</v>
      </c>
      <c r="O858">
        <v>0</v>
      </c>
      <c r="P858" t="str">
        <f>IF(Table3[[#This Row],[Charging]]&gt;0,"1","0")</f>
        <v>0</v>
      </c>
      <c r="Q858" t="str">
        <f>IF(Table3[[#This Row],[Tag]]="1",Table3[[#This Row],[Prices (EUR(kWh)]],"")</f>
        <v/>
      </c>
    </row>
    <row r="859" spans="4:17" x14ac:dyDescent="0.2">
      <c r="D859" s="1" t="s">
        <v>27</v>
      </c>
      <c r="E859">
        <v>5</v>
      </c>
      <c r="F859">
        <v>13</v>
      </c>
      <c r="G859">
        <v>0</v>
      </c>
      <c r="H859">
        <v>0.23935999999999999</v>
      </c>
      <c r="I859">
        <v>0</v>
      </c>
      <c r="J859">
        <v>0</v>
      </c>
      <c r="K859">
        <v>0</v>
      </c>
      <c r="L859">
        <v>1</v>
      </c>
      <c r="M859">
        <v>18.3</v>
      </c>
      <c r="N859">
        <v>0</v>
      </c>
      <c r="O859">
        <v>0</v>
      </c>
      <c r="P859" t="str">
        <f>IF(Table3[[#This Row],[Charging]]&gt;0,"1","0")</f>
        <v>0</v>
      </c>
      <c r="Q859" t="str">
        <f>IF(Table3[[#This Row],[Tag]]="1",Table3[[#This Row],[Prices (EUR(kWh)]],"")</f>
        <v/>
      </c>
    </row>
    <row r="860" spans="4:17" x14ac:dyDescent="0.2">
      <c r="D860" s="1" t="s">
        <v>27</v>
      </c>
      <c r="E860">
        <v>5</v>
      </c>
      <c r="F860">
        <v>14</v>
      </c>
      <c r="G860">
        <v>0</v>
      </c>
      <c r="H860">
        <v>0.23916000000000001</v>
      </c>
      <c r="I860">
        <v>0</v>
      </c>
      <c r="J860">
        <v>0</v>
      </c>
      <c r="K860">
        <v>0</v>
      </c>
      <c r="L860">
        <v>1</v>
      </c>
      <c r="M860">
        <v>18.3</v>
      </c>
      <c r="N860">
        <v>0</v>
      </c>
      <c r="O860">
        <v>0</v>
      </c>
      <c r="P860" t="str">
        <f>IF(Table3[[#This Row],[Charging]]&gt;0,"1","0")</f>
        <v>0</v>
      </c>
      <c r="Q860" t="str">
        <f>IF(Table3[[#This Row],[Tag]]="1",Table3[[#This Row],[Prices (EUR(kWh)]],"")</f>
        <v/>
      </c>
    </row>
    <row r="861" spans="4:17" x14ac:dyDescent="0.2">
      <c r="D861" s="1" t="s">
        <v>27</v>
      </c>
      <c r="E861">
        <v>5</v>
      </c>
      <c r="F861">
        <v>15</v>
      </c>
      <c r="G861">
        <v>0</v>
      </c>
      <c r="H861">
        <v>0.23899000000000001</v>
      </c>
      <c r="I861">
        <v>0</v>
      </c>
      <c r="J861">
        <v>0</v>
      </c>
      <c r="K861">
        <v>0</v>
      </c>
      <c r="L861">
        <v>1</v>
      </c>
      <c r="M861">
        <v>18.3</v>
      </c>
      <c r="N861">
        <v>0</v>
      </c>
      <c r="O861">
        <v>0</v>
      </c>
      <c r="P861" t="str">
        <f>IF(Table3[[#This Row],[Charging]]&gt;0,"1","0")</f>
        <v>0</v>
      </c>
      <c r="Q861" t="str">
        <f>IF(Table3[[#This Row],[Tag]]="1",Table3[[#This Row],[Prices (EUR(kWh)]],"")</f>
        <v/>
      </c>
    </row>
    <row r="862" spans="4:17" x14ac:dyDescent="0.2">
      <c r="D862" s="1" t="s">
        <v>27</v>
      </c>
      <c r="E862">
        <v>5</v>
      </c>
      <c r="F862">
        <v>16</v>
      </c>
      <c r="G862">
        <v>0</v>
      </c>
      <c r="H862">
        <v>0.23674000000000001</v>
      </c>
      <c r="I862">
        <v>0</v>
      </c>
      <c r="J862">
        <v>0</v>
      </c>
      <c r="K862">
        <v>0</v>
      </c>
      <c r="L862">
        <v>1</v>
      </c>
      <c r="M862">
        <v>18.3</v>
      </c>
      <c r="N862">
        <v>0</v>
      </c>
      <c r="O862">
        <v>0</v>
      </c>
      <c r="P862" t="str">
        <f>IF(Table3[[#This Row],[Charging]]&gt;0,"1","0")</f>
        <v>0</v>
      </c>
      <c r="Q862" t="str">
        <f>IF(Table3[[#This Row],[Tag]]="1",Table3[[#This Row],[Prices (EUR(kWh)]],"")</f>
        <v/>
      </c>
    </row>
    <row r="863" spans="4:17" x14ac:dyDescent="0.2">
      <c r="D863" s="1" t="s">
        <v>27</v>
      </c>
      <c r="E863">
        <v>5</v>
      </c>
      <c r="F863">
        <v>17</v>
      </c>
      <c r="G863">
        <v>0</v>
      </c>
      <c r="H863">
        <v>0.23752000000000001</v>
      </c>
      <c r="I863">
        <v>0</v>
      </c>
      <c r="J863">
        <v>0</v>
      </c>
      <c r="K863">
        <v>0</v>
      </c>
      <c r="L863">
        <v>1</v>
      </c>
      <c r="M863">
        <v>12.8</v>
      </c>
      <c r="N863">
        <v>5.5</v>
      </c>
      <c r="O863">
        <v>0</v>
      </c>
      <c r="P863" t="str">
        <f>IF(Table3[[#This Row],[Charging]]&gt;0,"1","0")</f>
        <v>0</v>
      </c>
      <c r="Q863" t="str">
        <f>IF(Table3[[#This Row],[Tag]]="1",Table3[[#This Row],[Prices (EUR(kWh)]],"")</f>
        <v/>
      </c>
    </row>
    <row r="864" spans="4:17" x14ac:dyDescent="0.2">
      <c r="D864" s="1" t="s">
        <v>27</v>
      </c>
      <c r="E864">
        <v>5</v>
      </c>
      <c r="F864">
        <v>18</v>
      </c>
      <c r="G864">
        <v>0</v>
      </c>
      <c r="H864">
        <v>0.23798</v>
      </c>
      <c r="I864">
        <v>0</v>
      </c>
      <c r="J864">
        <v>0</v>
      </c>
      <c r="K864">
        <v>0</v>
      </c>
      <c r="L864">
        <v>1</v>
      </c>
      <c r="M864">
        <v>12.8</v>
      </c>
      <c r="N864">
        <v>0</v>
      </c>
      <c r="O864">
        <v>7.5</v>
      </c>
      <c r="P864" t="str">
        <f>IF(Table3[[#This Row],[Charging]]&gt;0,"1","0")</f>
        <v>0</v>
      </c>
      <c r="Q864" t="str">
        <f>IF(Table3[[#This Row],[Tag]]="1",Table3[[#This Row],[Prices (EUR(kWh)]],"")</f>
        <v/>
      </c>
    </row>
    <row r="865" spans="4:17" x14ac:dyDescent="0.2">
      <c r="D865" s="1" t="s">
        <v>27</v>
      </c>
      <c r="E865">
        <v>5</v>
      </c>
      <c r="F865">
        <v>19</v>
      </c>
      <c r="G865">
        <v>0</v>
      </c>
      <c r="H865">
        <v>0.23776</v>
      </c>
      <c r="I865">
        <v>0</v>
      </c>
      <c r="J865">
        <v>0</v>
      </c>
      <c r="K865">
        <v>0</v>
      </c>
      <c r="L865">
        <v>1</v>
      </c>
      <c r="M865">
        <v>12.8</v>
      </c>
      <c r="N865">
        <v>0</v>
      </c>
      <c r="O865">
        <v>7.5</v>
      </c>
      <c r="P865" t="str">
        <f>IF(Table3[[#This Row],[Charging]]&gt;0,"1","0")</f>
        <v>0</v>
      </c>
      <c r="Q865" t="str">
        <f>IF(Table3[[#This Row],[Tag]]="1",Table3[[#This Row],[Prices (EUR(kWh)]],"")</f>
        <v/>
      </c>
    </row>
    <row r="866" spans="4:17" x14ac:dyDescent="0.2">
      <c r="D866" s="1" t="s">
        <v>27</v>
      </c>
      <c r="E866">
        <v>5</v>
      </c>
      <c r="F866">
        <v>20</v>
      </c>
      <c r="G866">
        <v>0</v>
      </c>
      <c r="H866">
        <v>0.23796999999999999</v>
      </c>
      <c r="I866">
        <v>0</v>
      </c>
      <c r="J866">
        <v>0</v>
      </c>
      <c r="K866">
        <v>0</v>
      </c>
      <c r="L866">
        <v>1</v>
      </c>
      <c r="M866">
        <v>12.8</v>
      </c>
      <c r="N866">
        <v>0</v>
      </c>
      <c r="O866">
        <v>7.5</v>
      </c>
      <c r="P866" t="str">
        <f>IF(Table3[[#This Row],[Charging]]&gt;0,"1","0")</f>
        <v>0</v>
      </c>
      <c r="Q866" t="str">
        <f>IF(Table3[[#This Row],[Tag]]="1",Table3[[#This Row],[Prices (EUR(kWh)]],"")</f>
        <v/>
      </c>
    </row>
    <row r="867" spans="4:17" x14ac:dyDescent="0.2">
      <c r="D867" s="1" t="s">
        <v>27</v>
      </c>
      <c r="E867">
        <v>5</v>
      </c>
      <c r="F867">
        <v>21</v>
      </c>
      <c r="G867">
        <v>0</v>
      </c>
      <c r="H867">
        <v>0.23765</v>
      </c>
      <c r="I867">
        <v>0</v>
      </c>
      <c r="J867">
        <v>0</v>
      </c>
      <c r="K867">
        <v>0</v>
      </c>
      <c r="L867">
        <v>1</v>
      </c>
      <c r="M867">
        <v>12.8</v>
      </c>
      <c r="N867">
        <v>0</v>
      </c>
      <c r="O867">
        <v>7.5</v>
      </c>
      <c r="P867" t="str">
        <f>IF(Table3[[#This Row],[Charging]]&gt;0,"1","0")</f>
        <v>0</v>
      </c>
      <c r="Q867" t="str">
        <f>IF(Table3[[#This Row],[Tag]]="1",Table3[[#This Row],[Prices (EUR(kWh)]],"")</f>
        <v/>
      </c>
    </row>
    <row r="868" spans="4:17" x14ac:dyDescent="0.2">
      <c r="D868" s="1" t="s">
        <v>27</v>
      </c>
      <c r="E868">
        <v>5</v>
      </c>
      <c r="F868">
        <v>22</v>
      </c>
      <c r="G868">
        <v>0</v>
      </c>
      <c r="H868">
        <v>0.23841000000000001</v>
      </c>
      <c r="I868">
        <v>0</v>
      </c>
      <c r="J868">
        <v>0</v>
      </c>
      <c r="K868">
        <v>0</v>
      </c>
      <c r="L868">
        <v>1</v>
      </c>
      <c r="M868">
        <v>12.8</v>
      </c>
      <c r="N868">
        <v>0</v>
      </c>
      <c r="O868">
        <v>7.5</v>
      </c>
      <c r="P868" t="str">
        <f>IF(Table3[[#This Row],[Charging]]&gt;0,"1","0")</f>
        <v>0</v>
      </c>
      <c r="Q868" t="str">
        <f>IF(Table3[[#This Row],[Tag]]="1",Table3[[#This Row],[Prices (EUR(kWh)]],"")</f>
        <v/>
      </c>
    </row>
    <row r="869" spans="4:17" x14ac:dyDescent="0.2">
      <c r="D869" s="1" t="s">
        <v>27</v>
      </c>
      <c r="E869">
        <v>5</v>
      </c>
      <c r="F869">
        <v>23</v>
      </c>
      <c r="G869">
        <v>0</v>
      </c>
      <c r="H869">
        <v>0.23830999999999999</v>
      </c>
      <c r="I869">
        <v>0</v>
      </c>
      <c r="J869">
        <v>0</v>
      </c>
      <c r="K869">
        <v>0</v>
      </c>
      <c r="L869">
        <v>1</v>
      </c>
      <c r="M869">
        <v>12.8</v>
      </c>
      <c r="N869">
        <v>0</v>
      </c>
      <c r="O869">
        <v>7.5</v>
      </c>
      <c r="P869" t="str">
        <f>IF(Table3[[#This Row],[Charging]]&gt;0,"1","0")</f>
        <v>0</v>
      </c>
      <c r="Q869" t="str">
        <f>IF(Table3[[#This Row],[Tag]]="1",Table3[[#This Row],[Prices (EUR(kWh)]],"")</f>
        <v/>
      </c>
    </row>
    <row r="870" spans="4:17" x14ac:dyDescent="0.2">
      <c r="D870" s="1" t="s">
        <v>27</v>
      </c>
      <c r="E870">
        <v>5</v>
      </c>
      <c r="F870">
        <v>24</v>
      </c>
      <c r="G870">
        <v>0</v>
      </c>
      <c r="H870">
        <v>0.23672000000000001</v>
      </c>
      <c r="I870">
        <v>0</v>
      </c>
      <c r="J870">
        <v>0</v>
      </c>
      <c r="K870">
        <v>0</v>
      </c>
      <c r="L870">
        <v>1</v>
      </c>
      <c r="M870">
        <v>12.8</v>
      </c>
      <c r="N870">
        <v>0</v>
      </c>
      <c r="O870">
        <v>7.5</v>
      </c>
      <c r="P870" t="str">
        <f>IF(Table3[[#This Row],[Charging]]&gt;0,"1","0")</f>
        <v>0</v>
      </c>
      <c r="Q870" t="str">
        <f>IF(Table3[[#This Row],[Tag]]="1",Table3[[#This Row],[Prices (EUR(kWh)]],"")</f>
        <v/>
      </c>
    </row>
    <row r="871" spans="4:17" x14ac:dyDescent="0.2">
      <c r="D871" s="1" t="s">
        <v>27</v>
      </c>
      <c r="E871">
        <v>6</v>
      </c>
      <c r="F871">
        <v>1</v>
      </c>
      <c r="G871">
        <v>0</v>
      </c>
      <c r="H871">
        <v>0.22869</v>
      </c>
      <c r="I871">
        <v>0</v>
      </c>
      <c r="J871">
        <v>0</v>
      </c>
      <c r="K871">
        <v>0</v>
      </c>
      <c r="L871">
        <v>1</v>
      </c>
      <c r="M871">
        <v>12.8</v>
      </c>
      <c r="N871">
        <v>0</v>
      </c>
      <c r="O871">
        <v>7.5</v>
      </c>
      <c r="P871" t="str">
        <f>IF(Table3[[#This Row],[Charging]]&gt;0,"1","0")</f>
        <v>0</v>
      </c>
      <c r="Q871" t="str">
        <f>IF(Table3[[#This Row],[Tag]]="1",Table3[[#This Row],[Prices (EUR(kWh)]],"")</f>
        <v/>
      </c>
    </row>
    <row r="872" spans="4:17" x14ac:dyDescent="0.2">
      <c r="D872" s="1" t="s">
        <v>27</v>
      </c>
      <c r="E872">
        <v>6</v>
      </c>
      <c r="F872">
        <v>2</v>
      </c>
      <c r="G872">
        <v>0</v>
      </c>
      <c r="H872">
        <v>0.22928999999999999</v>
      </c>
      <c r="I872">
        <v>0</v>
      </c>
      <c r="J872">
        <v>0</v>
      </c>
      <c r="K872">
        <v>0</v>
      </c>
      <c r="L872">
        <v>1</v>
      </c>
      <c r="M872">
        <v>12.8</v>
      </c>
      <c r="N872">
        <v>0</v>
      </c>
      <c r="O872">
        <v>7.5</v>
      </c>
      <c r="P872" t="str">
        <f>IF(Table3[[#This Row],[Charging]]&gt;0,"1","0")</f>
        <v>0</v>
      </c>
      <c r="Q872" t="str">
        <f>IF(Table3[[#This Row],[Tag]]="1",Table3[[#This Row],[Prices (EUR(kWh)]],"")</f>
        <v/>
      </c>
    </row>
    <row r="873" spans="4:17" x14ac:dyDescent="0.2">
      <c r="D873" s="1" t="s">
        <v>27</v>
      </c>
      <c r="E873">
        <v>6</v>
      </c>
      <c r="F873">
        <v>3</v>
      </c>
      <c r="G873">
        <v>0</v>
      </c>
      <c r="H873">
        <v>0.22699</v>
      </c>
      <c r="I873">
        <v>0</v>
      </c>
      <c r="J873">
        <v>0</v>
      </c>
      <c r="K873">
        <v>0</v>
      </c>
      <c r="L873">
        <v>1</v>
      </c>
      <c r="M873">
        <v>12.8</v>
      </c>
      <c r="N873">
        <v>0</v>
      </c>
      <c r="O873">
        <v>7.5</v>
      </c>
      <c r="P873" t="str">
        <f>IF(Table3[[#This Row],[Charging]]&gt;0,"1","0")</f>
        <v>0</v>
      </c>
      <c r="Q873" t="str">
        <f>IF(Table3[[#This Row],[Tag]]="1",Table3[[#This Row],[Prices (EUR(kWh)]],"")</f>
        <v/>
      </c>
    </row>
    <row r="874" spans="4:17" x14ac:dyDescent="0.2">
      <c r="D874" s="1" t="s">
        <v>27</v>
      </c>
      <c r="E874">
        <v>6</v>
      </c>
      <c r="F874">
        <v>4</v>
      </c>
      <c r="G874">
        <v>0</v>
      </c>
      <c r="H874">
        <v>0.22567000000000001</v>
      </c>
      <c r="I874">
        <v>0</v>
      </c>
      <c r="J874">
        <v>0</v>
      </c>
      <c r="K874">
        <v>0</v>
      </c>
      <c r="L874">
        <v>1</v>
      </c>
      <c r="M874">
        <v>12.8</v>
      </c>
      <c r="N874">
        <v>0</v>
      </c>
      <c r="O874">
        <v>7.5</v>
      </c>
      <c r="P874" t="str">
        <f>IF(Table3[[#This Row],[Charging]]&gt;0,"1","0")</f>
        <v>0</v>
      </c>
      <c r="Q874" t="str">
        <f>IF(Table3[[#This Row],[Tag]]="1",Table3[[#This Row],[Prices (EUR(kWh)]],"")</f>
        <v/>
      </c>
    </row>
    <row r="875" spans="4:17" x14ac:dyDescent="0.2">
      <c r="D875" s="1" t="s">
        <v>27</v>
      </c>
      <c r="E875">
        <v>6</v>
      </c>
      <c r="F875">
        <v>5</v>
      </c>
      <c r="G875">
        <v>0</v>
      </c>
      <c r="H875">
        <v>0.2248</v>
      </c>
      <c r="I875">
        <v>0</v>
      </c>
      <c r="J875">
        <v>0</v>
      </c>
      <c r="K875">
        <v>0</v>
      </c>
      <c r="L875">
        <v>1</v>
      </c>
      <c r="M875">
        <v>12.8</v>
      </c>
      <c r="N875">
        <v>0</v>
      </c>
      <c r="O875">
        <v>7.5</v>
      </c>
      <c r="P875" t="str">
        <f>IF(Table3[[#This Row],[Charging]]&gt;0,"1","0")</f>
        <v>0</v>
      </c>
      <c r="Q875" t="str">
        <f>IF(Table3[[#This Row],[Tag]]="1",Table3[[#This Row],[Prices (EUR(kWh)]],"")</f>
        <v/>
      </c>
    </row>
    <row r="876" spans="4:17" x14ac:dyDescent="0.2">
      <c r="D876" s="1" t="s">
        <v>27</v>
      </c>
      <c r="E876">
        <v>6</v>
      </c>
      <c r="F876">
        <v>6</v>
      </c>
      <c r="G876">
        <v>0</v>
      </c>
      <c r="H876">
        <v>0.22458</v>
      </c>
      <c r="I876">
        <v>0</v>
      </c>
      <c r="J876">
        <v>0</v>
      </c>
      <c r="K876">
        <v>0</v>
      </c>
      <c r="L876">
        <v>1</v>
      </c>
      <c r="M876">
        <v>12.8</v>
      </c>
      <c r="N876">
        <v>0</v>
      </c>
      <c r="O876">
        <v>7.5</v>
      </c>
      <c r="P876" t="str">
        <f>IF(Table3[[#This Row],[Charging]]&gt;0,"1","0")</f>
        <v>0</v>
      </c>
      <c r="Q876" t="str">
        <f>IF(Table3[[#This Row],[Tag]]="1",Table3[[#This Row],[Prices (EUR(kWh)]],"")</f>
        <v/>
      </c>
    </row>
    <row r="877" spans="4:17" x14ac:dyDescent="0.2">
      <c r="D877" s="1" t="s">
        <v>27</v>
      </c>
      <c r="E877">
        <v>6</v>
      </c>
      <c r="F877">
        <v>7</v>
      </c>
      <c r="G877">
        <v>0</v>
      </c>
      <c r="H877">
        <v>0.22714000000000001</v>
      </c>
      <c r="I877">
        <v>0</v>
      </c>
      <c r="J877">
        <v>0</v>
      </c>
      <c r="K877">
        <v>0</v>
      </c>
      <c r="L877">
        <v>1</v>
      </c>
      <c r="M877">
        <v>12.8</v>
      </c>
      <c r="N877">
        <v>0</v>
      </c>
      <c r="O877">
        <v>7.5</v>
      </c>
      <c r="P877" t="str">
        <f>IF(Table3[[#This Row],[Charging]]&gt;0,"1","0")</f>
        <v>0</v>
      </c>
      <c r="Q877" t="str">
        <f>IF(Table3[[#This Row],[Tag]]="1",Table3[[#This Row],[Prices (EUR(kWh)]],"")</f>
        <v/>
      </c>
    </row>
    <row r="878" spans="4:17" x14ac:dyDescent="0.2">
      <c r="D878" s="1" t="s">
        <v>27</v>
      </c>
      <c r="E878">
        <v>6</v>
      </c>
      <c r="F878">
        <v>8</v>
      </c>
      <c r="G878">
        <v>0</v>
      </c>
      <c r="H878">
        <v>0.22733999999999999</v>
      </c>
      <c r="I878">
        <v>0</v>
      </c>
      <c r="J878">
        <v>0</v>
      </c>
      <c r="K878">
        <v>0</v>
      </c>
      <c r="L878">
        <v>1</v>
      </c>
      <c r="M878">
        <v>12.8</v>
      </c>
      <c r="N878">
        <v>0</v>
      </c>
      <c r="O878">
        <v>7.5</v>
      </c>
      <c r="P878" t="str">
        <f>IF(Table3[[#This Row],[Charging]]&gt;0,"1","0")</f>
        <v>0</v>
      </c>
      <c r="Q878" t="str">
        <f>IF(Table3[[#This Row],[Tag]]="1",Table3[[#This Row],[Prices (EUR(kWh)]],"")</f>
        <v/>
      </c>
    </row>
    <row r="879" spans="4:17" x14ac:dyDescent="0.2">
      <c r="D879" s="1" t="s">
        <v>27</v>
      </c>
      <c r="E879">
        <v>6</v>
      </c>
      <c r="F879">
        <v>9</v>
      </c>
      <c r="G879">
        <v>0</v>
      </c>
      <c r="H879">
        <v>0.23008999999999999</v>
      </c>
      <c r="I879">
        <v>0</v>
      </c>
      <c r="J879">
        <v>0</v>
      </c>
      <c r="K879">
        <v>0</v>
      </c>
      <c r="L879">
        <v>1</v>
      </c>
      <c r="M879">
        <v>12.8</v>
      </c>
      <c r="N879">
        <v>0</v>
      </c>
      <c r="O879">
        <v>7.5</v>
      </c>
      <c r="P879" t="str">
        <f>IF(Table3[[#This Row],[Charging]]&gt;0,"1","0")</f>
        <v>0</v>
      </c>
      <c r="Q879" t="str">
        <f>IF(Table3[[#This Row],[Tag]]="1",Table3[[#This Row],[Prices (EUR(kWh)]],"")</f>
        <v/>
      </c>
    </row>
    <row r="880" spans="4:17" x14ac:dyDescent="0.2">
      <c r="D880" s="1" t="s">
        <v>27</v>
      </c>
      <c r="E880">
        <v>6</v>
      </c>
      <c r="F880">
        <v>10</v>
      </c>
      <c r="G880">
        <v>0</v>
      </c>
      <c r="H880">
        <v>0.22808</v>
      </c>
      <c r="I880">
        <v>0</v>
      </c>
      <c r="J880">
        <v>0</v>
      </c>
      <c r="K880">
        <v>0</v>
      </c>
      <c r="L880">
        <v>1</v>
      </c>
      <c r="M880">
        <v>12.8</v>
      </c>
      <c r="N880">
        <v>0</v>
      </c>
      <c r="O880">
        <v>7.5</v>
      </c>
      <c r="P880" t="str">
        <f>IF(Table3[[#This Row],[Charging]]&gt;0,"1","0")</f>
        <v>0</v>
      </c>
      <c r="Q880" t="str">
        <f>IF(Table3[[#This Row],[Tag]]="1",Table3[[#This Row],[Prices (EUR(kWh)]],"")</f>
        <v/>
      </c>
    </row>
    <row r="881" spans="4:17" x14ac:dyDescent="0.2">
      <c r="D881" s="1" t="s">
        <v>27</v>
      </c>
      <c r="E881">
        <v>6</v>
      </c>
      <c r="F881">
        <v>11</v>
      </c>
      <c r="G881">
        <v>0</v>
      </c>
      <c r="H881">
        <v>0.22128</v>
      </c>
      <c r="I881">
        <v>0</v>
      </c>
      <c r="J881">
        <v>0</v>
      </c>
      <c r="K881">
        <v>0</v>
      </c>
      <c r="L881">
        <v>1</v>
      </c>
      <c r="M881">
        <v>12.8</v>
      </c>
      <c r="N881">
        <v>0</v>
      </c>
      <c r="O881">
        <v>7.5</v>
      </c>
      <c r="P881" t="str">
        <f>IF(Table3[[#This Row],[Charging]]&gt;0,"1","0")</f>
        <v>0</v>
      </c>
      <c r="Q881" t="str">
        <f>IF(Table3[[#This Row],[Tag]]="1",Table3[[#This Row],[Prices (EUR(kWh)]],"")</f>
        <v/>
      </c>
    </row>
    <row r="882" spans="4:17" x14ac:dyDescent="0.2">
      <c r="D882" s="1" t="s">
        <v>27</v>
      </c>
      <c r="E882">
        <v>6</v>
      </c>
      <c r="F882">
        <v>12</v>
      </c>
      <c r="G882">
        <v>0</v>
      </c>
      <c r="H882">
        <v>0.18618000000000001</v>
      </c>
      <c r="I882">
        <v>0</v>
      </c>
      <c r="J882">
        <v>0</v>
      </c>
      <c r="K882">
        <v>0</v>
      </c>
      <c r="L882">
        <v>1</v>
      </c>
      <c r="M882">
        <v>12.8</v>
      </c>
      <c r="N882">
        <v>0</v>
      </c>
      <c r="O882">
        <v>7.5</v>
      </c>
      <c r="P882" t="str">
        <f>IF(Table3[[#This Row],[Charging]]&gt;0,"1","0")</f>
        <v>0</v>
      </c>
      <c r="Q882" t="str">
        <f>IF(Table3[[#This Row],[Tag]]="1",Table3[[#This Row],[Prices (EUR(kWh)]],"")</f>
        <v/>
      </c>
    </row>
    <row r="883" spans="4:17" x14ac:dyDescent="0.2">
      <c r="D883" s="1" t="s">
        <v>27</v>
      </c>
      <c r="E883">
        <v>6</v>
      </c>
      <c r="F883">
        <v>13</v>
      </c>
      <c r="G883">
        <v>7.5</v>
      </c>
      <c r="H883">
        <v>0.14232</v>
      </c>
      <c r="I883">
        <v>0</v>
      </c>
      <c r="J883">
        <v>0</v>
      </c>
      <c r="K883">
        <v>0</v>
      </c>
      <c r="L883">
        <v>1</v>
      </c>
      <c r="M883">
        <v>20.3</v>
      </c>
      <c r="N883">
        <v>0</v>
      </c>
      <c r="O883">
        <v>7.5</v>
      </c>
      <c r="P883" t="str">
        <f>IF(Table3[[#This Row],[Charging]]&gt;0,"1","0")</f>
        <v>1</v>
      </c>
      <c r="Q883">
        <f>IF(Table3[[#This Row],[Tag]]="1",Table3[[#This Row],[Prices (EUR(kWh)]],"")</f>
        <v>0.14232</v>
      </c>
    </row>
    <row r="884" spans="4:17" x14ac:dyDescent="0.2">
      <c r="D884" s="1" t="s">
        <v>27</v>
      </c>
      <c r="E884">
        <v>6</v>
      </c>
      <c r="F884">
        <v>14</v>
      </c>
      <c r="G884">
        <v>7.5</v>
      </c>
      <c r="H884">
        <v>0.14237</v>
      </c>
      <c r="I884">
        <v>0</v>
      </c>
      <c r="J884">
        <v>0</v>
      </c>
      <c r="K884">
        <v>0</v>
      </c>
      <c r="L884">
        <v>1</v>
      </c>
      <c r="M884">
        <v>27.8</v>
      </c>
      <c r="N884">
        <v>0</v>
      </c>
      <c r="O884">
        <v>7.5</v>
      </c>
      <c r="P884" t="str">
        <f>IF(Table3[[#This Row],[Charging]]&gt;0,"1","0")</f>
        <v>1</v>
      </c>
      <c r="Q884">
        <f>IF(Table3[[#This Row],[Tag]]="1",Table3[[#This Row],[Prices (EUR(kWh)]],"")</f>
        <v>0.14237</v>
      </c>
    </row>
    <row r="885" spans="4:17" x14ac:dyDescent="0.2">
      <c r="D885" s="1" t="s">
        <v>27</v>
      </c>
      <c r="E885">
        <v>6</v>
      </c>
      <c r="F885">
        <v>15</v>
      </c>
      <c r="G885">
        <v>7.5</v>
      </c>
      <c r="H885">
        <v>0.13069</v>
      </c>
      <c r="I885">
        <v>0</v>
      </c>
      <c r="J885">
        <v>0</v>
      </c>
      <c r="K885">
        <v>0</v>
      </c>
      <c r="L885">
        <v>1</v>
      </c>
      <c r="M885">
        <v>35.299999999999997</v>
      </c>
      <c r="N885">
        <v>0</v>
      </c>
      <c r="O885">
        <v>7.5</v>
      </c>
      <c r="P885" t="str">
        <f>IF(Table3[[#This Row],[Charging]]&gt;0,"1","0")</f>
        <v>1</v>
      </c>
      <c r="Q885">
        <f>IF(Table3[[#This Row],[Tag]]="1",Table3[[#This Row],[Prices (EUR(kWh)]],"")</f>
        <v>0.13069</v>
      </c>
    </row>
    <row r="886" spans="4:17" x14ac:dyDescent="0.2">
      <c r="D886" s="1" t="s">
        <v>27</v>
      </c>
      <c r="E886">
        <v>6</v>
      </c>
      <c r="F886">
        <v>16</v>
      </c>
      <c r="G886">
        <v>7.5</v>
      </c>
      <c r="H886">
        <v>0.13977000000000001</v>
      </c>
      <c r="I886">
        <v>0</v>
      </c>
      <c r="J886">
        <v>0</v>
      </c>
      <c r="K886">
        <v>0</v>
      </c>
      <c r="L886">
        <v>1</v>
      </c>
      <c r="M886">
        <v>42.8</v>
      </c>
      <c r="N886">
        <v>0</v>
      </c>
      <c r="O886">
        <v>7.5</v>
      </c>
      <c r="P886" t="str">
        <f>IF(Table3[[#This Row],[Charging]]&gt;0,"1","0")</f>
        <v>1</v>
      </c>
      <c r="Q886">
        <f>IF(Table3[[#This Row],[Tag]]="1",Table3[[#This Row],[Prices (EUR(kWh)]],"")</f>
        <v>0.13977000000000001</v>
      </c>
    </row>
    <row r="887" spans="4:17" x14ac:dyDescent="0.2">
      <c r="D887" s="1" t="s">
        <v>27</v>
      </c>
      <c r="E887">
        <v>6</v>
      </c>
      <c r="F887">
        <v>17</v>
      </c>
      <c r="G887">
        <v>0</v>
      </c>
      <c r="H887">
        <v>0.18673000000000001</v>
      </c>
      <c r="I887">
        <v>0</v>
      </c>
      <c r="J887">
        <v>0</v>
      </c>
      <c r="K887">
        <v>0</v>
      </c>
      <c r="L887">
        <v>1</v>
      </c>
      <c r="M887">
        <v>42.8</v>
      </c>
      <c r="N887">
        <v>0</v>
      </c>
      <c r="O887">
        <v>7.5</v>
      </c>
      <c r="P887" t="str">
        <f>IF(Table3[[#This Row],[Charging]]&gt;0,"1","0")</f>
        <v>0</v>
      </c>
      <c r="Q887" t="str">
        <f>IF(Table3[[#This Row],[Tag]]="1",Table3[[#This Row],[Prices (EUR(kWh)]],"")</f>
        <v/>
      </c>
    </row>
    <row r="888" spans="4:17" x14ac:dyDescent="0.2">
      <c r="D888" s="1" t="s">
        <v>27</v>
      </c>
      <c r="E888">
        <v>6</v>
      </c>
      <c r="F888">
        <v>18</v>
      </c>
      <c r="G888">
        <v>0</v>
      </c>
      <c r="H888">
        <v>0.23002</v>
      </c>
      <c r="I888">
        <v>0</v>
      </c>
      <c r="J888">
        <v>0</v>
      </c>
      <c r="K888">
        <v>0</v>
      </c>
      <c r="L888">
        <v>1</v>
      </c>
      <c r="M888">
        <v>42.8</v>
      </c>
      <c r="N888">
        <v>0</v>
      </c>
      <c r="O888">
        <v>7.5</v>
      </c>
      <c r="P888" t="str">
        <f>IF(Table3[[#This Row],[Charging]]&gt;0,"1","0")</f>
        <v>0</v>
      </c>
      <c r="Q888" t="str">
        <f>IF(Table3[[#This Row],[Tag]]="1",Table3[[#This Row],[Prices (EUR(kWh)]],"")</f>
        <v/>
      </c>
    </row>
    <row r="889" spans="4:17" x14ac:dyDescent="0.2">
      <c r="D889" s="1" t="s">
        <v>27</v>
      </c>
      <c r="E889">
        <v>6</v>
      </c>
      <c r="F889">
        <v>19</v>
      </c>
      <c r="G889">
        <v>0</v>
      </c>
      <c r="H889">
        <v>0.23637</v>
      </c>
      <c r="I889">
        <v>0</v>
      </c>
      <c r="J889">
        <v>0</v>
      </c>
      <c r="K889">
        <v>0</v>
      </c>
      <c r="L889">
        <v>1</v>
      </c>
      <c r="M889">
        <v>42.8</v>
      </c>
      <c r="N889">
        <v>0</v>
      </c>
      <c r="O889">
        <v>7.5</v>
      </c>
      <c r="P889" t="str">
        <f>IF(Table3[[#This Row],[Charging]]&gt;0,"1","0")</f>
        <v>0</v>
      </c>
      <c r="Q889" t="str">
        <f>IF(Table3[[#This Row],[Tag]]="1",Table3[[#This Row],[Prices (EUR(kWh)]],"")</f>
        <v/>
      </c>
    </row>
    <row r="890" spans="4:17" x14ac:dyDescent="0.2">
      <c r="D890" s="1" t="s">
        <v>27</v>
      </c>
      <c r="E890">
        <v>6</v>
      </c>
      <c r="F890">
        <v>20</v>
      </c>
      <c r="G890">
        <v>0</v>
      </c>
      <c r="H890">
        <v>0.23629</v>
      </c>
      <c r="I890">
        <v>0</v>
      </c>
      <c r="J890">
        <v>0</v>
      </c>
      <c r="K890">
        <v>0</v>
      </c>
      <c r="L890">
        <v>1</v>
      </c>
      <c r="M890">
        <v>42.8</v>
      </c>
      <c r="N890">
        <v>0</v>
      </c>
      <c r="O890">
        <v>7.5</v>
      </c>
      <c r="P890" t="str">
        <f>IF(Table3[[#This Row],[Charging]]&gt;0,"1","0")</f>
        <v>0</v>
      </c>
      <c r="Q890" t="str">
        <f>IF(Table3[[#This Row],[Tag]]="1",Table3[[#This Row],[Prices (EUR(kWh)]],"")</f>
        <v/>
      </c>
    </row>
    <row r="891" spans="4:17" x14ac:dyDescent="0.2">
      <c r="D891" s="1" t="s">
        <v>27</v>
      </c>
      <c r="E891">
        <v>6</v>
      </c>
      <c r="F891">
        <v>21</v>
      </c>
      <c r="G891">
        <v>0</v>
      </c>
      <c r="H891">
        <v>0.23588999999999999</v>
      </c>
      <c r="I891">
        <v>0</v>
      </c>
      <c r="J891">
        <v>0</v>
      </c>
      <c r="K891">
        <v>0</v>
      </c>
      <c r="L891">
        <v>1</v>
      </c>
      <c r="M891">
        <v>42.8</v>
      </c>
      <c r="N891">
        <v>0</v>
      </c>
      <c r="O891">
        <v>7.5</v>
      </c>
      <c r="P891" t="str">
        <f>IF(Table3[[#This Row],[Charging]]&gt;0,"1","0")</f>
        <v>0</v>
      </c>
      <c r="Q891" t="str">
        <f>IF(Table3[[#This Row],[Tag]]="1",Table3[[#This Row],[Prices (EUR(kWh)]],"")</f>
        <v/>
      </c>
    </row>
    <row r="892" spans="4:17" x14ac:dyDescent="0.2">
      <c r="D892" s="1" t="s">
        <v>27</v>
      </c>
      <c r="E892">
        <v>6</v>
      </c>
      <c r="F892">
        <v>22</v>
      </c>
      <c r="G892">
        <v>0</v>
      </c>
      <c r="H892">
        <v>0.23516000000000001</v>
      </c>
      <c r="I892">
        <v>0</v>
      </c>
      <c r="J892">
        <v>0</v>
      </c>
      <c r="K892">
        <v>0</v>
      </c>
      <c r="L892">
        <v>1</v>
      </c>
      <c r="M892">
        <v>42.8</v>
      </c>
      <c r="N892">
        <v>0</v>
      </c>
      <c r="O892">
        <v>7.5</v>
      </c>
      <c r="P892" t="str">
        <f>IF(Table3[[#This Row],[Charging]]&gt;0,"1","0")</f>
        <v>0</v>
      </c>
      <c r="Q892" t="str">
        <f>IF(Table3[[#This Row],[Tag]]="1",Table3[[#This Row],[Prices (EUR(kWh)]],"")</f>
        <v/>
      </c>
    </row>
    <row r="893" spans="4:17" x14ac:dyDescent="0.2">
      <c r="D893" s="1" t="s">
        <v>27</v>
      </c>
      <c r="E893">
        <v>6</v>
      </c>
      <c r="F893">
        <v>23</v>
      </c>
      <c r="G893">
        <v>0</v>
      </c>
      <c r="H893">
        <v>0.23544999999999999</v>
      </c>
      <c r="I893">
        <v>0</v>
      </c>
      <c r="J893">
        <v>0</v>
      </c>
      <c r="K893">
        <v>0</v>
      </c>
      <c r="L893">
        <v>1</v>
      </c>
      <c r="M893">
        <v>42.8</v>
      </c>
      <c r="N893">
        <v>0</v>
      </c>
      <c r="O893">
        <v>7.5</v>
      </c>
      <c r="P893" t="str">
        <f>IF(Table3[[#This Row],[Charging]]&gt;0,"1","0")</f>
        <v>0</v>
      </c>
      <c r="Q893" t="str">
        <f>IF(Table3[[#This Row],[Tag]]="1",Table3[[#This Row],[Prices (EUR(kWh)]],"")</f>
        <v/>
      </c>
    </row>
    <row r="894" spans="4:17" x14ac:dyDescent="0.2">
      <c r="D894" s="1" t="s">
        <v>27</v>
      </c>
      <c r="E894">
        <v>6</v>
      </c>
      <c r="F894">
        <v>24</v>
      </c>
      <c r="G894">
        <v>0</v>
      </c>
      <c r="H894">
        <v>0.23405999999999999</v>
      </c>
      <c r="I894">
        <v>0</v>
      </c>
      <c r="J894">
        <v>0</v>
      </c>
      <c r="K894">
        <v>0</v>
      </c>
      <c r="L894">
        <v>1</v>
      </c>
      <c r="M894">
        <v>42.8</v>
      </c>
      <c r="N894">
        <v>0</v>
      </c>
      <c r="O894">
        <v>7.5</v>
      </c>
      <c r="P894" t="str">
        <f>IF(Table3[[#This Row],[Charging]]&gt;0,"1","0")</f>
        <v>0</v>
      </c>
      <c r="Q894" t="str">
        <f>IF(Table3[[#This Row],[Tag]]="1",Table3[[#This Row],[Prices (EUR(kWh)]],"")</f>
        <v/>
      </c>
    </row>
    <row r="895" spans="4:17" x14ac:dyDescent="0.2">
      <c r="D895" s="1" t="s">
        <v>27</v>
      </c>
      <c r="E895">
        <v>7</v>
      </c>
      <c r="F895">
        <v>1</v>
      </c>
      <c r="G895">
        <v>0</v>
      </c>
      <c r="H895">
        <v>0.24514</v>
      </c>
      <c r="I895">
        <v>0</v>
      </c>
      <c r="J895">
        <v>0</v>
      </c>
      <c r="K895">
        <v>0</v>
      </c>
      <c r="L895">
        <v>1</v>
      </c>
      <c r="M895">
        <v>42.8</v>
      </c>
      <c r="N895">
        <v>0</v>
      </c>
      <c r="O895">
        <v>7.5</v>
      </c>
      <c r="P895" t="str">
        <f>IF(Table3[[#This Row],[Charging]]&gt;0,"1","0")</f>
        <v>0</v>
      </c>
      <c r="Q895" t="str">
        <f>IF(Table3[[#This Row],[Tag]]="1",Table3[[#This Row],[Prices (EUR(kWh)]],"")</f>
        <v/>
      </c>
    </row>
    <row r="896" spans="4:17" x14ac:dyDescent="0.2">
      <c r="D896" s="1" t="s">
        <v>27</v>
      </c>
      <c r="E896">
        <v>7</v>
      </c>
      <c r="F896">
        <v>2</v>
      </c>
      <c r="G896">
        <v>0</v>
      </c>
      <c r="H896">
        <v>0.23393</v>
      </c>
      <c r="I896">
        <v>0</v>
      </c>
      <c r="J896">
        <v>0</v>
      </c>
      <c r="K896">
        <v>0</v>
      </c>
      <c r="L896">
        <v>1</v>
      </c>
      <c r="M896">
        <v>42.8</v>
      </c>
      <c r="N896">
        <v>0</v>
      </c>
      <c r="O896">
        <v>7.5</v>
      </c>
      <c r="P896" t="str">
        <f>IF(Table3[[#This Row],[Charging]]&gt;0,"1","0")</f>
        <v>0</v>
      </c>
      <c r="Q896" t="str">
        <f>IF(Table3[[#This Row],[Tag]]="1",Table3[[#This Row],[Prices (EUR(kWh)]],"")</f>
        <v/>
      </c>
    </row>
    <row r="897" spans="4:17" x14ac:dyDescent="0.2">
      <c r="D897" s="1" t="s">
        <v>27</v>
      </c>
      <c r="E897">
        <v>7</v>
      </c>
      <c r="F897">
        <v>3</v>
      </c>
      <c r="G897">
        <v>0</v>
      </c>
      <c r="H897">
        <v>0.22525999999999999</v>
      </c>
      <c r="I897">
        <v>0</v>
      </c>
      <c r="J897">
        <v>0</v>
      </c>
      <c r="K897">
        <v>0</v>
      </c>
      <c r="L897">
        <v>1</v>
      </c>
      <c r="M897">
        <v>42.8</v>
      </c>
      <c r="N897">
        <v>0</v>
      </c>
      <c r="O897">
        <v>7.5</v>
      </c>
      <c r="P897" t="str">
        <f>IF(Table3[[#This Row],[Charging]]&gt;0,"1","0")</f>
        <v>0</v>
      </c>
      <c r="Q897" t="str">
        <f>IF(Table3[[#This Row],[Tag]]="1",Table3[[#This Row],[Prices (EUR(kWh)]],"")</f>
        <v/>
      </c>
    </row>
    <row r="898" spans="4:17" x14ac:dyDescent="0.2">
      <c r="D898" s="1" t="s">
        <v>27</v>
      </c>
      <c r="E898">
        <v>7</v>
      </c>
      <c r="F898">
        <v>4</v>
      </c>
      <c r="G898">
        <v>0</v>
      </c>
      <c r="H898">
        <v>0.2064</v>
      </c>
      <c r="I898">
        <v>0</v>
      </c>
      <c r="J898">
        <v>0</v>
      </c>
      <c r="K898">
        <v>0</v>
      </c>
      <c r="L898">
        <v>1</v>
      </c>
      <c r="M898">
        <v>42.8</v>
      </c>
      <c r="N898">
        <v>0</v>
      </c>
      <c r="O898">
        <v>7.5</v>
      </c>
      <c r="P898" t="str">
        <f>IF(Table3[[#This Row],[Charging]]&gt;0,"1","0")</f>
        <v>0</v>
      </c>
      <c r="Q898" t="str">
        <f>IF(Table3[[#This Row],[Tag]]="1",Table3[[#This Row],[Prices (EUR(kWh)]],"")</f>
        <v/>
      </c>
    </row>
    <row r="899" spans="4:17" x14ac:dyDescent="0.2">
      <c r="D899" s="1" t="s">
        <v>27</v>
      </c>
      <c r="E899">
        <v>7</v>
      </c>
      <c r="F899">
        <v>5</v>
      </c>
      <c r="G899">
        <v>0</v>
      </c>
      <c r="H899">
        <v>0.20047000000000001</v>
      </c>
      <c r="I899">
        <v>0</v>
      </c>
      <c r="J899">
        <v>0</v>
      </c>
      <c r="K899">
        <v>0</v>
      </c>
      <c r="L899">
        <v>1</v>
      </c>
      <c r="M899">
        <v>42.8</v>
      </c>
      <c r="N899">
        <v>0</v>
      </c>
      <c r="O899">
        <v>7.5</v>
      </c>
      <c r="P899" t="str">
        <f>IF(Table3[[#This Row],[Charging]]&gt;0,"1","0")</f>
        <v>0</v>
      </c>
      <c r="Q899" t="str">
        <f>IF(Table3[[#This Row],[Tag]]="1",Table3[[#This Row],[Prices (EUR(kWh)]],"")</f>
        <v/>
      </c>
    </row>
    <row r="900" spans="4:17" x14ac:dyDescent="0.2">
      <c r="D900" s="1" t="s">
        <v>27</v>
      </c>
      <c r="E900">
        <v>7</v>
      </c>
      <c r="F900">
        <v>6</v>
      </c>
      <c r="G900">
        <v>0</v>
      </c>
      <c r="H900">
        <v>0.20523</v>
      </c>
      <c r="I900">
        <v>0</v>
      </c>
      <c r="J900">
        <v>0</v>
      </c>
      <c r="K900">
        <v>0</v>
      </c>
      <c r="L900">
        <v>1</v>
      </c>
      <c r="M900">
        <v>42.8</v>
      </c>
      <c r="N900">
        <v>0</v>
      </c>
      <c r="O900">
        <v>7.5</v>
      </c>
      <c r="P900" t="str">
        <f>IF(Table3[[#This Row],[Charging]]&gt;0,"1","0")</f>
        <v>0</v>
      </c>
      <c r="Q900" t="str">
        <f>IF(Table3[[#This Row],[Tag]]="1",Table3[[#This Row],[Prices (EUR(kWh)]],"")</f>
        <v/>
      </c>
    </row>
    <row r="901" spans="4:17" x14ac:dyDescent="0.2">
      <c r="D901" s="1" t="s">
        <v>27</v>
      </c>
      <c r="E901">
        <v>7</v>
      </c>
      <c r="F901">
        <v>7</v>
      </c>
      <c r="G901">
        <v>0</v>
      </c>
      <c r="H901">
        <v>0.20499999999999999</v>
      </c>
      <c r="I901">
        <v>0</v>
      </c>
      <c r="J901">
        <v>0</v>
      </c>
      <c r="K901">
        <v>0</v>
      </c>
      <c r="L901">
        <v>1</v>
      </c>
      <c r="M901">
        <v>42.8</v>
      </c>
      <c r="N901">
        <v>0</v>
      </c>
      <c r="O901">
        <v>7.5</v>
      </c>
      <c r="P901" t="str">
        <f>IF(Table3[[#This Row],[Charging]]&gt;0,"1","0")</f>
        <v>0</v>
      </c>
      <c r="Q901" t="str">
        <f>IF(Table3[[#This Row],[Tag]]="1",Table3[[#This Row],[Prices (EUR(kWh)]],"")</f>
        <v/>
      </c>
    </row>
    <row r="902" spans="4:17" x14ac:dyDescent="0.2">
      <c r="D902" s="1" t="s">
        <v>27</v>
      </c>
      <c r="E902">
        <v>7</v>
      </c>
      <c r="F902">
        <v>8</v>
      </c>
      <c r="G902">
        <v>0</v>
      </c>
      <c r="H902">
        <v>0.20629</v>
      </c>
      <c r="I902">
        <v>0</v>
      </c>
      <c r="J902">
        <v>0</v>
      </c>
      <c r="K902">
        <v>0</v>
      </c>
      <c r="L902">
        <v>1</v>
      </c>
      <c r="M902">
        <v>42.8</v>
      </c>
      <c r="N902">
        <v>0</v>
      </c>
      <c r="O902">
        <v>7.5</v>
      </c>
      <c r="P902" t="str">
        <f>IF(Table3[[#This Row],[Charging]]&gt;0,"1","0")</f>
        <v>0</v>
      </c>
      <c r="Q902" t="str">
        <f>IF(Table3[[#This Row],[Tag]]="1",Table3[[#This Row],[Prices (EUR(kWh)]],"")</f>
        <v/>
      </c>
    </row>
    <row r="903" spans="4:17" x14ac:dyDescent="0.2">
      <c r="D903" s="1" t="s">
        <v>27</v>
      </c>
      <c r="E903">
        <v>7</v>
      </c>
      <c r="F903">
        <v>9</v>
      </c>
      <c r="G903">
        <v>6.2</v>
      </c>
      <c r="H903">
        <v>0.16227</v>
      </c>
      <c r="I903">
        <v>0</v>
      </c>
      <c r="J903">
        <v>0</v>
      </c>
      <c r="K903">
        <v>0</v>
      </c>
      <c r="L903">
        <v>1</v>
      </c>
      <c r="M903">
        <v>49</v>
      </c>
      <c r="N903">
        <v>0</v>
      </c>
      <c r="O903">
        <v>7.5</v>
      </c>
      <c r="P903" t="str">
        <f>IF(Table3[[#This Row],[Charging]]&gt;0,"1","0")</f>
        <v>1</v>
      </c>
      <c r="Q903">
        <f>IF(Table3[[#This Row],[Tag]]="1",Table3[[#This Row],[Prices (EUR(kWh)]],"")</f>
        <v>0.16227</v>
      </c>
    </row>
    <row r="904" spans="4:17" x14ac:dyDescent="0.2">
      <c r="D904" s="1" t="s">
        <v>27</v>
      </c>
      <c r="E904">
        <v>7</v>
      </c>
      <c r="F904">
        <v>10</v>
      </c>
      <c r="G904">
        <v>7.5</v>
      </c>
      <c r="H904">
        <v>0.14557</v>
      </c>
      <c r="I904">
        <v>0</v>
      </c>
      <c r="J904">
        <v>0</v>
      </c>
      <c r="K904">
        <v>0</v>
      </c>
      <c r="L904">
        <v>1</v>
      </c>
      <c r="M904">
        <v>56.5</v>
      </c>
      <c r="N904">
        <v>0</v>
      </c>
      <c r="O904">
        <v>7.5</v>
      </c>
      <c r="P904" t="str">
        <f>IF(Table3[[#This Row],[Charging]]&gt;0,"1","0")</f>
        <v>1</v>
      </c>
      <c r="Q904">
        <f>IF(Table3[[#This Row],[Tag]]="1",Table3[[#This Row],[Prices (EUR(kWh)]],"")</f>
        <v>0.14557</v>
      </c>
    </row>
    <row r="905" spans="4:17" x14ac:dyDescent="0.2">
      <c r="D905" s="1" t="s">
        <v>27</v>
      </c>
      <c r="E905">
        <v>7</v>
      </c>
      <c r="F905">
        <v>11</v>
      </c>
      <c r="G905">
        <v>7.5</v>
      </c>
      <c r="H905">
        <v>0.10438</v>
      </c>
      <c r="I905">
        <v>0</v>
      </c>
      <c r="J905">
        <v>0</v>
      </c>
      <c r="K905">
        <v>0</v>
      </c>
      <c r="L905">
        <v>1</v>
      </c>
      <c r="M905">
        <v>64</v>
      </c>
      <c r="N905">
        <v>0</v>
      </c>
      <c r="O905">
        <v>7.5</v>
      </c>
      <c r="P905" t="str">
        <f>IF(Table3[[#This Row],[Charging]]&gt;0,"1","0")</f>
        <v>1</v>
      </c>
      <c r="Q905">
        <f>IF(Table3[[#This Row],[Tag]]="1",Table3[[#This Row],[Prices (EUR(kWh)]],"")</f>
        <v>0.10438</v>
      </c>
    </row>
    <row r="906" spans="4:17" x14ac:dyDescent="0.2">
      <c r="D906" s="1" t="s">
        <v>27</v>
      </c>
      <c r="E906">
        <v>7</v>
      </c>
      <c r="F906">
        <v>12</v>
      </c>
      <c r="G906">
        <v>0</v>
      </c>
      <c r="H906">
        <v>0.13444999999999999</v>
      </c>
      <c r="I906">
        <v>1</v>
      </c>
      <c r="J906">
        <v>0</v>
      </c>
      <c r="K906">
        <v>0</v>
      </c>
      <c r="L906">
        <v>0</v>
      </c>
      <c r="M906">
        <v>61.25</v>
      </c>
      <c r="N906">
        <v>0</v>
      </c>
      <c r="O906">
        <v>7.5</v>
      </c>
      <c r="P906" t="str">
        <f>IF(Table3[[#This Row],[Charging]]&gt;0,"1","0")</f>
        <v>0</v>
      </c>
      <c r="Q906" t="str">
        <f>IF(Table3[[#This Row],[Tag]]="1",Table3[[#This Row],[Prices (EUR(kWh)]],"")</f>
        <v/>
      </c>
    </row>
    <row r="907" spans="4:17" x14ac:dyDescent="0.2">
      <c r="D907" s="1" t="s">
        <v>27</v>
      </c>
      <c r="E907">
        <v>7</v>
      </c>
      <c r="F907">
        <v>13</v>
      </c>
      <c r="G907">
        <v>0</v>
      </c>
      <c r="H907">
        <v>0.19358</v>
      </c>
      <c r="I907">
        <v>0</v>
      </c>
      <c r="J907">
        <v>1</v>
      </c>
      <c r="K907">
        <v>0</v>
      </c>
      <c r="L907">
        <v>0</v>
      </c>
      <c r="M907">
        <v>61.25</v>
      </c>
      <c r="N907">
        <v>0</v>
      </c>
      <c r="O907">
        <v>7.5</v>
      </c>
      <c r="P907" t="str">
        <f>IF(Table3[[#This Row],[Charging]]&gt;0,"1","0")</f>
        <v>0</v>
      </c>
      <c r="Q907" t="str">
        <f>IF(Table3[[#This Row],[Tag]]="1",Table3[[#This Row],[Prices (EUR(kWh)]],"")</f>
        <v/>
      </c>
    </row>
    <row r="908" spans="4:17" x14ac:dyDescent="0.2">
      <c r="D908" s="1" t="s">
        <v>27</v>
      </c>
      <c r="E908">
        <v>7</v>
      </c>
      <c r="F908">
        <v>14</v>
      </c>
      <c r="G908">
        <v>0</v>
      </c>
      <c r="H908">
        <v>0.22208</v>
      </c>
      <c r="I908">
        <v>0</v>
      </c>
      <c r="J908">
        <v>1</v>
      </c>
      <c r="K908">
        <v>0</v>
      </c>
      <c r="L908">
        <v>0</v>
      </c>
      <c r="M908">
        <v>61.25</v>
      </c>
      <c r="N908">
        <v>0</v>
      </c>
      <c r="O908">
        <v>7.5</v>
      </c>
      <c r="P908" t="str">
        <f>IF(Table3[[#This Row],[Charging]]&gt;0,"1","0")</f>
        <v>0</v>
      </c>
      <c r="Q908" t="str">
        <f>IF(Table3[[#This Row],[Tag]]="1",Table3[[#This Row],[Prices (EUR(kWh)]],"")</f>
        <v/>
      </c>
    </row>
    <row r="909" spans="4:17" x14ac:dyDescent="0.2">
      <c r="D909" s="1" t="s">
        <v>27</v>
      </c>
      <c r="E909">
        <v>7</v>
      </c>
      <c r="F909">
        <v>15</v>
      </c>
      <c r="G909">
        <v>0</v>
      </c>
      <c r="H909">
        <v>0.21876999999999999</v>
      </c>
      <c r="I909">
        <v>0</v>
      </c>
      <c r="J909">
        <v>0</v>
      </c>
      <c r="K909">
        <v>1</v>
      </c>
      <c r="L909">
        <v>0</v>
      </c>
      <c r="M909">
        <v>58.5</v>
      </c>
      <c r="N909">
        <v>0</v>
      </c>
      <c r="O909">
        <v>7.5</v>
      </c>
      <c r="P909" t="str">
        <f>IF(Table3[[#This Row],[Charging]]&gt;0,"1","0")</f>
        <v>0</v>
      </c>
      <c r="Q909" t="str">
        <f>IF(Table3[[#This Row],[Tag]]="1",Table3[[#This Row],[Prices (EUR(kWh)]],"")</f>
        <v/>
      </c>
    </row>
    <row r="910" spans="4:17" x14ac:dyDescent="0.2">
      <c r="D910" s="1" t="s">
        <v>27</v>
      </c>
      <c r="E910">
        <v>7</v>
      </c>
      <c r="F910">
        <v>16</v>
      </c>
      <c r="G910">
        <v>0</v>
      </c>
      <c r="H910">
        <v>0.18139</v>
      </c>
      <c r="I910">
        <v>0</v>
      </c>
      <c r="J910">
        <v>0</v>
      </c>
      <c r="K910">
        <v>0</v>
      </c>
      <c r="L910">
        <v>1</v>
      </c>
      <c r="M910">
        <v>58.5</v>
      </c>
      <c r="N910">
        <v>0</v>
      </c>
      <c r="O910">
        <v>7.5</v>
      </c>
      <c r="P910" t="str">
        <f>IF(Table3[[#This Row],[Charging]]&gt;0,"1","0")</f>
        <v>0</v>
      </c>
      <c r="Q910" t="str">
        <f>IF(Table3[[#This Row],[Tag]]="1",Table3[[#This Row],[Prices (EUR(kWh)]],"")</f>
        <v/>
      </c>
    </row>
    <row r="911" spans="4:17" x14ac:dyDescent="0.2">
      <c r="D911" s="1" t="s">
        <v>27</v>
      </c>
      <c r="E911">
        <v>7</v>
      </c>
      <c r="F911">
        <v>17</v>
      </c>
      <c r="G911">
        <v>5.5</v>
      </c>
      <c r="H911">
        <v>0.17254</v>
      </c>
      <c r="I911">
        <v>0</v>
      </c>
      <c r="J911">
        <v>0</v>
      </c>
      <c r="K911">
        <v>0</v>
      </c>
      <c r="L911">
        <v>1</v>
      </c>
      <c r="M911">
        <v>64</v>
      </c>
      <c r="N911">
        <v>0</v>
      </c>
      <c r="O911">
        <v>7.5</v>
      </c>
      <c r="P911" t="str">
        <f>IF(Table3[[#This Row],[Charging]]&gt;0,"1","0")</f>
        <v>1</v>
      </c>
      <c r="Q911">
        <f>IF(Table3[[#This Row],[Tag]]="1",Table3[[#This Row],[Prices (EUR(kWh)]],"")</f>
        <v>0.17254</v>
      </c>
    </row>
    <row r="912" spans="4:17" x14ac:dyDescent="0.2">
      <c r="D912" s="1" t="s">
        <v>27</v>
      </c>
      <c r="E912">
        <v>7</v>
      </c>
      <c r="F912">
        <v>18</v>
      </c>
      <c r="G912">
        <v>0</v>
      </c>
      <c r="H912">
        <v>0.22619</v>
      </c>
      <c r="I912">
        <v>0</v>
      </c>
      <c r="J912">
        <v>0</v>
      </c>
      <c r="K912">
        <v>0</v>
      </c>
      <c r="L912">
        <v>1</v>
      </c>
      <c r="M912">
        <v>64</v>
      </c>
      <c r="N912">
        <v>0</v>
      </c>
      <c r="O912">
        <v>7.5</v>
      </c>
      <c r="P912" t="str">
        <f>IF(Table3[[#This Row],[Charging]]&gt;0,"1","0")</f>
        <v>0</v>
      </c>
      <c r="Q912" t="str">
        <f>IF(Table3[[#This Row],[Tag]]="1",Table3[[#This Row],[Prices (EUR(kWh)]],"")</f>
        <v/>
      </c>
    </row>
    <row r="913" spans="4:17" x14ac:dyDescent="0.2">
      <c r="D913" s="1" t="s">
        <v>27</v>
      </c>
      <c r="E913">
        <v>7</v>
      </c>
      <c r="F913">
        <v>19</v>
      </c>
      <c r="G913">
        <v>0</v>
      </c>
      <c r="H913">
        <v>0.24906</v>
      </c>
      <c r="I913">
        <v>0</v>
      </c>
      <c r="J913">
        <v>0</v>
      </c>
      <c r="K913">
        <v>0</v>
      </c>
      <c r="L913">
        <v>1</v>
      </c>
      <c r="M913">
        <v>64</v>
      </c>
      <c r="N913">
        <v>0</v>
      </c>
      <c r="O913">
        <v>7.5</v>
      </c>
      <c r="P913" t="str">
        <f>IF(Table3[[#This Row],[Charging]]&gt;0,"1","0")</f>
        <v>0</v>
      </c>
      <c r="Q913" t="str">
        <f>IF(Table3[[#This Row],[Tag]]="1",Table3[[#This Row],[Prices (EUR(kWh)]],"")</f>
        <v/>
      </c>
    </row>
    <row r="914" spans="4:17" x14ac:dyDescent="0.2">
      <c r="D914" s="1" t="s">
        <v>27</v>
      </c>
      <c r="E914">
        <v>7</v>
      </c>
      <c r="F914">
        <v>20</v>
      </c>
      <c r="G914">
        <v>0</v>
      </c>
      <c r="H914">
        <v>0.26445000000000002</v>
      </c>
      <c r="I914">
        <v>0</v>
      </c>
      <c r="J914">
        <v>0</v>
      </c>
      <c r="K914">
        <v>0</v>
      </c>
      <c r="L914">
        <v>1</v>
      </c>
      <c r="M914">
        <v>64</v>
      </c>
      <c r="N914">
        <v>0</v>
      </c>
      <c r="O914">
        <v>7.5</v>
      </c>
      <c r="P914" t="str">
        <f>IF(Table3[[#This Row],[Charging]]&gt;0,"1","0")</f>
        <v>0</v>
      </c>
      <c r="Q914" t="str">
        <f>IF(Table3[[#This Row],[Tag]]="1",Table3[[#This Row],[Prices (EUR(kWh)]],"")</f>
        <v/>
      </c>
    </row>
    <row r="915" spans="4:17" x14ac:dyDescent="0.2">
      <c r="D915" s="1" t="s">
        <v>27</v>
      </c>
      <c r="E915">
        <v>7</v>
      </c>
      <c r="F915">
        <v>21</v>
      </c>
      <c r="G915">
        <v>0</v>
      </c>
      <c r="H915">
        <v>0.27989999999999998</v>
      </c>
      <c r="I915">
        <v>0</v>
      </c>
      <c r="J915">
        <v>0</v>
      </c>
      <c r="K915">
        <v>0</v>
      </c>
      <c r="L915">
        <v>1</v>
      </c>
      <c r="M915">
        <v>64</v>
      </c>
      <c r="N915">
        <v>0</v>
      </c>
      <c r="O915">
        <v>7.5</v>
      </c>
      <c r="P915" t="str">
        <f>IF(Table3[[#This Row],[Charging]]&gt;0,"1","0")</f>
        <v>0</v>
      </c>
      <c r="Q915" t="str">
        <f>IF(Table3[[#This Row],[Tag]]="1",Table3[[#This Row],[Prices (EUR(kWh)]],"")</f>
        <v/>
      </c>
    </row>
    <row r="916" spans="4:17" x14ac:dyDescent="0.2">
      <c r="D916" s="1" t="s">
        <v>27</v>
      </c>
      <c r="E916">
        <v>7</v>
      </c>
      <c r="F916">
        <v>22</v>
      </c>
      <c r="G916">
        <v>0</v>
      </c>
      <c r="H916">
        <v>0.27778000000000003</v>
      </c>
      <c r="I916">
        <v>0</v>
      </c>
      <c r="J916">
        <v>0</v>
      </c>
      <c r="K916">
        <v>0</v>
      </c>
      <c r="L916">
        <v>1</v>
      </c>
      <c r="M916">
        <v>64</v>
      </c>
      <c r="N916">
        <v>0</v>
      </c>
      <c r="O916">
        <v>7.5</v>
      </c>
      <c r="P916" t="str">
        <f>IF(Table3[[#This Row],[Charging]]&gt;0,"1","0")</f>
        <v>0</v>
      </c>
      <c r="Q916" t="str">
        <f>IF(Table3[[#This Row],[Tag]]="1",Table3[[#This Row],[Prices (EUR(kWh)]],"")</f>
        <v/>
      </c>
    </row>
    <row r="917" spans="4:17" x14ac:dyDescent="0.2">
      <c r="D917" s="1" t="s">
        <v>27</v>
      </c>
      <c r="E917">
        <v>7</v>
      </c>
      <c r="F917">
        <v>23</v>
      </c>
      <c r="G917">
        <v>0</v>
      </c>
      <c r="H917">
        <v>0.27573999999999999</v>
      </c>
      <c r="I917">
        <v>0</v>
      </c>
      <c r="J917">
        <v>0</v>
      </c>
      <c r="K917">
        <v>0</v>
      </c>
      <c r="L917">
        <v>1</v>
      </c>
      <c r="M917">
        <v>64</v>
      </c>
      <c r="N917">
        <v>0</v>
      </c>
      <c r="O917">
        <v>7.5</v>
      </c>
      <c r="P917" t="str">
        <f>IF(Table3[[#This Row],[Charging]]&gt;0,"1","0")</f>
        <v>0</v>
      </c>
      <c r="Q917" t="str">
        <f>IF(Table3[[#This Row],[Tag]]="1",Table3[[#This Row],[Prices (EUR(kWh)]],"")</f>
        <v/>
      </c>
    </row>
    <row r="918" spans="4:17" x14ac:dyDescent="0.2">
      <c r="D918" s="1" t="s">
        <v>27</v>
      </c>
      <c r="E918">
        <v>7</v>
      </c>
      <c r="F918">
        <v>24</v>
      </c>
      <c r="G918">
        <v>0</v>
      </c>
      <c r="H918">
        <v>0.25320999999999999</v>
      </c>
      <c r="I918">
        <v>0</v>
      </c>
      <c r="J918">
        <v>0</v>
      </c>
      <c r="K918">
        <v>0</v>
      </c>
      <c r="L918">
        <v>1</v>
      </c>
      <c r="M918">
        <v>64</v>
      </c>
      <c r="N918">
        <v>0</v>
      </c>
      <c r="O918">
        <v>7.5</v>
      </c>
      <c r="P918" t="str">
        <f>IF(Table3[[#This Row],[Charging]]&gt;0,"1","0")</f>
        <v>0</v>
      </c>
      <c r="Q918" t="str">
        <f>IF(Table3[[#This Row],[Tag]]="1",Table3[[#This Row],[Prices (EUR(kWh)]],"")</f>
        <v/>
      </c>
    </row>
    <row r="919" spans="4:17" x14ac:dyDescent="0.2">
      <c r="D919" s="1" t="s">
        <v>27</v>
      </c>
      <c r="E919">
        <v>8</v>
      </c>
      <c r="F919">
        <v>1</v>
      </c>
      <c r="G919">
        <v>0</v>
      </c>
      <c r="H919">
        <v>0.24512</v>
      </c>
      <c r="I919">
        <v>0</v>
      </c>
      <c r="J919">
        <v>0</v>
      </c>
      <c r="K919">
        <v>0</v>
      </c>
      <c r="L919">
        <v>1</v>
      </c>
      <c r="M919">
        <v>64</v>
      </c>
      <c r="N919">
        <v>0</v>
      </c>
      <c r="O919">
        <v>7.5</v>
      </c>
      <c r="P919" t="str">
        <f>IF(Table3[[#This Row],[Charging]]&gt;0,"1","0")</f>
        <v>0</v>
      </c>
      <c r="Q919" t="str">
        <f>IF(Table3[[#This Row],[Tag]]="1",Table3[[#This Row],[Prices (EUR(kWh)]],"")</f>
        <v/>
      </c>
    </row>
    <row r="920" spans="4:17" x14ac:dyDescent="0.2">
      <c r="D920" s="1" t="s">
        <v>27</v>
      </c>
      <c r="E920">
        <v>8</v>
      </c>
      <c r="F920">
        <v>2</v>
      </c>
      <c r="G920">
        <v>0</v>
      </c>
      <c r="H920">
        <v>0.23902000000000001</v>
      </c>
      <c r="I920">
        <v>0</v>
      </c>
      <c r="J920">
        <v>0</v>
      </c>
      <c r="K920">
        <v>0</v>
      </c>
      <c r="L920">
        <v>1</v>
      </c>
      <c r="M920">
        <v>64</v>
      </c>
      <c r="N920">
        <v>0</v>
      </c>
      <c r="O920">
        <v>7.5</v>
      </c>
      <c r="P920" t="str">
        <f>IF(Table3[[#This Row],[Charging]]&gt;0,"1","0")</f>
        <v>0</v>
      </c>
      <c r="Q920" t="str">
        <f>IF(Table3[[#This Row],[Tag]]="1",Table3[[#This Row],[Prices (EUR(kWh)]],"")</f>
        <v/>
      </c>
    </row>
    <row r="921" spans="4:17" x14ac:dyDescent="0.2">
      <c r="D921" s="1" t="s">
        <v>27</v>
      </c>
      <c r="E921">
        <v>8</v>
      </c>
      <c r="F921">
        <v>3</v>
      </c>
      <c r="G921">
        <v>0</v>
      </c>
      <c r="H921">
        <v>0.23782</v>
      </c>
      <c r="I921">
        <v>0</v>
      </c>
      <c r="J921">
        <v>0</v>
      </c>
      <c r="K921">
        <v>0</v>
      </c>
      <c r="L921">
        <v>1</v>
      </c>
      <c r="M921">
        <v>64</v>
      </c>
      <c r="N921">
        <v>0</v>
      </c>
      <c r="O921">
        <v>7.5</v>
      </c>
      <c r="P921" t="str">
        <f>IF(Table3[[#This Row],[Charging]]&gt;0,"1","0")</f>
        <v>0</v>
      </c>
      <c r="Q921" t="str">
        <f>IF(Table3[[#This Row],[Tag]]="1",Table3[[#This Row],[Prices (EUR(kWh)]],"")</f>
        <v/>
      </c>
    </row>
    <row r="922" spans="4:17" x14ac:dyDescent="0.2">
      <c r="D922" s="1" t="s">
        <v>27</v>
      </c>
      <c r="E922">
        <v>8</v>
      </c>
      <c r="F922">
        <v>4</v>
      </c>
      <c r="G922">
        <v>0</v>
      </c>
      <c r="H922">
        <v>0.23637</v>
      </c>
      <c r="I922">
        <v>0</v>
      </c>
      <c r="J922">
        <v>0</v>
      </c>
      <c r="K922">
        <v>0</v>
      </c>
      <c r="L922">
        <v>1</v>
      </c>
      <c r="M922">
        <v>64</v>
      </c>
      <c r="N922">
        <v>0</v>
      </c>
      <c r="O922">
        <v>7.5</v>
      </c>
      <c r="P922" t="str">
        <f>IF(Table3[[#This Row],[Charging]]&gt;0,"1","0")</f>
        <v>0</v>
      </c>
      <c r="Q922" t="str">
        <f>IF(Table3[[#This Row],[Tag]]="1",Table3[[#This Row],[Prices (EUR(kWh)]],"")</f>
        <v/>
      </c>
    </row>
    <row r="923" spans="4:17" x14ac:dyDescent="0.2">
      <c r="D923" s="1" t="s">
        <v>27</v>
      </c>
      <c r="E923">
        <v>8</v>
      </c>
      <c r="F923">
        <v>5</v>
      </c>
      <c r="G923">
        <v>0</v>
      </c>
      <c r="H923">
        <v>0.23734</v>
      </c>
      <c r="I923">
        <v>0</v>
      </c>
      <c r="J923">
        <v>0</v>
      </c>
      <c r="K923">
        <v>0</v>
      </c>
      <c r="L923">
        <v>1</v>
      </c>
      <c r="M923">
        <v>64</v>
      </c>
      <c r="N923">
        <v>0</v>
      </c>
      <c r="O923">
        <v>7.5</v>
      </c>
      <c r="P923" t="str">
        <f>IF(Table3[[#This Row],[Charging]]&gt;0,"1","0")</f>
        <v>0</v>
      </c>
      <c r="Q923" t="str">
        <f>IF(Table3[[#This Row],[Tag]]="1",Table3[[#This Row],[Prices (EUR(kWh)]],"")</f>
        <v/>
      </c>
    </row>
    <row r="924" spans="4:17" x14ac:dyDescent="0.2">
      <c r="D924" s="1" t="s">
        <v>27</v>
      </c>
      <c r="E924">
        <v>8</v>
      </c>
      <c r="F924">
        <v>6</v>
      </c>
      <c r="G924">
        <v>0</v>
      </c>
      <c r="H924">
        <v>0.23930999999999999</v>
      </c>
      <c r="I924">
        <v>0</v>
      </c>
      <c r="J924">
        <v>0</v>
      </c>
      <c r="K924">
        <v>0</v>
      </c>
      <c r="L924">
        <v>1</v>
      </c>
      <c r="M924">
        <v>64</v>
      </c>
      <c r="N924">
        <v>0</v>
      </c>
      <c r="O924">
        <v>7.5</v>
      </c>
      <c r="P924" t="str">
        <f>IF(Table3[[#This Row],[Charging]]&gt;0,"1","0")</f>
        <v>0</v>
      </c>
      <c r="Q924" t="str">
        <f>IF(Table3[[#This Row],[Tag]]="1",Table3[[#This Row],[Prices (EUR(kWh)]],"")</f>
        <v/>
      </c>
    </row>
    <row r="925" spans="4:17" x14ac:dyDescent="0.2">
      <c r="D925" s="1" t="s">
        <v>27</v>
      </c>
      <c r="E925">
        <v>8</v>
      </c>
      <c r="F925">
        <v>7</v>
      </c>
      <c r="G925">
        <v>0</v>
      </c>
      <c r="H925">
        <v>0.26778000000000002</v>
      </c>
      <c r="I925">
        <v>0</v>
      </c>
      <c r="J925">
        <v>0</v>
      </c>
      <c r="K925">
        <v>0</v>
      </c>
      <c r="L925">
        <v>1</v>
      </c>
      <c r="M925">
        <v>64</v>
      </c>
      <c r="N925">
        <v>0</v>
      </c>
      <c r="O925">
        <v>7.5</v>
      </c>
      <c r="P925" t="str">
        <f>IF(Table3[[#This Row],[Charging]]&gt;0,"1","0")</f>
        <v>0</v>
      </c>
      <c r="Q925" t="str">
        <f>IF(Table3[[#This Row],[Tag]]="1",Table3[[#This Row],[Prices (EUR(kWh)]],"")</f>
        <v/>
      </c>
    </row>
    <row r="926" spans="4:17" x14ac:dyDescent="0.2">
      <c r="D926" s="1" t="s">
        <v>27</v>
      </c>
      <c r="E926">
        <v>8</v>
      </c>
      <c r="F926">
        <v>8</v>
      </c>
      <c r="G926">
        <v>0</v>
      </c>
      <c r="H926">
        <v>0.29243000000000002</v>
      </c>
      <c r="I926">
        <v>0</v>
      </c>
      <c r="J926">
        <v>0</v>
      </c>
      <c r="K926">
        <v>0</v>
      </c>
      <c r="L926">
        <v>1</v>
      </c>
      <c r="M926">
        <v>58.5</v>
      </c>
      <c r="N926">
        <v>5.5</v>
      </c>
      <c r="O926">
        <v>0</v>
      </c>
      <c r="P926" t="str">
        <f>IF(Table3[[#This Row],[Charging]]&gt;0,"1","0")</f>
        <v>0</v>
      </c>
      <c r="Q926" t="str">
        <f>IF(Table3[[#This Row],[Tag]]="1",Table3[[#This Row],[Prices (EUR(kWh)]],"")</f>
        <v/>
      </c>
    </row>
    <row r="927" spans="4:17" x14ac:dyDescent="0.2">
      <c r="D927" s="1" t="s">
        <v>27</v>
      </c>
      <c r="E927">
        <v>8</v>
      </c>
      <c r="F927">
        <v>9</v>
      </c>
      <c r="G927">
        <v>0</v>
      </c>
      <c r="H927">
        <v>0.33495000000000003</v>
      </c>
      <c r="I927">
        <v>0</v>
      </c>
      <c r="J927">
        <v>0</v>
      </c>
      <c r="K927">
        <v>0</v>
      </c>
      <c r="L927">
        <v>1</v>
      </c>
      <c r="M927">
        <v>58.5</v>
      </c>
      <c r="N927">
        <v>0</v>
      </c>
      <c r="O927">
        <v>0</v>
      </c>
      <c r="P927" t="str">
        <f>IF(Table3[[#This Row],[Charging]]&gt;0,"1","0")</f>
        <v>0</v>
      </c>
      <c r="Q927" t="str">
        <f>IF(Table3[[#This Row],[Tag]]="1",Table3[[#This Row],[Prices (EUR(kWh)]],"")</f>
        <v/>
      </c>
    </row>
    <row r="928" spans="4:17" x14ac:dyDescent="0.2">
      <c r="D928" s="1" t="s">
        <v>27</v>
      </c>
      <c r="E928">
        <v>8</v>
      </c>
      <c r="F928">
        <v>10</v>
      </c>
      <c r="G928">
        <v>0</v>
      </c>
      <c r="H928">
        <v>0.31002000000000002</v>
      </c>
      <c r="I928">
        <v>0</v>
      </c>
      <c r="J928">
        <v>0</v>
      </c>
      <c r="K928">
        <v>0</v>
      </c>
      <c r="L928">
        <v>1</v>
      </c>
      <c r="M928">
        <v>58.5</v>
      </c>
      <c r="N928">
        <v>0</v>
      </c>
      <c r="O928">
        <v>0</v>
      </c>
      <c r="P928" t="str">
        <f>IF(Table3[[#This Row],[Charging]]&gt;0,"1","0")</f>
        <v>0</v>
      </c>
      <c r="Q928" t="str">
        <f>IF(Table3[[#This Row],[Tag]]="1",Table3[[#This Row],[Prices (EUR(kWh)]],"")</f>
        <v/>
      </c>
    </row>
    <row r="929" spans="4:17" x14ac:dyDescent="0.2">
      <c r="D929" s="1" t="s">
        <v>27</v>
      </c>
      <c r="E929">
        <v>8</v>
      </c>
      <c r="F929">
        <v>11</v>
      </c>
      <c r="G929">
        <v>0</v>
      </c>
      <c r="H929">
        <v>0.30041000000000001</v>
      </c>
      <c r="I929">
        <v>0</v>
      </c>
      <c r="J929">
        <v>0</v>
      </c>
      <c r="K929">
        <v>0</v>
      </c>
      <c r="L929">
        <v>1</v>
      </c>
      <c r="M929">
        <v>58.5</v>
      </c>
      <c r="N929">
        <v>0</v>
      </c>
      <c r="O929">
        <v>0</v>
      </c>
      <c r="P929" t="str">
        <f>IF(Table3[[#This Row],[Charging]]&gt;0,"1","0")</f>
        <v>0</v>
      </c>
      <c r="Q929" t="str">
        <f>IF(Table3[[#This Row],[Tag]]="1",Table3[[#This Row],[Prices (EUR(kWh)]],"")</f>
        <v/>
      </c>
    </row>
    <row r="930" spans="4:17" x14ac:dyDescent="0.2">
      <c r="D930" s="1" t="s">
        <v>27</v>
      </c>
      <c r="E930">
        <v>8</v>
      </c>
      <c r="F930">
        <v>12</v>
      </c>
      <c r="G930">
        <v>0</v>
      </c>
      <c r="H930">
        <v>0.29754999999999998</v>
      </c>
      <c r="I930">
        <v>0</v>
      </c>
      <c r="J930">
        <v>0</v>
      </c>
      <c r="K930">
        <v>0</v>
      </c>
      <c r="L930">
        <v>1</v>
      </c>
      <c r="M930">
        <v>58.5</v>
      </c>
      <c r="N930">
        <v>0</v>
      </c>
      <c r="O930">
        <v>0</v>
      </c>
      <c r="P930" t="str">
        <f>IF(Table3[[#This Row],[Charging]]&gt;0,"1","0")</f>
        <v>0</v>
      </c>
      <c r="Q930" t="str">
        <f>IF(Table3[[#This Row],[Tag]]="1",Table3[[#This Row],[Prices (EUR(kWh)]],"")</f>
        <v/>
      </c>
    </row>
    <row r="931" spans="4:17" x14ac:dyDescent="0.2">
      <c r="D931" s="1" t="s">
        <v>27</v>
      </c>
      <c r="E931">
        <v>8</v>
      </c>
      <c r="F931">
        <v>13</v>
      </c>
      <c r="G931">
        <v>0</v>
      </c>
      <c r="H931">
        <v>0.28478999999999999</v>
      </c>
      <c r="I931">
        <v>0</v>
      </c>
      <c r="J931">
        <v>0</v>
      </c>
      <c r="K931">
        <v>0</v>
      </c>
      <c r="L931">
        <v>1</v>
      </c>
      <c r="M931">
        <v>58.5</v>
      </c>
      <c r="N931">
        <v>0</v>
      </c>
      <c r="O931">
        <v>0</v>
      </c>
      <c r="P931" t="str">
        <f>IF(Table3[[#This Row],[Charging]]&gt;0,"1","0")</f>
        <v>0</v>
      </c>
      <c r="Q931" t="str">
        <f>IF(Table3[[#This Row],[Tag]]="1",Table3[[#This Row],[Prices (EUR(kWh)]],"")</f>
        <v/>
      </c>
    </row>
    <row r="932" spans="4:17" x14ac:dyDescent="0.2">
      <c r="D932" s="1" t="s">
        <v>27</v>
      </c>
      <c r="E932">
        <v>8</v>
      </c>
      <c r="F932">
        <v>14</v>
      </c>
      <c r="G932">
        <v>0</v>
      </c>
      <c r="H932">
        <v>0.28199000000000002</v>
      </c>
      <c r="I932">
        <v>0</v>
      </c>
      <c r="J932">
        <v>0</v>
      </c>
      <c r="K932">
        <v>0</v>
      </c>
      <c r="L932">
        <v>1</v>
      </c>
      <c r="M932">
        <v>58.5</v>
      </c>
      <c r="N932">
        <v>0</v>
      </c>
      <c r="O932">
        <v>0</v>
      </c>
      <c r="P932" t="str">
        <f>IF(Table3[[#This Row],[Charging]]&gt;0,"1","0")</f>
        <v>0</v>
      </c>
      <c r="Q932" t="str">
        <f>IF(Table3[[#This Row],[Tag]]="1",Table3[[#This Row],[Prices (EUR(kWh)]],"")</f>
        <v/>
      </c>
    </row>
    <row r="933" spans="4:17" x14ac:dyDescent="0.2">
      <c r="D933" s="1" t="s">
        <v>27</v>
      </c>
      <c r="E933">
        <v>8</v>
      </c>
      <c r="F933">
        <v>15</v>
      </c>
      <c r="G933">
        <v>0</v>
      </c>
      <c r="H933">
        <v>0.28097</v>
      </c>
      <c r="I933">
        <v>0</v>
      </c>
      <c r="J933">
        <v>0</v>
      </c>
      <c r="K933">
        <v>0</v>
      </c>
      <c r="L933">
        <v>1</v>
      </c>
      <c r="M933">
        <v>58.5</v>
      </c>
      <c r="N933">
        <v>0</v>
      </c>
      <c r="O933">
        <v>0</v>
      </c>
      <c r="P933" t="str">
        <f>IF(Table3[[#This Row],[Charging]]&gt;0,"1","0")</f>
        <v>0</v>
      </c>
      <c r="Q933" t="str">
        <f>IF(Table3[[#This Row],[Tag]]="1",Table3[[#This Row],[Prices (EUR(kWh)]],"")</f>
        <v/>
      </c>
    </row>
    <row r="934" spans="4:17" x14ac:dyDescent="0.2">
      <c r="D934" s="1" t="s">
        <v>27</v>
      </c>
      <c r="E934">
        <v>8</v>
      </c>
      <c r="F934">
        <v>16</v>
      </c>
      <c r="G934">
        <v>0</v>
      </c>
      <c r="H934">
        <v>0.28292</v>
      </c>
      <c r="I934">
        <v>0</v>
      </c>
      <c r="J934">
        <v>0</v>
      </c>
      <c r="K934">
        <v>0</v>
      </c>
      <c r="L934">
        <v>1</v>
      </c>
      <c r="M934">
        <v>58.5</v>
      </c>
      <c r="N934">
        <v>0</v>
      </c>
      <c r="O934">
        <v>0</v>
      </c>
      <c r="P934" t="str">
        <f>IF(Table3[[#This Row],[Charging]]&gt;0,"1","0")</f>
        <v>0</v>
      </c>
      <c r="Q934" t="str">
        <f>IF(Table3[[#This Row],[Tag]]="1",Table3[[#This Row],[Prices (EUR(kWh)]],"")</f>
        <v/>
      </c>
    </row>
    <row r="935" spans="4:17" x14ac:dyDescent="0.2">
      <c r="D935" s="1" t="s">
        <v>27</v>
      </c>
      <c r="E935">
        <v>8</v>
      </c>
      <c r="F935">
        <v>17</v>
      </c>
      <c r="G935">
        <v>0</v>
      </c>
      <c r="H935">
        <v>0.28778999999999999</v>
      </c>
      <c r="I935">
        <v>0</v>
      </c>
      <c r="J935">
        <v>0</v>
      </c>
      <c r="K935">
        <v>0</v>
      </c>
      <c r="L935">
        <v>1</v>
      </c>
      <c r="M935">
        <v>53</v>
      </c>
      <c r="N935">
        <v>5.5</v>
      </c>
      <c r="O935">
        <v>0</v>
      </c>
      <c r="P935" t="str">
        <f>IF(Table3[[#This Row],[Charging]]&gt;0,"1","0")</f>
        <v>0</v>
      </c>
      <c r="Q935" t="str">
        <f>IF(Table3[[#This Row],[Tag]]="1",Table3[[#This Row],[Prices (EUR(kWh)]],"")</f>
        <v/>
      </c>
    </row>
    <row r="936" spans="4:17" x14ac:dyDescent="0.2">
      <c r="D936" s="1" t="s">
        <v>27</v>
      </c>
      <c r="E936">
        <v>8</v>
      </c>
      <c r="F936">
        <v>18</v>
      </c>
      <c r="G936">
        <v>0</v>
      </c>
      <c r="H936">
        <v>0.28783999999999998</v>
      </c>
      <c r="I936">
        <v>0</v>
      </c>
      <c r="J936">
        <v>0</v>
      </c>
      <c r="K936">
        <v>0</v>
      </c>
      <c r="L936">
        <v>1</v>
      </c>
      <c r="M936">
        <v>53</v>
      </c>
      <c r="N936">
        <v>0</v>
      </c>
      <c r="O936">
        <v>7.5</v>
      </c>
      <c r="P936" t="str">
        <f>IF(Table3[[#This Row],[Charging]]&gt;0,"1","0")</f>
        <v>0</v>
      </c>
      <c r="Q936" t="str">
        <f>IF(Table3[[#This Row],[Tag]]="1",Table3[[#This Row],[Prices (EUR(kWh)]],"")</f>
        <v/>
      </c>
    </row>
    <row r="937" spans="4:17" x14ac:dyDescent="0.2">
      <c r="D937" s="1" t="s">
        <v>27</v>
      </c>
      <c r="E937">
        <v>8</v>
      </c>
      <c r="F937">
        <v>19</v>
      </c>
      <c r="G937">
        <v>0</v>
      </c>
      <c r="H937">
        <v>0.27717999999999998</v>
      </c>
      <c r="I937">
        <v>0</v>
      </c>
      <c r="J937">
        <v>0</v>
      </c>
      <c r="K937">
        <v>0</v>
      </c>
      <c r="L937">
        <v>1</v>
      </c>
      <c r="M937">
        <v>53</v>
      </c>
      <c r="N937">
        <v>0</v>
      </c>
      <c r="O937">
        <v>7.5</v>
      </c>
      <c r="P937" t="str">
        <f>IF(Table3[[#This Row],[Charging]]&gt;0,"1","0")</f>
        <v>0</v>
      </c>
      <c r="Q937" t="str">
        <f>IF(Table3[[#This Row],[Tag]]="1",Table3[[#This Row],[Prices (EUR(kWh)]],"")</f>
        <v/>
      </c>
    </row>
    <row r="938" spans="4:17" x14ac:dyDescent="0.2">
      <c r="D938" s="1" t="s">
        <v>27</v>
      </c>
      <c r="E938">
        <v>8</v>
      </c>
      <c r="F938">
        <v>20</v>
      </c>
      <c r="G938">
        <v>0</v>
      </c>
      <c r="H938">
        <v>0.27501999999999999</v>
      </c>
      <c r="I938">
        <v>0</v>
      </c>
      <c r="J938">
        <v>0</v>
      </c>
      <c r="K938">
        <v>0</v>
      </c>
      <c r="L938">
        <v>1</v>
      </c>
      <c r="M938">
        <v>53</v>
      </c>
      <c r="N938">
        <v>0</v>
      </c>
      <c r="O938">
        <v>7.5</v>
      </c>
      <c r="P938" t="str">
        <f>IF(Table3[[#This Row],[Charging]]&gt;0,"1","0")</f>
        <v>0</v>
      </c>
      <c r="Q938" t="str">
        <f>IF(Table3[[#This Row],[Tag]]="1",Table3[[#This Row],[Prices (EUR(kWh)]],"")</f>
        <v/>
      </c>
    </row>
    <row r="939" spans="4:17" x14ac:dyDescent="0.2">
      <c r="D939" s="1" t="s">
        <v>27</v>
      </c>
      <c r="E939">
        <v>8</v>
      </c>
      <c r="F939">
        <v>21</v>
      </c>
      <c r="G939">
        <v>0</v>
      </c>
      <c r="H939">
        <v>0.27500000000000002</v>
      </c>
      <c r="I939">
        <v>0</v>
      </c>
      <c r="J939">
        <v>0</v>
      </c>
      <c r="K939">
        <v>0</v>
      </c>
      <c r="L939">
        <v>1</v>
      </c>
      <c r="M939">
        <v>53</v>
      </c>
      <c r="N939">
        <v>0</v>
      </c>
      <c r="O939">
        <v>7.5</v>
      </c>
      <c r="P939" t="str">
        <f>IF(Table3[[#This Row],[Charging]]&gt;0,"1","0")</f>
        <v>0</v>
      </c>
      <c r="Q939" t="str">
        <f>IF(Table3[[#This Row],[Tag]]="1",Table3[[#This Row],[Prices (EUR(kWh)]],"")</f>
        <v/>
      </c>
    </row>
    <row r="940" spans="4:17" x14ac:dyDescent="0.2">
      <c r="D940" s="1" t="s">
        <v>27</v>
      </c>
      <c r="E940">
        <v>8</v>
      </c>
      <c r="F940">
        <v>22</v>
      </c>
      <c r="G940">
        <v>0</v>
      </c>
      <c r="H940">
        <v>0.28871000000000002</v>
      </c>
      <c r="I940">
        <v>0</v>
      </c>
      <c r="J940">
        <v>0</v>
      </c>
      <c r="K940">
        <v>0</v>
      </c>
      <c r="L940">
        <v>1</v>
      </c>
      <c r="M940">
        <v>53</v>
      </c>
      <c r="N940">
        <v>0</v>
      </c>
      <c r="O940">
        <v>7.5</v>
      </c>
      <c r="P940" t="str">
        <f>IF(Table3[[#This Row],[Charging]]&gt;0,"1","0")</f>
        <v>0</v>
      </c>
      <c r="Q940" t="str">
        <f>IF(Table3[[#This Row],[Tag]]="1",Table3[[#This Row],[Prices (EUR(kWh)]],"")</f>
        <v/>
      </c>
    </row>
    <row r="941" spans="4:17" x14ac:dyDescent="0.2">
      <c r="D941" s="1" t="s">
        <v>27</v>
      </c>
      <c r="E941">
        <v>8</v>
      </c>
      <c r="F941">
        <v>23</v>
      </c>
      <c r="G941">
        <v>0</v>
      </c>
      <c r="H941">
        <v>0.27260000000000001</v>
      </c>
      <c r="I941">
        <v>0</v>
      </c>
      <c r="J941">
        <v>0</v>
      </c>
      <c r="K941">
        <v>0</v>
      </c>
      <c r="L941">
        <v>1</v>
      </c>
      <c r="M941">
        <v>53</v>
      </c>
      <c r="N941">
        <v>0</v>
      </c>
      <c r="O941">
        <v>7.5</v>
      </c>
      <c r="P941" t="str">
        <f>IF(Table3[[#This Row],[Charging]]&gt;0,"1","0")</f>
        <v>0</v>
      </c>
      <c r="Q941" t="str">
        <f>IF(Table3[[#This Row],[Tag]]="1",Table3[[#This Row],[Prices (EUR(kWh)]],"")</f>
        <v/>
      </c>
    </row>
    <row r="942" spans="4:17" x14ac:dyDescent="0.2">
      <c r="D942" s="1" t="s">
        <v>27</v>
      </c>
      <c r="E942">
        <v>8</v>
      </c>
      <c r="F942">
        <v>24</v>
      </c>
      <c r="G942">
        <v>7.5</v>
      </c>
      <c r="H942">
        <v>0.24560999999999999</v>
      </c>
      <c r="I942">
        <v>0</v>
      </c>
      <c r="J942">
        <v>0</v>
      </c>
      <c r="K942">
        <v>0</v>
      </c>
      <c r="L942">
        <v>1</v>
      </c>
      <c r="M942">
        <v>60.5</v>
      </c>
      <c r="N942">
        <v>0</v>
      </c>
      <c r="O942">
        <v>7.5</v>
      </c>
      <c r="P942" t="str">
        <f>IF(Table3[[#This Row],[Charging]]&gt;0,"1","0")</f>
        <v>1</v>
      </c>
      <c r="Q942">
        <f>IF(Table3[[#This Row],[Tag]]="1",Table3[[#This Row],[Prices (EUR(kWh)]],"")</f>
        <v>0.24560999999999999</v>
      </c>
    </row>
    <row r="943" spans="4:17" x14ac:dyDescent="0.2">
      <c r="D943" s="1" t="s">
        <v>27</v>
      </c>
      <c r="E943">
        <v>9</v>
      </c>
      <c r="F943">
        <v>1</v>
      </c>
      <c r="G943">
        <v>0</v>
      </c>
      <c r="H943">
        <v>0.26494000000000001</v>
      </c>
      <c r="I943">
        <v>0</v>
      </c>
      <c r="J943">
        <v>0</v>
      </c>
      <c r="K943">
        <v>0</v>
      </c>
      <c r="L943">
        <v>1</v>
      </c>
      <c r="M943">
        <v>60.5</v>
      </c>
      <c r="N943">
        <v>0</v>
      </c>
      <c r="O943">
        <v>7.5</v>
      </c>
      <c r="P943" t="str">
        <f>IF(Table3[[#This Row],[Charging]]&gt;0,"1","0")</f>
        <v>0</v>
      </c>
      <c r="Q943" t="str">
        <f>IF(Table3[[#This Row],[Tag]]="1",Table3[[#This Row],[Prices (EUR(kWh)]],"")</f>
        <v/>
      </c>
    </row>
    <row r="944" spans="4:17" x14ac:dyDescent="0.2">
      <c r="D944" s="1" t="s">
        <v>27</v>
      </c>
      <c r="E944">
        <v>9</v>
      </c>
      <c r="F944">
        <v>2</v>
      </c>
      <c r="G944">
        <v>0</v>
      </c>
      <c r="H944">
        <v>0.26062000000000002</v>
      </c>
      <c r="I944">
        <v>0</v>
      </c>
      <c r="J944">
        <v>0</v>
      </c>
      <c r="K944">
        <v>0</v>
      </c>
      <c r="L944">
        <v>1</v>
      </c>
      <c r="M944">
        <v>60.5</v>
      </c>
      <c r="N944">
        <v>0</v>
      </c>
      <c r="O944">
        <v>7.5</v>
      </c>
      <c r="P944" t="str">
        <f>IF(Table3[[#This Row],[Charging]]&gt;0,"1","0")</f>
        <v>0</v>
      </c>
      <c r="Q944" t="str">
        <f>IF(Table3[[#This Row],[Tag]]="1",Table3[[#This Row],[Prices (EUR(kWh)]],"")</f>
        <v/>
      </c>
    </row>
    <row r="945" spans="4:17" x14ac:dyDescent="0.2">
      <c r="D945" s="1" t="s">
        <v>27</v>
      </c>
      <c r="E945">
        <v>9</v>
      </c>
      <c r="F945">
        <v>3</v>
      </c>
      <c r="G945">
        <v>0</v>
      </c>
      <c r="H945">
        <v>0.25952999999999998</v>
      </c>
      <c r="I945">
        <v>0</v>
      </c>
      <c r="J945">
        <v>0</v>
      </c>
      <c r="K945">
        <v>0</v>
      </c>
      <c r="L945">
        <v>1</v>
      </c>
      <c r="M945">
        <v>60.5</v>
      </c>
      <c r="N945">
        <v>0</v>
      </c>
      <c r="O945">
        <v>7.5</v>
      </c>
      <c r="P945" t="str">
        <f>IF(Table3[[#This Row],[Charging]]&gt;0,"1","0")</f>
        <v>0</v>
      </c>
      <c r="Q945" t="str">
        <f>IF(Table3[[#This Row],[Tag]]="1",Table3[[#This Row],[Prices (EUR(kWh)]],"")</f>
        <v/>
      </c>
    </row>
    <row r="946" spans="4:17" x14ac:dyDescent="0.2">
      <c r="D946" s="1" t="s">
        <v>27</v>
      </c>
      <c r="E946">
        <v>9</v>
      </c>
      <c r="F946">
        <v>4</v>
      </c>
      <c r="G946">
        <v>0</v>
      </c>
      <c r="H946">
        <v>0.25391000000000002</v>
      </c>
      <c r="I946">
        <v>0</v>
      </c>
      <c r="J946">
        <v>0</v>
      </c>
      <c r="K946">
        <v>0</v>
      </c>
      <c r="L946">
        <v>1</v>
      </c>
      <c r="M946">
        <v>60.5</v>
      </c>
      <c r="N946">
        <v>0</v>
      </c>
      <c r="O946">
        <v>7.5</v>
      </c>
      <c r="P946" t="str">
        <f>IF(Table3[[#This Row],[Charging]]&gt;0,"1","0")</f>
        <v>0</v>
      </c>
      <c r="Q946" t="str">
        <f>IF(Table3[[#This Row],[Tag]]="1",Table3[[#This Row],[Prices (EUR(kWh)]],"")</f>
        <v/>
      </c>
    </row>
    <row r="947" spans="4:17" x14ac:dyDescent="0.2">
      <c r="D947" s="1" t="s">
        <v>27</v>
      </c>
      <c r="E947">
        <v>9</v>
      </c>
      <c r="F947">
        <v>5</v>
      </c>
      <c r="G947">
        <v>0</v>
      </c>
      <c r="H947">
        <v>0.25503999999999999</v>
      </c>
      <c r="I947">
        <v>0</v>
      </c>
      <c r="J947">
        <v>0</v>
      </c>
      <c r="K947">
        <v>0</v>
      </c>
      <c r="L947">
        <v>1</v>
      </c>
      <c r="M947">
        <v>60.5</v>
      </c>
      <c r="N947">
        <v>0</v>
      </c>
      <c r="O947">
        <v>7.5</v>
      </c>
      <c r="P947" t="str">
        <f>IF(Table3[[#This Row],[Charging]]&gt;0,"1","0")</f>
        <v>0</v>
      </c>
      <c r="Q947" t="str">
        <f>IF(Table3[[#This Row],[Tag]]="1",Table3[[#This Row],[Prices (EUR(kWh)]],"")</f>
        <v/>
      </c>
    </row>
    <row r="948" spans="4:17" x14ac:dyDescent="0.2">
      <c r="D948" s="1" t="s">
        <v>27</v>
      </c>
      <c r="E948">
        <v>9</v>
      </c>
      <c r="F948">
        <v>6</v>
      </c>
      <c r="G948">
        <v>0</v>
      </c>
      <c r="H948">
        <v>0.26012000000000002</v>
      </c>
      <c r="I948">
        <v>0</v>
      </c>
      <c r="J948">
        <v>0</v>
      </c>
      <c r="K948">
        <v>0</v>
      </c>
      <c r="L948">
        <v>1</v>
      </c>
      <c r="M948">
        <v>60.5</v>
      </c>
      <c r="N948">
        <v>0</v>
      </c>
      <c r="O948">
        <v>7.5</v>
      </c>
      <c r="P948" t="str">
        <f>IF(Table3[[#This Row],[Charging]]&gt;0,"1","0")</f>
        <v>0</v>
      </c>
      <c r="Q948" t="str">
        <f>IF(Table3[[#This Row],[Tag]]="1",Table3[[#This Row],[Prices (EUR(kWh)]],"")</f>
        <v/>
      </c>
    </row>
    <row r="949" spans="4:17" x14ac:dyDescent="0.2">
      <c r="D949" s="1" t="s">
        <v>27</v>
      </c>
      <c r="E949">
        <v>9</v>
      </c>
      <c r="F949">
        <v>7</v>
      </c>
      <c r="G949">
        <v>0</v>
      </c>
      <c r="H949">
        <v>0.26055</v>
      </c>
      <c r="I949">
        <v>0</v>
      </c>
      <c r="J949">
        <v>0</v>
      </c>
      <c r="K949">
        <v>0</v>
      </c>
      <c r="L949">
        <v>1</v>
      </c>
      <c r="M949">
        <v>60.5</v>
      </c>
      <c r="N949">
        <v>0</v>
      </c>
      <c r="O949">
        <v>7.5</v>
      </c>
      <c r="P949" t="str">
        <f>IF(Table3[[#This Row],[Charging]]&gt;0,"1","0")</f>
        <v>0</v>
      </c>
      <c r="Q949" t="str">
        <f>IF(Table3[[#This Row],[Tag]]="1",Table3[[#This Row],[Prices (EUR(kWh)]],"")</f>
        <v/>
      </c>
    </row>
    <row r="950" spans="4:17" x14ac:dyDescent="0.2">
      <c r="D950" s="1" t="s">
        <v>27</v>
      </c>
      <c r="E950">
        <v>9</v>
      </c>
      <c r="F950">
        <v>8</v>
      </c>
      <c r="G950">
        <v>0</v>
      </c>
      <c r="H950">
        <v>0.27449000000000001</v>
      </c>
      <c r="I950">
        <v>0</v>
      </c>
      <c r="J950">
        <v>0</v>
      </c>
      <c r="K950">
        <v>0</v>
      </c>
      <c r="L950">
        <v>1</v>
      </c>
      <c r="M950">
        <v>55</v>
      </c>
      <c r="N950">
        <v>5.5</v>
      </c>
      <c r="O950">
        <v>0</v>
      </c>
      <c r="P950" t="str">
        <f>IF(Table3[[#This Row],[Charging]]&gt;0,"1","0")</f>
        <v>0</v>
      </c>
      <c r="Q950" t="str">
        <f>IF(Table3[[#This Row],[Tag]]="1",Table3[[#This Row],[Prices (EUR(kWh)]],"")</f>
        <v/>
      </c>
    </row>
    <row r="951" spans="4:17" x14ac:dyDescent="0.2">
      <c r="D951" s="1" t="s">
        <v>27</v>
      </c>
      <c r="E951">
        <v>9</v>
      </c>
      <c r="F951">
        <v>9</v>
      </c>
      <c r="G951">
        <v>0</v>
      </c>
      <c r="H951">
        <v>0.29508000000000001</v>
      </c>
      <c r="I951">
        <v>0</v>
      </c>
      <c r="J951">
        <v>0</v>
      </c>
      <c r="K951">
        <v>0</v>
      </c>
      <c r="L951">
        <v>1</v>
      </c>
      <c r="M951">
        <v>55</v>
      </c>
      <c r="N951">
        <v>0</v>
      </c>
      <c r="O951">
        <v>0</v>
      </c>
      <c r="P951" t="str">
        <f>IF(Table3[[#This Row],[Charging]]&gt;0,"1","0")</f>
        <v>0</v>
      </c>
      <c r="Q951" t="str">
        <f>IF(Table3[[#This Row],[Tag]]="1",Table3[[#This Row],[Prices (EUR(kWh)]],"")</f>
        <v/>
      </c>
    </row>
    <row r="952" spans="4:17" x14ac:dyDescent="0.2">
      <c r="D952" s="1" t="s">
        <v>27</v>
      </c>
      <c r="E952">
        <v>9</v>
      </c>
      <c r="F952">
        <v>10</v>
      </c>
      <c r="G952">
        <v>0</v>
      </c>
      <c r="H952">
        <v>0.30686999999999998</v>
      </c>
      <c r="I952">
        <v>0</v>
      </c>
      <c r="J952">
        <v>0</v>
      </c>
      <c r="K952">
        <v>0</v>
      </c>
      <c r="L952">
        <v>1</v>
      </c>
      <c r="M952">
        <v>55</v>
      </c>
      <c r="N952">
        <v>0</v>
      </c>
      <c r="O952">
        <v>0</v>
      </c>
      <c r="P952" t="str">
        <f>IF(Table3[[#This Row],[Charging]]&gt;0,"1","0")</f>
        <v>0</v>
      </c>
      <c r="Q952" t="str">
        <f>IF(Table3[[#This Row],[Tag]]="1",Table3[[#This Row],[Prices (EUR(kWh)]],"")</f>
        <v/>
      </c>
    </row>
    <row r="953" spans="4:17" x14ac:dyDescent="0.2">
      <c r="D953" s="1" t="s">
        <v>27</v>
      </c>
      <c r="E953">
        <v>9</v>
      </c>
      <c r="F953">
        <v>11</v>
      </c>
      <c r="G953">
        <v>0</v>
      </c>
      <c r="H953">
        <v>0.30264999999999997</v>
      </c>
      <c r="I953">
        <v>0</v>
      </c>
      <c r="J953">
        <v>0</v>
      </c>
      <c r="K953">
        <v>0</v>
      </c>
      <c r="L953">
        <v>1</v>
      </c>
      <c r="M953">
        <v>55</v>
      </c>
      <c r="N953">
        <v>0</v>
      </c>
      <c r="O953">
        <v>0</v>
      </c>
      <c r="P953" t="str">
        <f>IF(Table3[[#This Row],[Charging]]&gt;0,"1","0")</f>
        <v>0</v>
      </c>
      <c r="Q953" t="str">
        <f>IF(Table3[[#This Row],[Tag]]="1",Table3[[#This Row],[Prices (EUR(kWh)]],"")</f>
        <v/>
      </c>
    </row>
    <row r="954" spans="4:17" x14ac:dyDescent="0.2">
      <c r="D954" s="1" t="s">
        <v>27</v>
      </c>
      <c r="E954">
        <v>9</v>
      </c>
      <c r="F954">
        <v>12</v>
      </c>
      <c r="G954">
        <v>0</v>
      </c>
      <c r="H954">
        <v>0.27566000000000002</v>
      </c>
      <c r="I954">
        <v>0</v>
      </c>
      <c r="J954">
        <v>0</v>
      </c>
      <c r="K954">
        <v>0</v>
      </c>
      <c r="L954">
        <v>1</v>
      </c>
      <c r="M954">
        <v>55</v>
      </c>
      <c r="N954">
        <v>0</v>
      </c>
      <c r="O954">
        <v>0</v>
      </c>
      <c r="P954" t="str">
        <f>IF(Table3[[#This Row],[Charging]]&gt;0,"1","0")</f>
        <v>0</v>
      </c>
      <c r="Q954" t="str">
        <f>IF(Table3[[#This Row],[Tag]]="1",Table3[[#This Row],[Prices (EUR(kWh)]],"")</f>
        <v/>
      </c>
    </row>
    <row r="955" spans="4:17" x14ac:dyDescent="0.2">
      <c r="D955" s="1" t="s">
        <v>27</v>
      </c>
      <c r="E955">
        <v>9</v>
      </c>
      <c r="F955">
        <v>13</v>
      </c>
      <c r="G955">
        <v>0</v>
      </c>
      <c r="H955">
        <v>0.27090999999999998</v>
      </c>
      <c r="I955">
        <v>0</v>
      </c>
      <c r="J955">
        <v>0</v>
      </c>
      <c r="K955">
        <v>0</v>
      </c>
      <c r="L955">
        <v>1</v>
      </c>
      <c r="M955">
        <v>55</v>
      </c>
      <c r="N955">
        <v>0</v>
      </c>
      <c r="O955">
        <v>0</v>
      </c>
      <c r="P955" t="str">
        <f>IF(Table3[[#This Row],[Charging]]&gt;0,"1","0")</f>
        <v>0</v>
      </c>
      <c r="Q955" t="str">
        <f>IF(Table3[[#This Row],[Tag]]="1",Table3[[#This Row],[Prices (EUR(kWh)]],"")</f>
        <v/>
      </c>
    </row>
    <row r="956" spans="4:17" x14ac:dyDescent="0.2">
      <c r="D956" s="1" t="s">
        <v>27</v>
      </c>
      <c r="E956">
        <v>9</v>
      </c>
      <c r="F956">
        <v>14</v>
      </c>
      <c r="G956">
        <v>0</v>
      </c>
      <c r="H956">
        <v>0.25894</v>
      </c>
      <c r="I956">
        <v>0</v>
      </c>
      <c r="J956">
        <v>0</v>
      </c>
      <c r="K956">
        <v>0</v>
      </c>
      <c r="L956">
        <v>1</v>
      </c>
      <c r="M956">
        <v>55</v>
      </c>
      <c r="N956">
        <v>0</v>
      </c>
      <c r="O956">
        <v>0</v>
      </c>
      <c r="P956" t="str">
        <f>IF(Table3[[#This Row],[Charging]]&gt;0,"1","0")</f>
        <v>0</v>
      </c>
      <c r="Q956" t="str">
        <f>IF(Table3[[#This Row],[Tag]]="1",Table3[[#This Row],[Prices (EUR(kWh)]],"")</f>
        <v/>
      </c>
    </row>
    <row r="957" spans="4:17" x14ac:dyDescent="0.2">
      <c r="D957" s="1" t="s">
        <v>27</v>
      </c>
      <c r="E957">
        <v>9</v>
      </c>
      <c r="F957">
        <v>15</v>
      </c>
      <c r="G957">
        <v>0</v>
      </c>
      <c r="H957">
        <v>0.26063999999999998</v>
      </c>
      <c r="I957">
        <v>0</v>
      </c>
      <c r="J957">
        <v>0</v>
      </c>
      <c r="K957">
        <v>0</v>
      </c>
      <c r="L957">
        <v>1</v>
      </c>
      <c r="M957">
        <v>55</v>
      </c>
      <c r="N957">
        <v>0</v>
      </c>
      <c r="O957">
        <v>0</v>
      </c>
      <c r="P957" t="str">
        <f>IF(Table3[[#This Row],[Charging]]&gt;0,"1","0")</f>
        <v>0</v>
      </c>
      <c r="Q957" t="str">
        <f>IF(Table3[[#This Row],[Tag]]="1",Table3[[#This Row],[Prices (EUR(kWh)]],"")</f>
        <v/>
      </c>
    </row>
    <row r="958" spans="4:17" x14ac:dyDescent="0.2">
      <c r="D958" s="1" t="s">
        <v>27</v>
      </c>
      <c r="E958">
        <v>9</v>
      </c>
      <c r="F958">
        <v>16</v>
      </c>
      <c r="G958">
        <v>0</v>
      </c>
      <c r="H958">
        <v>0.26049</v>
      </c>
      <c r="I958">
        <v>0</v>
      </c>
      <c r="J958">
        <v>0</v>
      </c>
      <c r="K958">
        <v>0</v>
      </c>
      <c r="L958">
        <v>1</v>
      </c>
      <c r="M958">
        <v>55</v>
      </c>
      <c r="N958">
        <v>0</v>
      </c>
      <c r="O958">
        <v>0</v>
      </c>
      <c r="P958" t="str">
        <f>IF(Table3[[#This Row],[Charging]]&gt;0,"1","0")</f>
        <v>0</v>
      </c>
      <c r="Q958" t="str">
        <f>IF(Table3[[#This Row],[Tag]]="1",Table3[[#This Row],[Prices (EUR(kWh)]],"")</f>
        <v/>
      </c>
    </row>
    <row r="959" spans="4:17" x14ac:dyDescent="0.2">
      <c r="D959" s="1" t="s">
        <v>27</v>
      </c>
      <c r="E959">
        <v>9</v>
      </c>
      <c r="F959">
        <v>17</v>
      </c>
      <c r="G959">
        <v>0</v>
      </c>
      <c r="H959">
        <v>0.27294000000000002</v>
      </c>
      <c r="I959">
        <v>0</v>
      </c>
      <c r="J959">
        <v>0</v>
      </c>
      <c r="K959">
        <v>0</v>
      </c>
      <c r="L959">
        <v>1</v>
      </c>
      <c r="M959">
        <v>49.5</v>
      </c>
      <c r="N959">
        <v>5.5</v>
      </c>
      <c r="O959">
        <v>0</v>
      </c>
      <c r="P959" t="str">
        <f>IF(Table3[[#This Row],[Charging]]&gt;0,"1","0")</f>
        <v>0</v>
      </c>
      <c r="Q959" t="str">
        <f>IF(Table3[[#This Row],[Tag]]="1",Table3[[#This Row],[Prices (EUR(kWh)]],"")</f>
        <v/>
      </c>
    </row>
    <row r="960" spans="4:17" x14ac:dyDescent="0.2">
      <c r="D960" s="1" t="s">
        <v>27</v>
      </c>
      <c r="E960">
        <v>9</v>
      </c>
      <c r="F960">
        <v>18</v>
      </c>
      <c r="G960">
        <v>0</v>
      </c>
      <c r="H960">
        <v>0.27499000000000001</v>
      </c>
      <c r="I960">
        <v>0</v>
      </c>
      <c r="J960">
        <v>0</v>
      </c>
      <c r="K960">
        <v>0</v>
      </c>
      <c r="L960">
        <v>1</v>
      </c>
      <c r="M960">
        <v>49.5</v>
      </c>
      <c r="N960">
        <v>0</v>
      </c>
      <c r="O960">
        <v>7.5</v>
      </c>
      <c r="P960" t="str">
        <f>IF(Table3[[#This Row],[Charging]]&gt;0,"1","0")</f>
        <v>0</v>
      </c>
      <c r="Q960" t="str">
        <f>IF(Table3[[#This Row],[Tag]]="1",Table3[[#This Row],[Prices (EUR(kWh)]],"")</f>
        <v/>
      </c>
    </row>
    <row r="961" spans="4:17" x14ac:dyDescent="0.2">
      <c r="D961" s="1" t="s">
        <v>27</v>
      </c>
      <c r="E961">
        <v>9</v>
      </c>
      <c r="F961">
        <v>19</v>
      </c>
      <c r="G961">
        <v>0</v>
      </c>
      <c r="H961">
        <v>0.27366000000000001</v>
      </c>
      <c r="I961">
        <v>0</v>
      </c>
      <c r="J961">
        <v>0</v>
      </c>
      <c r="K961">
        <v>0</v>
      </c>
      <c r="L961">
        <v>1</v>
      </c>
      <c r="M961">
        <v>49.5</v>
      </c>
      <c r="N961">
        <v>0</v>
      </c>
      <c r="O961">
        <v>7.5</v>
      </c>
      <c r="P961" t="str">
        <f>IF(Table3[[#This Row],[Charging]]&gt;0,"1","0")</f>
        <v>0</v>
      </c>
      <c r="Q961" t="str">
        <f>IF(Table3[[#This Row],[Tag]]="1",Table3[[#This Row],[Prices (EUR(kWh)]],"")</f>
        <v/>
      </c>
    </row>
    <row r="962" spans="4:17" x14ac:dyDescent="0.2">
      <c r="D962" s="1" t="s">
        <v>27</v>
      </c>
      <c r="E962">
        <v>9</v>
      </c>
      <c r="F962">
        <v>20</v>
      </c>
      <c r="G962">
        <v>0</v>
      </c>
      <c r="H962">
        <v>0.27446999999999999</v>
      </c>
      <c r="I962">
        <v>0</v>
      </c>
      <c r="J962">
        <v>0</v>
      </c>
      <c r="K962">
        <v>0</v>
      </c>
      <c r="L962">
        <v>1</v>
      </c>
      <c r="M962">
        <v>49.5</v>
      </c>
      <c r="N962">
        <v>0</v>
      </c>
      <c r="O962">
        <v>7.5</v>
      </c>
      <c r="P962" t="str">
        <f>IF(Table3[[#This Row],[Charging]]&gt;0,"1","0")</f>
        <v>0</v>
      </c>
      <c r="Q962" t="str">
        <f>IF(Table3[[#This Row],[Tag]]="1",Table3[[#This Row],[Prices (EUR(kWh)]],"")</f>
        <v/>
      </c>
    </row>
    <row r="963" spans="4:17" x14ac:dyDescent="0.2">
      <c r="D963" s="1" t="s">
        <v>27</v>
      </c>
      <c r="E963">
        <v>9</v>
      </c>
      <c r="F963">
        <v>21</v>
      </c>
      <c r="G963">
        <v>0</v>
      </c>
      <c r="H963">
        <v>0.26277</v>
      </c>
      <c r="I963">
        <v>0</v>
      </c>
      <c r="J963">
        <v>0</v>
      </c>
      <c r="K963">
        <v>0</v>
      </c>
      <c r="L963">
        <v>1</v>
      </c>
      <c r="M963">
        <v>49.5</v>
      </c>
      <c r="N963">
        <v>0</v>
      </c>
      <c r="O963">
        <v>7.5</v>
      </c>
      <c r="P963" t="str">
        <f>IF(Table3[[#This Row],[Charging]]&gt;0,"1","0")</f>
        <v>0</v>
      </c>
      <c r="Q963" t="str">
        <f>IF(Table3[[#This Row],[Tag]]="1",Table3[[#This Row],[Prices (EUR(kWh)]],"")</f>
        <v/>
      </c>
    </row>
    <row r="964" spans="4:17" x14ac:dyDescent="0.2">
      <c r="D964" s="1" t="s">
        <v>27</v>
      </c>
      <c r="E964">
        <v>9</v>
      </c>
      <c r="F964">
        <v>22</v>
      </c>
      <c r="G964">
        <v>0</v>
      </c>
      <c r="H964">
        <v>0.26296000000000003</v>
      </c>
      <c r="I964">
        <v>0</v>
      </c>
      <c r="J964">
        <v>0</v>
      </c>
      <c r="K964">
        <v>0</v>
      </c>
      <c r="L964">
        <v>1</v>
      </c>
      <c r="M964">
        <v>49.5</v>
      </c>
      <c r="N964">
        <v>0</v>
      </c>
      <c r="O964">
        <v>7.5</v>
      </c>
      <c r="P964" t="str">
        <f>IF(Table3[[#This Row],[Charging]]&gt;0,"1","0")</f>
        <v>0</v>
      </c>
      <c r="Q964" t="str">
        <f>IF(Table3[[#This Row],[Tag]]="1",Table3[[#This Row],[Prices (EUR(kWh)]],"")</f>
        <v/>
      </c>
    </row>
    <row r="965" spans="4:17" x14ac:dyDescent="0.2">
      <c r="D965" s="1" t="s">
        <v>27</v>
      </c>
      <c r="E965">
        <v>9</v>
      </c>
      <c r="F965">
        <v>23</v>
      </c>
      <c r="G965">
        <v>0</v>
      </c>
      <c r="H965">
        <v>0.26207999999999998</v>
      </c>
      <c r="I965">
        <v>0</v>
      </c>
      <c r="J965">
        <v>0</v>
      </c>
      <c r="K965">
        <v>0</v>
      </c>
      <c r="L965">
        <v>1</v>
      </c>
      <c r="M965">
        <v>49.5</v>
      </c>
      <c r="N965">
        <v>0</v>
      </c>
      <c r="O965">
        <v>7.5</v>
      </c>
      <c r="P965" t="str">
        <f>IF(Table3[[#This Row],[Charging]]&gt;0,"1","0")</f>
        <v>0</v>
      </c>
      <c r="Q965" t="str">
        <f>IF(Table3[[#This Row],[Tag]]="1",Table3[[#This Row],[Prices (EUR(kWh)]],"")</f>
        <v/>
      </c>
    </row>
    <row r="966" spans="4:17" x14ac:dyDescent="0.2">
      <c r="D966" s="1" t="s">
        <v>27</v>
      </c>
      <c r="E966">
        <v>9</v>
      </c>
      <c r="F966">
        <v>24</v>
      </c>
      <c r="G966">
        <v>0</v>
      </c>
      <c r="H966">
        <v>0.26052999999999998</v>
      </c>
      <c r="I966">
        <v>0</v>
      </c>
      <c r="J966">
        <v>0</v>
      </c>
      <c r="K966">
        <v>0</v>
      </c>
      <c r="L966">
        <v>1</v>
      </c>
      <c r="M966">
        <v>49.5</v>
      </c>
      <c r="N966">
        <v>0</v>
      </c>
      <c r="O966">
        <v>7.5</v>
      </c>
      <c r="P966" t="str">
        <f>IF(Table3[[#This Row],[Charging]]&gt;0,"1","0")</f>
        <v>0</v>
      </c>
      <c r="Q966" t="str">
        <f>IF(Table3[[#This Row],[Tag]]="1",Table3[[#This Row],[Prices (EUR(kWh)]],"")</f>
        <v/>
      </c>
    </row>
    <row r="967" spans="4:17" x14ac:dyDescent="0.2">
      <c r="D967" s="1" t="s">
        <v>27</v>
      </c>
      <c r="E967">
        <v>10</v>
      </c>
      <c r="F967">
        <v>1</v>
      </c>
      <c r="G967">
        <v>0</v>
      </c>
      <c r="H967">
        <v>0.25452999999999998</v>
      </c>
      <c r="I967">
        <v>0</v>
      </c>
      <c r="J967">
        <v>0</v>
      </c>
      <c r="K967">
        <v>0</v>
      </c>
      <c r="L967">
        <v>1</v>
      </c>
      <c r="M967">
        <v>49.5</v>
      </c>
      <c r="N967">
        <v>0</v>
      </c>
      <c r="O967">
        <v>7.5</v>
      </c>
      <c r="P967" t="str">
        <f>IF(Table3[[#This Row],[Charging]]&gt;0,"1","0")</f>
        <v>0</v>
      </c>
      <c r="Q967" t="str">
        <f>IF(Table3[[#This Row],[Tag]]="1",Table3[[#This Row],[Prices (EUR(kWh)]],"")</f>
        <v/>
      </c>
    </row>
    <row r="968" spans="4:17" x14ac:dyDescent="0.2">
      <c r="D968" s="1" t="s">
        <v>27</v>
      </c>
      <c r="E968">
        <v>10</v>
      </c>
      <c r="F968">
        <v>2</v>
      </c>
      <c r="G968">
        <v>0</v>
      </c>
      <c r="H968">
        <v>0.25273000000000001</v>
      </c>
      <c r="I968">
        <v>0</v>
      </c>
      <c r="J968">
        <v>0</v>
      </c>
      <c r="K968">
        <v>0</v>
      </c>
      <c r="L968">
        <v>1</v>
      </c>
      <c r="M968">
        <v>49.5</v>
      </c>
      <c r="N968">
        <v>0</v>
      </c>
      <c r="O968">
        <v>7.5</v>
      </c>
      <c r="P968" t="str">
        <f>IF(Table3[[#This Row],[Charging]]&gt;0,"1","0")</f>
        <v>0</v>
      </c>
      <c r="Q968" t="str">
        <f>IF(Table3[[#This Row],[Tag]]="1",Table3[[#This Row],[Prices (EUR(kWh)]],"")</f>
        <v/>
      </c>
    </row>
    <row r="969" spans="4:17" x14ac:dyDescent="0.2">
      <c r="D969" s="1" t="s">
        <v>27</v>
      </c>
      <c r="E969">
        <v>10</v>
      </c>
      <c r="F969">
        <v>3</v>
      </c>
      <c r="G969">
        <v>0</v>
      </c>
      <c r="H969">
        <v>0.25244</v>
      </c>
      <c r="I969">
        <v>0</v>
      </c>
      <c r="J969">
        <v>0</v>
      </c>
      <c r="K969">
        <v>0</v>
      </c>
      <c r="L969">
        <v>1</v>
      </c>
      <c r="M969">
        <v>49.5</v>
      </c>
      <c r="N969">
        <v>0</v>
      </c>
      <c r="O969">
        <v>7.5</v>
      </c>
      <c r="P969" t="str">
        <f>IF(Table3[[#This Row],[Charging]]&gt;0,"1","0")</f>
        <v>0</v>
      </c>
      <c r="Q969" t="str">
        <f>IF(Table3[[#This Row],[Tag]]="1",Table3[[#This Row],[Prices (EUR(kWh)]],"")</f>
        <v/>
      </c>
    </row>
    <row r="970" spans="4:17" x14ac:dyDescent="0.2">
      <c r="D970" s="1" t="s">
        <v>27</v>
      </c>
      <c r="E970">
        <v>10</v>
      </c>
      <c r="F970">
        <v>4</v>
      </c>
      <c r="G970">
        <v>0</v>
      </c>
      <c r="H970">
        <v>0.25235000000000002</v>
      </c>
      <c r="I970">
        <v>0</v>
      </c>
      <c r="J970">
        <v>0</v>
      </c>
      <c r="K970">
        <v>0</v>
      </c>
      <c r="L970">
        <v>1</v>
      </c>
      <c r="M970">
        <v>49.5</v>
      </c>
      <c r="N970">
        <v>0</v>
      </c>
      <c r="O970">
        <v>7.5</v>
      </c>
      <c r="P970" t="str">
        <f>IF(Table3[[#This Row],[Charging]]&gt;0,"1","0")</f>
        <v>0</v>
      </c>
      <c r="Q970" t="str">
        <f>IF(Table3[[#This Row],[Tag]]="1",Table3[[#This Row],[Prices (EUR(kWh)]],"")</f>
        <v/>
      </c>
    </row>
    <row r="971" spans="4:17" x14ac:dyDescent="0.2">
      <c r="D971" s="1" t="s">
        <v>27</v>
      </c>
      <c r="E971">
        <v>10</v>
      </c>
      <c r="F971">
        <v>5</v>
      </c>
      <c r="G971">
        <v>0</v>
      </c>
      <c r="H971">
        <v>0.25239</v>
      </c>
      <c r="I971">
        <v>0</v>
      </c>
      <c r="J971">
        <v>0</v>
      </c>
      <c r="K971">
        <v>0</v>
      </c>
      <c r="L971">
        <v>1</v>
      </c>
      <c r="M971">
        <v>49.5</v>
      </c>
      <c r="N971">
        <v>0</v>
      </c>
      <c r="O971">
        <v>7.5</v>
      </c>
      <c r="P971" t="str">
        <f>IF(Table3[[#This Row],[Charging]]&gt;0,"1","0")</f>
        <v>0</v>
      </c>
      <c r="Q971" t="str">
        <f>IF(Table3[[#This Row],[Tag]]="1",Table3[[#This Row],[Prices (EUR(kWh)]],"")</f>
        <v/>
      </c>
    </row>
    <row r="972" spans="4:17" x14ac:dyDescent="0.2">
      <c r="D972" s="1" t="s">
        <v>27</v>
      </c>
      <c r="E972">
        <v>10</v>
      </c>
      <c r="F972">
        <v>6</v>
      </c>
      <c r="G972">
        <v>0</v>
      </c>
      <c r="H972">
        <v>0.25202000000000002</v>
      </c>
      <c r="I972">
        <v>0</v>
      </c>
      <c r="J972">
        <v>0</v>
      </c>
      <c r="K972">
        <v>0</v>
      </c>
      <c r="L972">
        <v>1</v>
      </c>
      <c r="M972">
        <v>49.5</v>
      </c>
      <c r="N972">
        <v>0</v>
      </c>
      <c r="O972">
        <v>7.5</v>
      </c>
      <c r="P972" t="str">
        <f>IF(Table3[[#This Row],[Charging]]&gt;0,"1","0")</f>
        <v>0</v>
      </c>
      <c r="Q972" t="str">
        <f>IF(Table3[[#This Row],[Tag]]="1",Table3[[#This Row],[Prices (EUR(kWh)]],"")</f>
        <v/>
      </c>
    </row>
    <row r="973" spans="4:17" x14ac:dyDescent="0.2">
      <c r="D973" s="1" t="s">
        <v>27</v>
      </c>
      <c r="E973">
        <v>10</v>
      </c>
      <c r="F973">
        <v>7</v>
      </c>
      <c r="G973">
        <v>0</v>
      </c>
      <c r="H973">
        <v>0.25713999999999998</v>
      </c>
      <c r="I973">
        <v>0</v>
      </c>
      <c r="J973">
        <v>0</v>
      </c>
      <c r="K973">
        <v>0</v>
      </c>
      <c r="L973">
        <v>1</v>
      </c>
      <c r="M973">
        <v>49.5</v>
      </c>
      <c r="N973">
        <v>0</v>
      </c>
      <c r="O973">
        <v>7.5</v>
      </c>
      <c r="P973" t="str">
        <f>IF(Table3[[#This Row],[Charging]]&gt;0,"1","0")</f>
        <v>0</v>
      </c>
      <c r="Q973" t="str">
        <f>IF(Table3[[#This Row],[Tag]]="1",Table3[[#This Row],[Prices (EUR(kWh)]],"")</f>
        <v/>
      </c>
    </row>
    <row r="974" spans="4:17" x14ac:dyDescent="0.2">
      <c r="D974" s="1" t="s">
        <v>27</v>
      </c>
      <c r="E974">
        <v>10</v>
      </c>
      <c r="F974">
        <v>8</v>
      </c>
      <c r="G974">
        <v>0</v>
      </c>
      <c r="H974">
        <v>0.26524999999999999</v>
      </c>
      <c r="I974">
        <v>0</v>
      </c>
      <c r="J974">
        <v>0</v>
      </c>
      <c r="K974">
        <v>0</v>
      </c>
      <c r="L974">
        <v>1</v>
      </c>
      <c r="M974">
        <v>44</v>
      </c>
      <c r="N974">
        <v>5.5</v>
      </c>
      <c r="O974">
        <v>0</v>
      </c>
      <c r="P974" t="str">
        <f>IF(Table3[[#This Row],[Charging]]&gt;0,"1","0")</f>
        <v>0</v>
      </c>
      <c r="Q974" t="str">
        <f>IF(Table3[[#This Row],[Tag]]="1",Table3[[#This Row],[Prices (EUR(kWh)]],"")</f>
        <v/>
      </c>
    </row>
    <row r="975" spans="4:17" x14ac:dyDescent="0.2">
      <c r="D975" s="1" t="s">
        <v>27</v>
      </c>
      <c r="E975">
        <v>10</v>
      </c>
      <c r="F975">
        <v>9</v>
      </c>
      <c r="G975">
        <v>0</v>
      </c>
      <c r="H975">
        <v>0.27127000000000001</v>
      </c>
      <c r="I975">
        <v>0</v>
      </c>
      <c r="J975">
        <v>0</v>
      </c>
      <c r="K975">
        <v>0</v>
      </c>
      <c r="L975">
        <v>1</v>
      </c>
      <c r="M975">
        <v>44</v>
      </c>
      <c r="N975">
        <v>0</v>
      </c>
      <c r="O975">
        <v>0</v>
      </c>
      <c r="P975" t="str">
        <f>IF(Table3[[#This Row],[Charging]]&gt;0,"1","0")</f>
        <v>0</v>
      </c>
      <c r="Q975" t="str">
        <f>IF(Table3[[#This Row],[Tag]]="1",Table3[[#This Row],[Prices (EUR(kWh)]],"")</f>
        <v/>
      </c>
    </row>
    <row r="976" spans="4:17" x14ac:dyDescent="0.2">
      <c r="D976" s="1" t="s">
        <v>27</v>
      </c>
      <c r="E976">
        <v>10</v>
      </c>
      <c r="F976">
        <v>10</v>
      </c>
      <c r="G976">
        <v>0</v>
      </c>
      <c r="H976">
        <v>0.28494999999999998</v>
      </c>
      <c r="I976">
        <v>0</v>
      </c>
      <c r="J976">
        <v>0</v>
      </c>
      <c r="K976">
        <v>0</v>
      </c>
      <c r="L976">
        <v>1</v>
      </c>
      <c r="M976">
        <v>44</v>
      </c>
      <c r="N976">
        <v>0</v>
      </c>
      <c r="O976">
        <v>0</v>
      </c>
      <c r="P976" t="str">
        <f>IF(Table3[[#This Row],[Charging]]&gt;0,"1","0")</f>
        <v>0</v>
      </c>
      <c r="Q976" t="str">
        <f>IF(Table3[[#This Row],[Tag]]="1",Table3[[#This Row],[Prices (EUR(kWh)]],"")</f>
        <v/>
      </c>
    </row>
    <row r="977" spans="4:17" x14ac:dyDescent="0.2">
      <c r="D977" s="1" t="s">
        <v>27</v>
      </c>
      <c r="E977">
        <v>10</v>
      </c>
      <c r="F977">
        <v>11</v>
      </c>
      <c r="G977">
        <v>0</v>
      </c>
      <c r="H977">
        <v>0.29333999999999999</v>
      </c>
      <c r="I977">
        <v>0</v>
      </c>
      <c r="J977">
        <v>0</v>
      </c>
      <c r="K977">
        <v>0</v>
      </c>
      <c r="L977">
        <v>1</v>
      </c>
      <c r="M977">
        <v>44</v>
      </c>
      <c r="N977">
        <v>0</v>
      </c>
      <c r="O977">
        <v>0</v>
      </c>
      <c r="P977" t="str">
        <f>IF(Table3[[#This Row],[Charging]]&gt;0,"1","0")</f>
        <v>0</v>
      </c>
      <c r="Q977" t="str">
        <f>IF(Table3[[#This Row],[Tag]]="1",Table3[[#This Row],[Prices (EUR(kWh)]],"")</f>
        <v/>
      </c>
    </row>
    <row r="978" spans="4:17" x14ac:dyDescent="0.2">
      <c r="D978" s="1" t="s">
        <v>27</v>
      </c>
      <c r="E978">
        <v>10</v>
      </c>
      <c r="F978">
        <v>12</v>
      </c>
      <c r="G978">
        <v>0</v>
      </c>
      <c r="H978">
        <v>0.28489999999999999</v>
      </c>
      <c r="I978">
        <v>0</v>
      </c>
      <c r="J978">
        <v>0</v>
      </c>
      <c r="K978">
        <v>0</v>
      </c>
      <c r="L978">
        <v>1</v>
      </c>
      <c r="M978">
        <v>44</v>
      </c>
      <c r="N978">
        <v>0</v>
      </c>
      <c r="O978">
        <v>0</v>
      </c>
      <c r="P978" t="str">
        <f>IF(Table3[[#This Row],[Charging]]&gt;0,"1","0")</f>
        <v>0</v>
      </c>
      <c r="Q978" t="str">
        <f>IF(Table3[[#This Row],[Tag]]="1",Table3[[#This Row],[Prices (EUR(kWh)]],"")</f>
        <v/>
      </c>
    </row>
    <row r="979" spans="4:17" x14ac:dyDescent="0.2">
      <c r="D979" s="1" t="s">
        <v>27</v>
      </c>
      <c r="E979">
        <v>10</v>
      </c>
      <c r="F979">
        <v>13</v>
      </c>
      <c r="G979">
        <v>0</v>
      </c>
      <c r="H979">
        <v>0.27422999999999997</v>
      </c>
      <c r="I979">
        <v>0</v>
      </c>
      <c r="J979">
        <v>0</v>
      </c>
      <c r="K979">
        <v>0</v>
      </c>
      <c r="L979">
        <v>1</v>
      </c>
      <c r="M979">
        <v>44</v>
      </c>
      <c r="N979">
        <v>0</v>
      </c>
      <c r="O979">
        <v>0</v>
      </c>
      <c r="P979" t="str">
        <f>IF(Table3[[#This Row],[Charging]]&gt;0,"1","0")</f>
        <v>0</v>
      </c>
      <c r="Q979" t="str">
        <f>IF(Table3[[#This Row],[Tag]]="1",Table3[[#This Row],[Prices (EUR(kWh)]],"")</f>
        <v/>
      </c>
    </row>
    <row r="980" spans="4:17" x14ac:dyDescent="0.2">
      <c r="D980" s="1" t="s">
        <v>27</v>
      </c>
      <c r="E980">
        <v>10</v>
      </c>
      <c r="F980">
        <v>14</v>
      </c>
      <c r="G980">
        <v>0</v>
      </c>
      <c r="H980">
        <v>0.25352000000000002</v>
      </c>
      <c r="I980">
        <v>0</v>
      </c>
      <c r="J980">
        <v>0</v>
      </c>
      <c r="K980">
        <v>0</v>
      </c>
      <c r="L980">
        <v>1</v>
      </c>
      <c r="M980">
        <v>44</v>
      </c>
      <c r="N980">
        <v>0</v>
      </c>
      <c r="O980">
        <v>0</v>
      </c>
      <c r="P980" t="str">
        <f>IF(Table3[[#This Row],[Charging]]&gt;0,"1","0")</f>
        <v>0</v>
      </c>
      <c r="Q980" t="str">
        <f>IF(Table3[[#This Row],[Tag]]="1",Table3[[#This Row],[Prices (EUR(kWh)]],"")</f>
        <v/>
      </c>
    </row>
    <row r="981" spans="4:17" x14ac:dyDescent="0.2">
      <c r="D981" s="1" t="s">
        <v>27</v>
      </c>
      <c r="E981">
        <v>10</v>
      </c>
      <c r="F981">
        <v>15</v>
      </c>
      <c r="G981">
        <v>0</v>
      </c>
      <c r="H981">
        <v>0.25447999999999998</v>
      </c>
      <c r="I981">
        <v>0</v>
      </c>
      <c r="J981">
        <v>0</v>
      </c>
      <c r="K981">
        <v>0</v>
      </c>
      <c r="L981">
        <v>1</v>
      </c>
      <c r="M981">
        <v>44</v>
      </c>
      <c r="N981">
        <v>0</v>
      </c>
      <c r="O981">
        <v>0</v>
      </c>
      <c r="P981" t="str">
        <f>IF(Table3[[#This Row],[Charging]]&gt;0,"1","0")</f>
        <v>0</v>
      </c>
      <c r="Q981" t="str">
        <f>IF(Table3[[#This Row],[Tag]]="1",Table3[[#This Row],[Prices (EUR(kWh)]],"")</f>
        <v/>
      </c>
    </row>
    <row r="982" spans="4:17" x14ac:dyDescent="0.2">
      <c r="D982" s="1" t="s">
        <v>27</v>
      </c>
      <c r="E982">
        <v>10</v>
      </c>
      <c r="F982">
        <v>16</v>
      </c>
      <c r="G982">
        <v>0</v>
      </c>
      <c r="H982">
        <v>0.26343</v>
      </c>
      <c r="I982">
        <v>0</v>
      </c>
      <c r="J982">
        <v>0</v>
      </c>
      <c r="K982">
        <v>0</v>
      </c>
      <c r="L982">
        <v>1</v>
      </c>
      <c r="M982">
        <v>44</v>
      </c>
      <c r="N982">
        <v>0</v>
      </c>
      <c r="O982">
        <v>0</v>
      </c>
      <c r="P982" t="str">
        <f>IF(Table3[[#This Row],[Charging]]&gt;0,"1","0")</f>
        <v>0</v>
      </c>
      <c r="Q982" t="str">
        <f>IF(Table3[[#This Row],[Tag]]="1",Table3[[#This Row],[Prices (EUR(kWh)]],"")</f>
        <v/>
      </c>
    </row>
    <row r="983" spans="4:17" x14ac:dyDescent="0.2">
      <c r="D983" s="1" t="s">
        <v>27</v>
      </c>
      <c r="E983">
        <v>10</v>
      </c>
      <c r="F983">
        <v>17</v>
      </c>
      <c r="G983">
        <v>0</v>
      </c>
      <c r="H983">
        <v>0.26317000000000002</v>
      </c>
      <c r="I983">
        <v>0</v>
      </c>
      <c r="J983">
        <v>0</v>
      </c>
      <c r="K983">
        <v>0</v>
      </c>
      <c r="L983">
        <v>1</v>
      </c>
      <c r="M983">
        <v>38.5</v>
      </c>
      <c r="N983">
        <v>5.5</v>
      </c>
      <c r="O983">
        <v>0</v>
      </c>
      <c r="P983" t="str">
        <f>IF(Table3[[#This Row],[Charging]]&gt;0,"1","0")</f>
        <v>0</v>
      </c>
      <c r="Q983" t="str">
        <f>IF(Table3[[#This Row],[Tag]]="1",Table3[[#This Row],[Prices (EUR(kWh)]],"")</f>
        <v/>
      </c>
    </row>
    <row r="984" spans="4:17" x14ac:dyDescent="0.2">
      <c r="D984" s="1" t="s">
        <v>27</v>
      </c>
      <c r="E984">
        <v>10</v>
      </c>
      <c r="F984">
        <v>18</v>
      </c>
      <c r="G984">
        <v>0</v>
      </c>
      <c r="H984">
        <v>0.26329000000000002</v>
      </c>
      <c r="I984">
        <v>0</v>
      </c>
      <c r="J984">
        <v>0</v>
      </c>
      <c r="K984">
        <v>0</v>
      </c>
      <c r="L984">
        <v>1</v>
      </c>
      <c r="M984">
        <v>38.5</v>
      </c>
      <c r="N984">
        <v>0</v>
      </c>
      <c r="O984">
        <v>7.5</v>
      </c>
      <c r="P984" t="str">
        <f>IF(Table3[[#This Row],[Charging]]&gt;0,"1","0")</f>
        <v>0</v>
      </c>
      <c r="Q984" t="str">
        <f>IF(Table3[[#This Row],[Tag]]="1",Table3[[#This Row],[Prices (EUR(kWh)]],"")</f>
        <v/>
      </c>
    </row>
    <row r="985" spans="4:17" x14ac:dyDescent="0.2">
      <c r="D985" s="1" t="s">
        <v>27</v>
      </c>
      <c r="E985">
        <v>10</v>
      </c>
      <c r="F985">
        <v>19</v>
      </c>
      <c r="G985">
        <v>0</v>
      </c>
      <c r="H985">
        <v>0.26328000000000001</v>
      </c>
      <c r="I985">
        <v>0</v>
      </c>
      <c r="J985">
        <v>0</v>
      </c>
      <c r="K985">
        <v>0</v>
      </c>
      <c r="L985">
        <v>1</v>
      </c>
      <c r="M985">
        <v>38.5</v>
      </c>
      <c r="N985">
        <v>0</v>
      </c>
      <c r="O985">
        <v>7.5</v>
      </c>
      <c r="P985" t="str">
        <f>IF(Table3[[#This Row],[Charging]]&gt;0,"1","0")</f>
        <v>0</v>
      </c>
      <c r="Q985" t="str">
        <f>IF(Table3[[#This Row],[Tag]]="1",Table3[[#This Row],[Prices (EUR(kWh)]],"")</f>
        <v/>
      </c>
    </row>
    <row r="986" spans="4:17" x14ac:dyDescent="0.2">
      <c r="D986" s="1" t="s">
        <v>27</v>
      </c>
      <c r="E986">
        <v>10</v>
      </c>
      <c r="F986">
        <v>20</v>
      </c>
      <c r="G986">
        <v>0</v>
      </c>
      <c r="H986">
        <v>0.26252999999999999</v>
      </c>
      <c r="I986">
        <v>0</v>
      </c>
      <c r="J986">
        <v>0</v>
      </c>
      <c r="K986">
        <v>0</v>
      </c>
      <c r="L986">
        <v>1</v>
      </c>
      <c r="M986">
        <v>38.5</v>
      </c>
      <c r="N986">
        <v>0</v>
      </c>
      <c r="O986">
        <v>7.5</v>
      </c>
      <c r="P986" t="str">
        <f>IF(Table3[[#This Row],[Charging]]&gt;0,"1","0")</f>
        <v>0</v>
      </c>
      <c r="Q986" t="str">
        <f>IF(Table3[[#This Row],[Tag]]="1",Table3[[#This Row],[Prices (EUR(kWh)]],"")</f>
        <v/>
      </c>
    </row>
    <row r="987" spans="4:17" x14ac:dyDescent="0.2">
      <c r="D987" s="1" t="s">
        <v>27</v>
      </c>
      <c r="E987">
        <v>10</v>
      </c>
      <c r="F987">
        <v>21</v>
      </c>
      <c r="G987">
        <v>0</v>
      </c>
      <c r="H987">
        <v>0.26212999999999997</v>
      </c>
      <c r="I987">
        <v>0</v>
      </c>
      <c r="J987">
        <v>0</v>
      </c>
      <c r="K987">
        <v>0</v>
      </c>
      <c r="L987">
        <v>1</v>
      </c>
      <c r="M987">
        <v>38.5</v>
      </c>
      <c r="N987">
        <v>0</v>
      </c>
      <c r="O987">
        <v>7.5</v>
      </c>
      <c r="P987" t="str">
        <f>IF(Table3[[#This Row],[Charging]]&gt;0,"1","0")</f>
        <v>0</v>
      </c>
      <c r="Q987" t="str">
        <f>IF(Table3[[#This Row],[Tag]]="1",Table3[[#This Row],[Prices (EUR(kWh)]],"")</f>
        <v/>
      </c>
    </row>
    <row r="988" spans="4:17" x14ac:dyDescent="0.2">
      <c r="D988" s="1" t="s">
        <v>27</v>
      </c>
      <c r="E988">
        <v>10</v>
      </c>
      <c r="F988">
        <v>22</v>
      </c>
      <c r="G988">
        <v>0</v>
      </c>
      <c r="H988">
        <v>0.26302999999999999</v>
      </c>
      <c r="I988">
        <v>0</v>
      </c>
      <c r="J988">
        <v>0</v>
      </c>
      <c r="K988">
        <v>0</v>
      </c>
      <c r="L988">
        <v>1</v>
      </c>
      <c r="M988">
        <v>38.5</v>
      </c>
      <c r="N988">
        <v>0</v>
      </c>
      <c r="O988">
        <v>7.5</v>
      </c>
      <c r="P988" t="str">
        <f>IF(Table3[[#This Row],[Charging]]&gt;0,"1","0")</f>
        <v>0</v>
      </c>
      <c r="Q988" t="str">
        <f>IF(Table3[[#This Row],[Tag]]="1",Table3[[#This Row],[Prices (EUR(kWh)]],"")</f>
        <v/>
      </c>
    </row>
    <row r="989" spans="4:17" x14ac:dyDescent="0.2">
      <c r="D989" s="1" t="s">
        <v>27</v>
      </c>
      <c r="E989">
        <v>10</v>
      </c>
      <c r="F989">
        <v>23</v>
      </c>
      <c r="G989">
        <v>0</v>
      </c>
      <c r="H989">
        <v>0.26062000000000002</v>
      </c>
      <c r="I989">
        <v>0</v>
      </c>
      <c r="J989">
        <v>0</v>
      </c>
      <c r="K989">
        <v>0</v>
      </c>
      <c r="L989">
        <v>1</v>
      </c>
      <c r="M989">
        <v>38.5</v>
      </c>
      <c r="N989">
        <v>0</v>
      </c>
      <c r="O989">
        <v>7.5</v>
      </c>
      <c r="P989" t="str">
        <f>IF(Table3[[#This Row],[Charging]]&gt;0,"1","0")</f>
        <v>0</v>
      </c>
      <c r="Q989" t="str">
        <f>IF(Table3[[#This Row],[Tag]]="1",Table3[[#This Row],[Prices (EUR(kWh)]],"")</f>
        <v/>
      </c>
    </row>
    <row r="990" spans="4:17" x14ac:dyDescent="0.2">
      <c r="D990" s="1" t="s">
        <v>27</v>
      </c>
      <c r="E990">
        <v>10</v>
      </c>
      <c r="F990">
        <v>24</v>
      </c>
      <c r="G990">
        <v>0</v>
      </c>
      <c r="H990">
        <v>0.25712000000000002</v>
      </c>
      <c r="I990">
        <v>0</v>
      </c>
      <c r="J990">
        <v>0</v>
      </c>
      <c r="K990">
        <v>0</v>
      </c>
      <c r="L990">
        <v>1</v>
      </c>
      <c r="M990">
        <v>38.5</v>
      </c>
      <c r="N990">
        <v>0</v>
      </c>
      <c r="O990">
        <v>7.5</v>
      </c>
      <c r="P990" t="str">
        <f>IF(Table3[[#This Row],[Charging]]&gt;0,"1","0")</f>
        <v>0</v>
      </c>
      <c r="Q990" t="str">
        <f>IF(Table3[[#This Row],[Tag]]="1",Table3[[#This Row],[Prices (EUR(kWh)]],"")</f>
        <v/>
      </c>
    </row>
    <row r="991" spans="4:17" x14ac:dyDescent="0.2">
      <c r="D991" s="1" t="s">
        <v>27</v>
      </c>
      <c r="E991">
        <v>11</v>
      </c>
      <c r="F991">
        <v>1</v>
      </c>
      <c r="G991">
        <v>0</v>
      </c>
      <c r="H991">
        <v>0.25176999999999999</v>
      </c>
      <c r="I991">
        <v>0</v>
      </c>
      <c r="J991">
        <v>0</v>
      </c>
      <c r="K991">
        <v>0</v>
      </c>
      <c r="L991">
        <v>1</v>
      </c>
      <c r="M991">
        <v>38.5</v>
      </c>
      <c r="N991">
        <v>0</v>
      </c>
      <c r="O991">
        <v>7.5</v>
      </c>
      <c r="P991" t="str">
        <f>IF(Table3[[#This Row],[Charging]]&gt;0,"1","0")</f>
        <v>0</v>
      </c>
      <c r="Q991" t="str">
        <f>IF(Table3[[#This Row],[Tag]]="1",Table3[[#This Row],[Prices (EUR(kWh)]],"")</f>
        <v/>
      </c>
    </row>
    <row r="992" spans="4:17" x14ac:dyDescent="0.2">
      <c r="D992" s="1" t="s">
        <v>27</v>
      </c>
      <c r="E992">
        <v>11</v>
      </c>
      <c r="F992">
        <v>2</v>
      </c>
      <c r="G992">
        <v>0</v>
      </c>
      <c r="H992">
        <v>0.24911</v>
      </c>
      <c r="I992">
        <v>0</v>
      </c>
      <c r="J992">
        <v>0</v>
      </c>
      <c r="K992">
        <v>0</v>
      </c>
      <c r="L992">
        <v>1</v>
      </c>
      <c r="M992">
        <v>38.5</v>
      </c>
      <c r="N992">
        <v>0</v>
      </c>
      <c r="O992">
        <v>7.5</v>
      </c>
      <c r="P992" t="str">
        <f>IF(Table3[[#This Row],[Charging]]&gt;0,"1","0")</f>
        <v>0</v>
      </c>
      <c r="Q992" t="str">
        <f>IF(Table3[[#This Row],[Tag]]="1",Table3[[#This Row],[Prices (EUR(kWh)]],"")</f>
        <v/>
      </c>
    </row>
    <row r="993" spans="4:17" x14ac:dyDescent="0.2">
      <c r="D993" s="1" t="s">
        <v>27</v>
      </c>
      <c r="E993">
        <v>11</v>
      </c>
      <c r="F993">
        <v>3</v>
      </c>
      <c r="G993">
        <v>7.5</v>
      </c>
      <c r="H993">
        <v>0.24798000000000001</v>
      </c>
      <c r="I993">
        <v>0</v>
      </c>
      <c r="J993">
        <v>0</v>
      </c>
      <c r="K993">
        <v>0</v>
      </c>
      <c r="L993">
        <v>1</v>
      </c>
      <c r="M993">
        <v>46</v>
      </c>
      <c r="N993">
        <v>0</v>
      </c>
      <c r="O993">
        <v>7.5</v>
      </c>
      <c r="P993" t="str">
        <f>IF(Table3[[#This Row],[Charging]]&gt;0,"1","0")</f>
        <v>1</v>
      </c>
      <c r="Q993">
        <f>IF(Table3[[#This Row],[Tag]]="1",Table3[[#This Row],[Prices (EUR(kWh)]],"")</f>
        <v>0.24798000000000001</v>
      </c>
    </row>
    <row r="994" spans="4:17" x14ac:dyDescent="0.2">
      <c r="D994" s="1" t="s">
        <v>27</v>
      </c>
      <c r="E994">
        <v>11</v>
      </c>
      <c r="F994">
        <v>4</v>
      </c>
      <c r="G994">
        <v>7.5</v>
      </c>
      <c r="H994">
        <v>0.24790000000000001</v>
      </c>
      <c r="I994">
        <v>0</v>
      </c>
      <c r="J994">
        <v>0</v>
      </c>
      <c r="K994">
        <v>0</v>
      </c>
      <c r="L994">
        <v>1</v>
      </c>
      <c r="M994">
        <v>53.5</v>
      </c>
      <c r="N994">
        <v>0</v>
      </c>
      <c r="O994">
        <v>7.5</v>
      </c>
      <c r="P994" t="str">
        <f>IF(Table3[[#This Row],[Charging]]&gt;0,"1","0")</f>
        <v>1</v>
      </c>
      <c r="Q994">
        <f>IF(Table3[[#This Row],[Tag]]="1",Table3[[#This Row],[Prices (EUR(kWh)]],"")</f>
        <v>0.24790000000000001</v>
      </c>
    </row>
    <row r="995" spans="4:17" x14ac:dyDescent="0.2">
      <c r="D995" s="1" t="s">
        <v>27</v>
      </c>
      <c r="E995">
        <v>11</v>
      </c>
      <c r="F995">
        <v>5</v>
      </c>
      <c r="G995">
        <v>7.5</v>
      </c>
      <c r="H995">
        <v>0.24787999999999999</v>
      </c>
      <c r="I995">
        <v>0</v>
      </c>
      <c r="J995">
        <v>0</v>
      </c>
      <c r="K995">
        <v>0</v>
      </c>
      <c r="L995">
        <v>1</v>
      </c>
      <c r="M995">
        <v>61</v>
      </c>
      <c r="N995">
        <v>0</v>
      </c>
      <c r="O995">
        <v>7.5</v>
      </c>
      <c r="P995" t="str">
        <f>IF(Table3[[#This Row],[Charging]]&gt;0,"1","0")</f>
        <v>1</v>
      </c>
      <c r="Q995">
        <f>IF(Table3[[#This Row],[Tag]]="1",Table3[[#This Row],[Prices (EUR(kWh)]],"")</f>
        <v>0.24787999999999999</v>
      </c>
    </row>
    <row r="996" spans="4:17" x14ac:dyDescent="0.2">
      <c r="D996" s="1" t="s">
        <v>27</v>
      </c>
      <c r="E996">
        <v>11</v>
      </c>
      <c r="F996">
        <v>6</v>
      </c>
      <c r="G996">
        <v>3</v>
      </c>
      <c r="H996">
        <v>0.24879000000000001</v>
      </c>
      <c r="I996">
        <v>0</v>
      </c>
      <c r="J996">
        <v>0</v>
      </c>
      <c r="K996">
        <v>0</v>
      </c>
      <c r="L996">
        <v>1</v>
      </c>
      <c r="M996">
        <v>64</v>
      </c>
      <c r="N996">
        <v>0</v>
      </c>
      <c r="O996">
        <v>7.5</v>
      </c>
      <c r="P996" t="str">
        <f>IF(Table3[[#This Row],[Charging]]&gt;0,"1","0")</f>
        <v>1</v>
      </c>
      <c r="Q996">
        <f>IF(Table3[[#This Row],[Tag]]="1",Table3[[#This Row],[Prices (EUR(kWh)]],"")</f>
        <v>0.24879000000000001</v>
      </c>
    </row>
    <row r="997" spans="4:17" x14ac:dyDescent="0.2">
      <c r="D997" s="1" t="s">
        <v>27</v>
      </c>
      <c r="E997">
        <v>11</v>
      </c>
      <c r="F997">
        <v>7</v>
      </c>
      <c r="G997">
        <v>0</v>
      </c>
      <c r="H997">
        <v>0.25629999999999997</v>
      </c>
      <c r="I997">
        <v>0</v>
      </c>
      <c r="J997">
        <v>0</v>
      </c>
      <c r="K997">
        <v>0</v>
      </c>
      <c r="L997">
        <v>1</v>
      </c>
      <c r="M997">
        <v>64</v>
      </c>
      <c r="N997">
        <v>0</v>
      </c>
      <c r="O997">
        <v>7.5</v>
      </c>
      <c r="P997" t="str">
        <f>IF(Table3[[#This Row],[Charging]]&gt;0,"1","0")</f>
        <v>0</v>
      </c>
      <c r="Q997" t="str">
        <f>IF(Table3[[#This Row],[Tag]]="1",Table3[[#This Row],[Prices (EUR(kWh)]],"")</f>
        <v/>
      </c>
    </row>
    <row r="998" spans="4:17" x14ac:dyDescent="0.2">
      <c r="D998" s="1" t="s">
        <v>27</v>
      </c>
      <c r="E998">
        <v>11</v>
      </c>
      <c r="F998">
        <v>8</v>
      </c>
      <c r="G998">
        <v>0</v>
      </c>
      <c r="H998">
        <v>0.26127</v>
      </c>
      <c r="I998">
        <v>0</v>
      </c>
      <c r="J998">
        <v>0</v>
      </c>
      <c r="K998">
        <v>0</v>
      </c>
      <c r="L998">
        <v>1</v>
      </c>
      <c r="M998">
        <v>58.5</v>
      </c>
      <c r="N998">
        <v>5.5</v>
      </c>
      <c r="O998">
        <v>0</v>
      </c>
      <c r="P998" t="str">
        <f>IF(Table3[[#This Row],[Charging]]&gt;0,"1","0")</f>
        <v>0</v>
      </c>
      <c r="Q998" t="str">
        <f>IF(Table3[[#This Row],[Tag]]="1",Table3[[#This Row],[Prices (EUR(kWh)]],"")</f>
        <v/>
      </c>
    </row>
    <row r="999" spans="4:17" x14ac:dyDescent="0.2">
      <c r="D999" s="1" t="s">
        <v>27</v>
      </c>
      <c r="E999">
        <v>11</v>
      </c>
      <c r="F999">
        <v>9</v>
      </c>
      <c r="G999">
        <v>0</v>
      </c>
      <c r="H999">
        <v>0.26088</v>
      </c>
      <c r="I999">
        <v>0</v>
      </c>
      <c r="J999">
        <v>0</v>
      </c>
      <c r="K999">
        <v>0</v>
      </c>
      <c r="L999">
        <v>1</v>
      </c>
      <c r="M999">
        <v>58.5</v>
      </c>
      <c r="N999">
        <v>0</v>
      </c>
      <c r="O999">
        <v>0</v>
      </c>
      <c r="P999" t="str">
        <f>IF(Table3[[#This Row],[Charging]]&gt;0,"1","0")</f>
        <v>0</v>
      </c>
      <c r="Q999" t="str">
        <f>IF(Table3[[#This Row],[Tag]]="1",Table3[[#This Row],[Prices (EUR(kWh)]],"")</f>
        <v/>
      </c>
    </row>
    <row r="1000" spans="4:17" x14ac:dyDescent="0.2">
      <c r="D1000" s="1" t="s">
        <v>27</v>
      </c>
      <c r="E1000">
        <v>11</v>
      </c>
      <c r="F1000">
        <v>10</v>
      </c>
      <c r="G1000">
        <v>0</v>
      </c>
      <c r="H1000">
        <v>0.25967000000000001</v>
      </c>
      <c r="I1000">
        <v>0</v>
      </c>
      <c r="J1000">
        <v>0</v>
      </c>
      <c r="K1000">
        <v>0</v>
      </c>
      <c r="L1000">
        <v>1</v>
      </c>
      <c r="M1000">
        <v>58.5</v>
      </c>
      <c r="N1000">
        <v>0</v>
      </c>
      <c r="O1000">
        <v>0</v>
      </c>
      <c r="P1000" t="str">
        <f>IF(Table3[[#This Row],[Charging]]&gt;0,"1","0")</f>
        <v>0</v>
      </c>
      <c r="Q1000" t="str">
        <f>IF(Table3[[#This Row],[Tag]]="1",Table3[[#This Row],[Prices (EUR(kWh)]],"")</f>
        <v/>
      </c>
    </row>
    <row r="1001" spans="4:17" x14ac:dyDescent="0.2">
      <c r="D1001" s="1" t="s">
        <v>27</v>
      </c>
      <c r="E1001">
        <v>11</v>
      </c>
      <c r="F1001">
        <v>11</v>
      </c>
      <c r="G1001">
        <v>0</v>
      </c>
      <c r="H1001">
        <v>0.25988</v>
      </c>
      <c r="I1001">
        <v>0</v>
      </c>
      <c r="J1001">
        <v>0</v>
      </c>
      <c r="K1001">
        <v>0</v>
      </c>
      <c r="L1001">
        <v>1</v>
      </c>
      <c r="M1001">
        <v>58.5</v>
      </c>
      <c r="N1001">
        <v>0</v>
      </c>
      <c r="O1001">
        <v>0</v>
      </c>
      <c r="P1001" t="str">
        <f>IF(Table3[[#This Row],[Charging]]&gt;0,"1","0")</f>
        <v>0</v>
      </c>
      <c r="Q1001" t="str">
        <f>IF(Table3[[#This Row],[Tag]]="1",Table3[[#This Row],[Prices (EUR(kWh)]],"")</f>
        <v/>
      </c>
    </row>
    <row r="1002" spans="4:17" x14ac:dyDescent="0.2">
      <c r="D1002" s="1" t="s">
        <v>27</v>
      </c>
      <c r="E1002">
        <v>11</v>
      </c>
      <c r="F1002">
        <v>12</v>
      </c>
      <c r="G1002">
        <v>0</v>
      </c>
      <c r="H1002">
        <v>0.26246999999999998</v>
      </c>
      <c r="I1002">
        <v>0</v>
      </c>
      <c r="J1002">
        <v>0</v>
      </c>
      <c r="K1002">
        <v>0</v>
      </c>
      <c r="L1002">
        <v>1</v>
      </c>
      <c r="M1002">
        <v>58.5</v>
      </c>
      <c r="N1002">
        <v>0</v>
      </c>
      <c r="O1002">
        <v>0</v>
      </c>
      <c r="P1002" t="str">
        <f>IF(Table3[[#This Row],[Charging]]&gt;0,"1","0")</f>
        <v>0</v>
      </c>
      <c r="Q1002" t="str">
        <f>IF(Table3[[#This Row],[Tag]]="1",Table3[[#This Row],[Prices (EUR(kWh)]],"")</f>
        <v/>
      </c>
    </row>
    <row r="1003" spans="4:17" x14ac:dyDescent="0.2">
      <c r="D1003" s="1" t="s">
        <v>27</v>
      </c>
      <c r="E1003">
        <v>11</v>
      </c>
      <c r="F1003">
        <v>13</v>
      </c>
      <c r="G1003">
        <v>0</v>
      </c>
      <c r="H1003">
        <v>0.2621</v>
      </c>
      <c r="I1003">
        <v>0</v>
      </c>
      <c r="J1003">
        <v>0</v>
      </c>
      <c r="K1003">
        <v>0</v>
      </c>
      <c r="L1003">
        <v>1</v>
      </c>
      <c r="M1003">
        <v>58.5</v>
      </c>
      <c r="N1003">
        <v>0</v>
      </c>
      <c r="O1003">
        <v>0</v>
      </c>
      <c r="P1003" t="str">
        <f>IF(Table3[[#This Row],[Charging]]&gt;0,"1","0")</f>
        <v>0</v>
      </c>
      <c r="Q1003" t="str">
        <f>IF(Table3[[#This Row],[Tag]]="1",Table3[[#This Row],[Prices (EUR(kWh)]],"")</f>
        <v/>
      </c>
    </row>
    <row r="1004" spans="4:17" x14ac:dyDescent="0.2">
      <c r="D1004" s="1" t="s">
        <v>27</v>
      </c>
      <c r="E1004">
        <v>11</v>
      </c>
      <c r="F1004">
        <v>14</v>
      </c>
      <c r="G1004">
        <v>0</v>
      </c>
      <c r="H1004">
        <v>0.26072000000000001</v>
      </c>
      <c r="I1004">
        <v>0</v>
      </c>
      <c r="J1004">
        <v>0</v>
      </c>
      <c r="K1004">
        <v>0</v>
      </c>
      <c r="L1004">
        <v>1</v>
      </c>
      <c r="M1004">
        <v>58.5</v>
      </c>
      <c r="N1004">
        <v>0</v>
      </c>
      <c r="O1004">
        <v>0</v>
      </c>
      <c r="P1004" t="str">
        <f>IF(Table3[[#This Row],[Charging]]&gt;0,"1","0")</f>
        <v>0</v>
      </c>
      <c r="Q1004" t="str">
        <f>IF(Table3[[#This Row],[Tag]]="1",Table3[[#This Row],[Prices (EUR(kWh)]],"")</f>
        <v/>
      </c>
    </row>
    <row r="1005" spans="4:17" x14ac:dyDescent="0.2">
      <c r="D1005" s="1" t="s">
        <v>27</v>
      </c>
      <c r="E1005">
        <v>11</v>
      </c>
      <c r="F1005">
        <v>15</v>
      </c>
      <c r="G1005">
        <v>0</v>
      </c>
      <c r="H1005">
        <v>0.26499</v>
      </c>
      <c r="I1005">
        <v>0</v>
      </c>
      <c r="J1005">
        <v>0</v>
      </c>
      <c r="K1005">
        <v>0</v>
      </c>
      <c r="L1005">
        <v>1</v>
      </c>
      <c r="M1005">
        <v>58.5</v>
      </c>
      <c r="N1005">
        <v>0</v>
      </c>
      <c r="O1005">
        <v>0</v>
      </c>
      <c r="P1005" t="str">
        <f>IF(Table3[[#This Row],[Charging]]&gt;0,"1","0")</f>
        <v>0</v>
      </c>
      <c r="Q1005" t="str">
        <f>IF(Table3[[#This Row],[Tag]]="1",Table3[[#This Row],[Prices (EUR(kWh)]],"")</f>
        <v/>
      </c>
    </row>
    <row r="1006" spans="4:17" x14ac:dyDescent="0.2">
      <c r="D1006" s="1" t="s">
        <v>27</v>
      </c>
      <c r="E1006">
        <v>11</v>
      </c>
      <c r="F1006">
        <v>16</v>
      </c>
      <c r="G1006">
        <v>0</v>
      </c>
      <c r="H1006">
        <v>0.26153999999999999</v>
      </c>
      <c r="I1006">
        <v>0</v>
      </c>
      <c r="J1006">
        <v>0</v>
      </c>
      <c r="K1006">
        <v>0</v>
      </c>
      <c r="L1006">
        <v>1</v>
      </c>
      <c r="M1006">
        <v>58.5</v>
      </c>
      <c r="N1006">
        <v>0</v>
      </c>
      <c r="O1006">
        <v>0</v>
      </c>
      <c r="P1006" t="str">
        <f>IF(Table3[[#This Row],[Charging]]&gt;0,"1","0")</f>
        <v>0</v>
      </c>
      <c r="Q1006" t="str">
        <f>IF(Table3[[#This Row],[Tag]]="1",Table3[[#This Row],[Prices (EUR(kWh)]],"")</f>
        <v/>
      </c>
    </row>
    <row r="1007" spans="4:17" x14ac:dyDescent="0.2">
      <c r="D1007" s="1" t="s">
        <v>27</v>
      </c>
      <c r="E1007">
        <v>11</v>
      </c>
      <c r="F1007">
        <v>17</v>
      </c>
      <c r="G1007">
        <v>0</v>
      </c>
      <c r="H1007">
        <v>0.26090000000000002</v>
      </c>
      <c r="I1007">
        <v>0</v>
      </c>
      <c r="J1007">
        <v>0</v>
      </c>
      <c r="K1007">
        <v>0</v>
      </c>
      <c r="L1007">
        <v>1</v>
      </c>
      <c r="M1007">
        <v>53</v>
      </c>
      <c r="N1007">
        <v>5.5</v>
      </c>
      <c r="O1007">
        <v>0</v>
      </c>
      <c r="P1007" t="str">
        <f>IF(Table3[[#This Row],[Charging]]&gt;0,"1","0")</f>
        <v>0</v>
      </c>
      <c r="Q1007" t="str">
        <f>IF(Table3[[#This Row],[Tag]]="1",Table3[[#This Row],[Prices (EUR(kWh)]],"")</f>
        <v/>
      </c>
    </row>
    <row r="1008" spans="4:17" x14ac:dyDescent="0.2">
      <c r="D1008" s="1" t="s">
        <v>27</v>
      </c>
      <c r="E1008">
        <v>11</v>
      </c>
      <c r="F1008">
        <v>18</v>
      </c>
      <c r="G1008">
        <v>0</v>
      </c>
      <c r="H1008">
        <v>0.26397999999999999</v>
      </c>
      <c r="I1008">
        <v>0</v>
      </c>
      <c r="J1008">
        <v>0</v>
      </c>
      <c r="K1008">
        <v>0</v>
      </c>
      <c r="L1008">
        <v>1</v>
      </c>
      <c r="M1008">
        <v>53</v>
      </c>
      <c r="N1008">
        <v>0</v>
      </c>
      <c r="O1008">
        <v>7.5</v>
      </c>
      <c r="P1008" t="str">
        <f>IF(Table3[[#This Row],[Charging]]&gt;0,"1","0")</f>
        <v>0</v>
      </c>
      <c r="Q1008" t="str">
        <f>IF(Table3[[#This Row],[Tag]]="1",Table3[[#This Row],[Prices (EUR(kWh)]],"")</f>
        <v/>
      </c>
    </row>
    <row r="1009" spans="4:17" x14ac:dyDescent="0.2">
      <c r="D1009" s="1" t="s">
        <v>27</v>
      </c>
      <c r="E1009">
        <v>11</v>
      </c>
      <c r="F1009">
        <v>19</v>
      </c>
      <c r="G1009">
        <v>0</v>
      </c>
      <c r="H1009">
        <v>0.26229999999999998</v>
      </c>
      <c r="I1009">
        <v>0</v>
      </c>
      <c r="J1009">
        <v>0</v>
      </c>
      <c r="K1009">
        <v>0</v>
      </c>
      <c r="L1009">
        <v>1</v>
      </c>
      <c r="M1009">
        <v>53</v>
      </c>
      <c r="N1009">
        <v>0</v>
      </c>
      <c r="O1009">
        <v>7.5</v>
      </c>
      <c r="P1009" t="str">
        <f>IF(Table3[[#This Row],[Charging]]&gt;0,"1","0")</f>
        <v>0</v>
      </c>
      <c r="Q1009" t="str">
        <f>IF(Table3[[#This Row],[Tag]]="1",Table3[[#This Row],[Prices (EUR(kWh)]],"")</f>
        <v/>
      </c>
    </row>
    <row r="1010" spans="4:17" x14ac:dyDescent="0.2">
      <c r="D1010" s="1" t="s">
        <v>27</v>
      </c>
      <c r="E1010">
        <v>11</v>
      </c>
      <c r="F1010">
        <v>20</v>
      </c>
      <c r="G1010">
        <v>0</v>
      </c>
      <c r="H1010">
        <v>0.26101999999999997</v>
      </c>
      <c r="I1010">
        <v>0</v>
      </c>
      <c r="J1010">
        <v>0</v>
      </c>
      <c r="K1010">
        <v>0</v>
      </c>
      <c r="L1010">
        <v>1</v>
      </c>
      <c r="M1010">
        <v>53</v>
      </c>
      <c r="N1010">
        <v>0</v>
      </c>
      <c r="O1010">
        <v>7.5</v>
      </c>
      <c r="P1010" t="str">
        <f>IF(Table3[[#This Row],[Charging]]&gt;0,"1","0")</f>
        <v>0</v>
      </c>
      <c r="Q1010" t="str">
        <f>IF(Table3[[#This Row],[Tag]]="1",Table3[[#This Row],[Prices (EUR(kWh)]],"")</f>
        <v/>
      </c>
    </row>
    <row r="1011" spans="4:17" x14ac:dyDescent="0.2">
      <c r="D1011" s="1" t="s">
        <v>27</v>
      </c>
      <c r="E1011">
        <v>11</v>
      </c>
      <c r="F1011">
        <v>21</v>
      </c>
      <c r="G1011">
        <v>0</v>
      </c>
      <c r="H1011">
        <v>0.25773000000000001</v>
      </c>
      <c r="I1011">
        <v>0</v>
      </c>
      <c r="J1011">
        <v>0</v>
      </c>
      <c r="K1011">
        <v>0</v>
      </c>
      <c r="L1011">
        <v>1</v>
      </c>
      <c r="M1011">
        <v>53</v>
      </c>
      <c r="N1011">
        <v>0</v>
      </c>
      <c r="O1011">
        <v>7.5</v>
      </c>
      <c r="P1011" t="str">
        <f>IF(Table3[[#This Row],[Charging]]&gt;0,"1","0")</f>
        <v>0</v>
      </c>
      <c r="Q1011" t="str">
        <f>IF(Table3[[#This Row],[Tag]]="1",Table3[[#This Row],[Prices (EUR(kWh)]],"")</f>
        <v/>
      </c>
    </row>
    <row r="1012" spans="4:17" x14ac:dyDescent="0.2">
      <c r="D1012" s="1" t="s">
        <v>27</v>
      </c>
      <c r="E1012">
        <v>11</v>
      </c>
      <c r="F1012">
        <v>22</v>
      </c>
      <c r="G1012">
        <v>0</v>
      </c>
      <c r="H1012">
        <v>0.25819999999999999</v>
      </c>
      <c r="I1012">
        <v>0</v>
      </c>
      <c r="J1012">
        <v>0</v>
      </c>
      <c r="K1012">
        <v>0</v>
      </c>
      <c r="L1012">
        <v>1</v>
      </c>
      <c r="M1012">
        <v>53</v>
      </c>
      <c r="N1012">
        <v>0</v>
      </c>
      <c r="O1012">
        <v>7.5</v>
      </c>
      <c r="P1012" t="str">
        <f>IF(Table3[[#This Row],[Charging]]&gt;0,"1","0")</f>
        <v>0</v>
      </c>
      <c r="Q1012" t="str">
        <f>IF(Table3[[#This Row],[Tag]]="1",Table3[[#This Row],[Prices (EUR(kWh)]],"")</f>
        <v/>
      </c>
    </row>
    <row r="1013" spans="4:17" x14ac:dyDescent="0.2">
      <c r="D1013" s="1" t="s">
        <v>27</v>
      </c>
      <c r="E1013">
        <v>11</v>
      </c>
      <c r="F1013">
        <v>23</v>
      </c>
      <c r="G1013">
        <v>0</v>
      </c>
      <c r="H1013">
        <v>0.25663999999999998</v>
      </c>
      <c r="I1013">
        <v>0</v>
      </c>
      <c r="J1013">
        <v>0</v>
      </c>
      <c r="K1013">
        <v>0</v>
      </c>
      <c r="L1013">
        <v>1</v>
      </c>
      <c r="M1013">
        <v>53</v>
      </c>
      <c r="N1013">
        <v>0</v>
      </c>
      <c r="O1013">
        <v>7.5</v>
      </c>
      <c r="P1013" t="str">
        <f>IF(Table3[[#This Row],[Charging]]&gt;0,"1","0")</f>
        <v>0</v>
      </c>
      <c r="Q1013" t="str">
        <f>IF(Table3[[#This Row],[Tag]]="1",Table3[[#This Row],[Prices (EUR(kWh)]],"")</f>
        <v/>
      </c>
    </row>
    <row r="1014" spans="4:17" x14ac:dyDescent="0.2">
      <c r="D1014" s="1" t="s">
        <v>27</v>
      </c>
      <c r="E1014">
        <v>11</v>
      </c>
      <c r="F1014">
        <v>24</v>
      </c>
      <c r="G1014">
        <v>0</v>
      </c>
      <c r="H1014">
        <v>0.26644000000000001</v>
      </c>
      <c r="I1014">
        <v>0</v>
      </c>
      <c r="J1014">
        <v>0</v>
      </c>
      <c r="K1014">
        <v>0</v>
      </c>
      <c r="L1014">
        <v>1</v>
      </c>
      <c r="M1014">
        <v>53</v>
      </c>
      <c r="N1014">
        <v>0</v>
      </c>
      <c r="O1014">
        <v>7.5</v>
      </c>
      <c r="P1014" t="str">
        <f>IF(Table3[[#This Row],[Charging]]&gt;0,"1","0")</f>
        <v>0</v>
      </c>
      <c r="Q1014" t="str">
        <f>IF(Table3[[#This Row],[Tag]]="1",Table3[[#This Row],[Prices (EUR(kWh)]],"")</f>
        <v/>
      </c>
    </row>
    <row r="1015" spans="4:17" x14ac:dyDescent="0.2">
      <c r="D1015" s="1" t="s">
        <v>27</v>
      </c>
      <c r="E1015">
        <v>12</v>
      </c>
      <c r="F1015">
        <v>1</v>
      </c>
      <c r="G1015">
        <v>0</v>
      </c>
      <c r="H1015">
        <v>0.26490999999999998</v>
      </c>
      <c r="I1015">
        <v>0</v>
      </c>
      <c r="J1015">
        <v>0</v>
      </c>
      <c r="K1015">
        <v>0</v>
      </c>
      <c r="L1015">
        <v>1</v>
      </c>
      <c r="M1015">
        <v>53</v>
      </c>
      <c r="N1015">
        <v>0</v>
      </c>
      <c r="O1015">
        <v>7.5</v>
      </c>
      <c r="P1015" t="str">
        <f>IF(Table3[[#This Row],[Charging]]&gt;0,"1","0")</f>
        <v>0</v>
      </c>
      <c r="Q1015" t="str">
        <f>IF(Table3[[#This Row],[Tag]]="1",Table3[[#This Row],[Prices (EUR(kWh)]],"")</f>
        <v/>
      </c>
    </row>
    <row r="1016" spans="4:17" x14ac:dyDescent="0.2">
      <c r="D1016" s="1" t="s">
        <v>27</v>
      </c>
      <c r="E1016">
        <v>12</v>
      </c>
      <c r="F1016">
        <v>2</v>
      </c>
      <c r="G1016">
        <v>0</v>
      </c>
      <c r="H1016">
        <v>0.25775999999999999</v>
      </c>
      <c r="I1016">
        <v>0</v>
      </c>
      <c r="J1016">
        <v>0</v>
      </c>
      <c r="K1016">
        <v>0</v>
      </c>
      <c r="L1016">
        <v>1</v>
      </c>
      <c r="M1016">
        <v>53</v>
      </c>
      <c r="N1016">
        <v>0</v>
      </c>
      <c r="O1016">
        <v>7.5</v>
      </c>
      <c r="P1016" t="str">
        <f>IF(Table3[[#This Row],[Charging]]&gt;0,"1","0")</f>
        <v>0</v>
      </c>
      <c r="Q1016" t="str">
        <f>IF(Table3[[#This Row],[Tag]]="1",Table3[[#This Row],[Prices (EUR(kWh)]],"")</f>
        <v/>
      </c>
    </row>
    <row r="1017" spans="4:17" x14ac:dyDescent="0.2">
      <c r="D1017" s="1" t="s">
        <v>27</v>
      </c>
      <c r="E1017">
        <v>12</v>
      </c>
      <c r="F1017">
        <v>3</v>
      </c>
      <c r="G1017">
        <v>0</v>
      </c>
      <c r="H1017">
        <v>0.25446000000000002</v>
      </c>
      <c r="I1017">
        <v>0</v>
      </c>
      <c r="J1017">
        <v>0</v>
      </c>
      <c r="K1017">
        <v>0</v>
      </c>
      <c r="L1017">
        <v>1</v>
      </c>
      <c r="M1017">
        <v>53</v>
      </c>
      <c r="N1017">
        <v>0</v>
      </c>
      <c r="O1017">
        <v>7.5</v>
      </c>
      <c r="P1017" t="str">
        <f>IF(Table3[[#This Row],[Charging]]&gt;0,"1","0")</f>
        <v>0</v>
      </c>
      <c r="Q1017" t="str">
        <f>IF(Table3[[#This Row],[Tag]]="1",Table3[[#This Row],[Prices (EUR(kWh)]],"")</f>
        <v/>
      </c>
    </row>
    <row r="1018" spans="4:17" x14ac:dyDescent="0.2">
      <c r="D1018" s="1" t="s">
        <v>27</v>
      </c>
      <c r="E1018">
        <v>12</v>
      </c>
      <c r="F1018">
        <v>4</v>
      </c>
      <c r="G1018">
        <v>0</v>
      </c>
      <c r="H1018">
        <v>0.25324000000000002</v>
      </c>
      <c r="I1018">
        <v>0</v>
      </c>
      <c r="J1018">
        <v>0</v>
      </c>
      <c r="K1018">
        <v>0</v>
      </c>
      <c r="L1018">
        <v>1</v>
      </c>
      <c r="M1018">
        <v>53</v>
      </c>
      <c r="N1018">
        <v>0</v>
      </c>
      <c r="O1018">
        <v>7.5</v>
      </c>
      <c r="P1018" t="str">
        <f>IF(Table3[[#This Row],[Charging]]&gt;0,"1","0")</f>
        <v>0</v>
      </c>
      <c r="Q1018" t="str">
        <f>IF(Table3[[#This Row],[Tag]]="1",Table3[[#This Row],[Prices (EUR(kWh)]],"")</f>
        <v/>
      </c>
    </row>
    <row r="1019" spans="4:17" x14ac:dyDescent="0.2">
      <c r="D1019" s="1" t="s">
        <v>27</v>
      </c>
      <c r="E1019">
        <v>12</v>
      </c>
      <c r="F1019">
        <v>5</v>
      </c>
      <c r="G1019">
        <v>0</v>
      </c>
      <c r="H1019">
        <v>0.25514999999999999</v>
      </c>
      <c r="I1019">
        <v>0</v>
      </c>
      <c r="J1019">
        <v>0</v>
      </c>
      <c r="K1019">
        <v>0</v>
      </c>
      <c r="L1019">
        <v>1</v>
      </c>
      <c r="M1019">
        <v>53</v>
      </c>
      <c r="N1019">
        <v>0</v>
      </c>
      <c r="O1019">
        <v>7.5</v>
      </c>
      <c r="P1019" t="str">
        <f>IF(Table3[[#This Row],[Charging]]&gt;0,"1","0")</f>
        <v>0</v>
      </c>
      <c r="Q1019" t="str">
        <f>IF(Table3[[#This Row],[Tag]]="1",Table3[[#This Row],[Prices (EUR(kWh)]],"")</f>
        <v/>
      </c>
    </row>
    <row r="1020" spans="4:17" x14ac:dyDescent="0.2">
      <c r="D1020" s="1" t="s">
        <v>27</v>
      </c>
      <c r="E1020">
        <v>12</v>
      </c>
      <c r="F1020">
        <v>6</v>
      </c>
      <c r="G1020">
        <v>0</v>
      </c>
      <c r="H1020">
        <v>0.25995000000000001</v>
      </c>
      <c r="I1020">
        <v>0</v>
      </c>
      <c r="J1020">
        <v>0</v>
      </c>
      <c r="K1020">
        <v>0</v>
      </c>
      <c r="L1020">
        <v>1</v>
      </c>
      <c r="M1020">
        <v>53</v>
      </c>
      <c r="N1020">
        <v>0</v>
      </c>
      <c r="O1020">
        <v>7.5</v>
      </c>
      <c r="P1020" t="str">
        <f>IF(Table3[[#This Row],[Charging]]&gt;0,"1","0")</f>
        <v>0</v>
      </c>
      <c r="Q1020" t="str">
        <f>IF(Table3[[#This Row],[Tag]]="1",Table3[[#This Row],[Prices (EUR(kWh)]],"")</f>
        <v/>
      </c>
    </row>
    <row r="1021" spans="4:17" x14ac:dyDescent="0.2">
      <c r="D1021" s="1" t="s">
        <v>27</v>
      </c>
      <c r="E1021">
        <v>12</v>
      </c>
      <c r="F1021">
        <v>7</v>
      </c>
      <c r="G1021">
        <v>0</v>
      </c>
      <c r="H1021">
        <v>0.26493</v>
      </c>
      <c r="I1021">
        <v>0</v>
      </c>
      <c r="J1021">
        <v>0</v>
      </c>
      <c r="K1021">
        <v>0</v>
      </c>
      <c r="L1021">
        <v>1</v>
      </c>
      <c r="M1021">
        <v>53</v>
      </c>
      <c r="N1021">
        <v>0</v>
      </c>
      <c r="O1021">
        <v>7.5</v>
      </c>
      <c r="P1021" t="str">
        <f>IF(Table3[[#This Row],[Charging]]&gt;0,"1","0")</f>
        <v>0</v>
      </c>
      <c r="Q1021" t="str">
        <f>IF(Table3[[#This Row],[Tag]]="1",Table3[[#This Row],[Prices (EUR(kWh)]],"")</f>
        <v/>
      </c>
    </row>
    <row r="1022" spans="4:17" x14ac:dyDescent="0.2">
      <c r="D1022" s="1" t="s">
        <v>27</v>
      </c>
      <c r="E1022">
        <v>12</v>
      </c>
      <c r="F1022">
        <v>8</v>
      </c>
      <c r="G1022">
        <v>0</v>
      </c>
      <c r="H1022">
        <v>0.31406000000000001</v>
      </c>
      <c r="I1022">
        <v>0</v>
      </c>
      <c r="J1022">
        <v>0</v>
      </c>
      <c r="K1022">
        <v>0</v>
      </c>
      <c r="L1022">
        <v>1</v>
      </c>
      <c r="M1022">
        <v>47.5</v>
      </c>
      <c r="N1022">
        <v>5.5</v>
      </c>
      <c r="O1022">
        <v>0</v>
      </c>
      <c r="P1022" t="str">
        <f>IF(Table3[[#This Row],[Charging]]&gt;0,"1","0")</f>
        <v>0</v>
      </c>
      <c r="Q1022" t="str">
        <f>IF(Table3[[#This Row],[Tag]]="1",Table3[[#This Row],[Prices (EUR(kWh)]],"")</f>
        <v/>
      </c>
    </row>
    <row r="1023" spans="4:17" x14ac:dyDescent="0.2">
      <c r="D1023" s="1" t="s">
        <v>27</v>
      </c>
      <c r="E1023">
        <v>12</v>
      </c>
      <c r="F1023">
        <v>9</v>
      </c>
      <c r="G1023">
        <v>0</v>
      </c>
      <c r="H1023">
        <v>0.34523999999999999</v>
      </c>
      <c r="I1023">
        <v>0</v>
      </c>
      <c r="J1023">
        <v>0</v>
      </c>
      <c r="K1023">
        <v>0</v>
      </c>
      <c r="L1023">
        <v>1</v>
      </c>
      <c r="M1023">
        <v>47.5</v>
      </c>
      <c r="N1023">
        <v>0</v>
      </c>
      <c r="O1023">
        <v>0</v>
      </c>
      <c r="P1023" t="str">
        <f>IF(Table3[[#This Row],[Charging]]&gt;0,"1","0")</f>
        <v>0</v>
      </c>
      <c r="Q1023" t="str">
        <f>IF(Table3[[#This Row],[Tag]]="1",Table3[[#This Row],[Prices (EUR(kWh)]],"")</f>
        <v/>
      </c>
    </row>
    <row r="1024" spans="4:17" x14ac:dyDescent="0.2">
      <c r="D1024" s="1" t="s">
        <v>27</v>
      </c>
      <c r="E1024">
        <v>12</v>
      </c>
      <c r="F1024">
        <v>10</v>
      </c>
      <c r="G1024">
        <v>0</v>
      </c>
      <c r="H1024">
        <v>0.35415999999999997</v>
      </c>
      <c r="I1024">
        <v>0</v>
      </c>
      <c r="J1024">
        <v>0</v>
      </c>
      <c r="K1024">
        <v>0</v>
      </c>
      <c r="L1024">
        <v>1</v>
      </c>
      <c r="M1024">
        <v>47.5</v>
      </c>
      <c r="N1024">
        <v>0</v>
      </c>
      <c r="O1024">
        <v>0</v>
      </c>
      <c r="P1024" t="str">
        <f>IF(Table3[[#This Row],[Charging]]&gt;0,"1","0")</f>
        <v>0</v>
      </c>
      <c r="Q1024" t="str">
        <f>IF(Table3[[#This Row],[Tag]]="1",Table3[[#This Row],[Prices (EUR(kWh)]],"")</f>
        <v/>
      </c>
    </row>
    <row r="1025" spans="4:17" x14ac:dyDescent="0.2">
      <c r="D1025" s="1" t="s">
        <v>27</v>
      </c>
      <c r="E1025">
        <v>12</v>
      </c>
      <c r="F1025">
        <v>11</v>
      </c>
      <c r="G1025">
        <v>0</v>
      </c>
      <c r="H1025">
        <v>0.35116000000000003</v>
      </c>
      <c r="I1025">
        <v>0</v>
      </c>
      <c r="J1025">
        <v>0</v>
      </c>
      <c r="K1025">
        <v>0</v>
      </c>
      <c r="L1025">
        <v>1</v>
      </c>
      <c r="M1025">
        <v>47.5</v>
      </c>
      <c r="N1025">
        <v>0</v>
      </c>
      <c r="O1025">
        <v>0</v>
      </c>
      <c r="P1025" t="str">
        <f>IF(Table3[[#This Row],[Charging]]&gt;0,"1","0")</f>
        <v>0</v>
      </c>
      <c r="Q1025" t="str">
        <f>IF(Table3[[#This Row],[Tag]]="1",Table3[[#This Row],[Prices (EUR(kWh)]],"")</f>
        <v/>
      </c>
    </row>
    <row r="1026" spans="4:17" x14ac:dyDescent="0.2">
      <c r="D1026" s="1" t="s">
        <v>27</v>
      </c>
      <c r="E1026">
        <v>12</v>
      </c>
      <c r="F1026">
        <v>12</v>
      </c>
      <c r="G1026">
        <v>0</v>
      </c>
      <c r="H1026">
        <v>0.32183</v>
      </c>
      <c r="I1026">
        <v>0</v>
      </c>
      <c r="J1026">
        <v>0</v>
      </c>
      <c r="K1026">
        <v>0</v>
      </c>
      <c r="L1026">
        <v>1</v>
      </c>
      <c r="M1026">
        <v>47.5</v>
      </c>
      <c r="N1026">
        <v>0</v>
      </c>
      <c r="O1026">
        <v>0</v>
      </c>
      <c r="P1026" t="str">
        <f>IF(Table3[[#This Row],[Charging]]&gt;0,"1","0")</f>
        <v>0</v>
      </c>
      <c r="Q1026" t="str">
        <f>IF(Table3[[#This Row],[Tag]]="1",Table3[[#This Row],[Prices (EUR(kWh)]],"")</f>
        <v/>
      </c>
    </row>
    <row r="1027" spans="4:17" x14ac:dyDescent="0.2">
      <c r="D1027" s="1" t="s">
        <v>27</v>
      </c>
      <c r="E1027">
        <v>12</v>
      </c>
      <c r="F1027">
        <v>13</v>
      </c>
      <c r="G1027">
        <v>0</v>
      </c>
      <c r="H1027">
        <v>0.29415999999999998</v>
      </c>
      <c r="I1027">
        <v>0</v>
      </c>
      <c r="J1027">
        <v>0</v>
      </c>
      <c r="K1027">
        <v>0</v>
      </c>
      <c r="L1027">
        <v>1</v>
      </c>
      <c r="M1027">
        <v>47.5</v>
      </c>
      <c r="N1027">
        <v>0</v>
      </c>
      <c r="O1027">
        <v>0</v>
      </c>
      <c r="P1027" t="str">
        <f>IF(Table3[[#This Row],[Charging]]&gt;0,"1","0")</f>
        <v>0</v>
      </c>
      <c r="Q1027" t="str">
        <f>IF(Table3[[#This Row],[Tag]]="1",Table3[[#This Row],[Prices (EUR(kWh)]],"")</f>
        <v/>
      </c>
    </row>
    <row r="1028" spans="4:17" x14ac:dyDescent="0.2">
      <c r="D1028" s="1" t="s">
        <v>27</v>
      </c>
      <c r="E1028">
        <v>12</v>
      </c>
      <c r="F1028">
        <v>14</v>
      </c>
      <c r="G1028">
        <v>0</v>
      </c>
      <c r="H1028">
        <v>0.28993000000000002</v>
      </c>
      <c r="I1028">
        <v>0</v>
      </c>
      <c r="J1028">
        <v>0</v>
      </c>
      <c r="K1028">
        <v>0</v>
      </c>
      <c r="L1028">
        <v>1</v>
      </c>
      <c r="M1028">
        <v>47.5</v>
      </c>
      <c r="N1028">
        <v>0</v>
      </c>
      <c r="O1028">
        <v>0</v>
      </c>
      <c r="P1028" t="str">
        <f>IF(Table3[[#This Row],[Charging]]&gt;0,"1","0")</f>
        <v>0</v>
      </c>
      <c r="Q1028" t="str">
        <f>IF(Table3[[#This Row],[Tag]]="1",Table3[[#This Row],[Prices (EUR(kWh)]],"")</f>
        <v/>
      </c>
    </row>
    <row r="1029" spans="4:17" x14ac:dyDescent="0.2">
      <c r="D1029" s="1" t="s">
        <v>27</v>
      </c>
      <c r="E1029">
        <v>12</v>
      </c>
      <c r="F1029">
        <v>15</v>
      </c>
      <c r="G1029">
        <v>0</v>
      </c>
      <c r="H1029">
        <v>0.28749000000000002</v>
      </c>
      <c r="I1029">
        <v>0</v>
      </c>
      <c r="J1029">
        <v>0</v>
      </c>
      <c r="K1029">
        <v>0</v>
      </c>
      <c r="L1029">
        <v>1</v>
      </c>
      <c r="M1029">
        <v>47.5</v>
      </c>
      <c r="N1029">
        <v>0</v>
      </c>
      <c r="O1029">
        <v>0</v>
      </c>
      <c r="P1029" t="str">
        <f>IF(Table3[[#This Row],[Charging]]&gt;0,"1","0")</f>
        <v>0</v>
      </c>
      <c r="Q1029" t="str">
        <f>IF(Table3[[#This Row],[Tag]]="1",Table3[[#This Row],[Prices (EUR(kWh)]],"")</f>
        <v/>
      </c>
    </row>
    <row r="1030" spans="4:17" x14ac:dyDescent="0.2">
      <c r="D1030" s="1" t="s">
        <v>27</v>
      </c>
      <c r="E1030">
        <v>12</v>
      </c>
      <c r="F1030">
        <v>16</v>
      </c>
      <c r="G1030">
        <v>0</v>
      </c>
      <c r="H1030">
        <v>0.25996999999999998</v>
      </c>
      <c r="I1030">
        <v>0</v>
      </c>
      <c r="J1030">
        <v>0</v>
      </c>
      <c r="K1030">
        <v>0</v>
      </c>
      <c r="L1030">
        <v>1</v>
      </c>
      <c r="M1030">
        <v>47.5</v>
      </c>
      <c r="N1030">
        <v>0</v>
      </c>
      <c r="O1030">
        <v>0</v>
      </c>
      <c r="P1030" t="str">
        <f>IF(Table3[[#This Row],[Charging]]&gt;0,"1","0")</f>
        <v>0</v>
      </c>
      <c r="Q1030" t="str">
        <f>IF(Table3[[#This Row],[Tag]]="1",Table3[[#This Row],[Prices (EUR(kWh)]],"")</f>
        <v/>
      </c>
    </row>
    <row r="1031" spans="4:17" x14ac:dyDescent="0.2">
      <c r="D1031" s="1" t="s">
        <v>27</v>
      </c>
      <c r="E1031">
        <v>12</v>
      </c>
      <c r="F1031">
        <v>17</v>
      </c>
      <c r="G1031">
        <v>0</v>
      </c>
      <c r="H1031">
        <v>0.26491999999999999</v>
      </c>
      <c r="I1031">
        <v>0</v>
      </c>
      <c r="J1031">
        <v>0</v>
      </c>
      <c r="K1031">
        <v>0</v>
      </c>
      <c r="L1031">
        <v>1</v>
      </c>
      <c r="M1031">
        <v>42</v>
      </c>
      <c r="N1031">
        <v>5.5</v>
      </c>
      <c r="O1031">
        <v>0</v>
      </c>
      <c r="P1031" t="str">
        <f>IF(Table3[[#This Row],[Charging]]&gt;0,"1","0")</f>
        <v>0</v>
      </c>
      <c r="Q1031" t="str">
        <f>IF(Table3[[#This Row],[Tag]]="1",Table3[[#This Row],[Prices (EUR(kWh)]],"")</f>
        <v/>
      </c>
    </row>
    <row r="1032" spans="4:17" x14ac:dyDescent="0.2">
      <c r="D1032" s="1" t="s">
        <v>27</v>
      </c>
      <c r="E1032">
        <v>12</v>
      </c>
      <c r="F1032">
        <v>18</v>
      </c>
      <c r="G1032">
        <v>0</v>
      </c>
      <c r="H1032">
        <v>0.26295000000000002</v>
      </c>
      <c r="I1032">
        <v>0</v>
      </c>
      <c r="J1032">
        <v>0</v>
      </c>
      <c r="K1032">
        <v>0</v>
      </c>
      <c r="L1032">
        <v>1</v>
      </c>
      <c r="M1032">
        <v>42</v>
      </c>
      <c r="N1032">
        <v>0</v>
      </c>
      <c r="O1032">
        <v>7.5</v>
      </c>
      <c r="P1032" t="str">
        <f>IF(Table3[[#This Row],[Charging]]&gt;0,"1","0")</f>
        <v>0</v>
      </c>
      <c r="Q1032" t="str">
        <f>IF(Table3[[#This Row],[Tag]]="1",Table3[[#This Row],[Prices (EUR(kWh)]],"")</f>
        <v/>
      </c>
    </row>
    <row r="1033" spans="4:17" x14ac:dyDescent="0.2">
      <c r="D1033" s="1" t="s">
        <v>27</v>
      </c>
      <c r="E1033">
        <v>12</v>
      </c>
      <c r="F1033">
        <v>19</v>
      </c>
      <c r="G1033">
        <v>0</v>
      </c>
      <c r="H1033">
        <v>0.25913000000000003</v>
      </c>
      <c r="I1033">
        <v>0</v>
      </c>
      <c r="J1033">
        <v>0</v>
      </c>
      <c r="K1033">
        <v>0</v>
      </c>
      <c r="L1033">
        <v>1</v>
      </c>
      <c r="M1033">
        <v>42</v>
      </c>
      <c r="N1033">
        <v>0</v>
      </c>
      <c r="O1033">
        <v>7.5</v>
      </c>
      <c r="P1033" t="str">
        <f>IF(Table3[[#This Row],[Charging]]&gt;0,"1","0")</f>
        <v>0</v>
      </c>
      <c r="Q1033" t="str">
        <f>IF(Table3[[#This Row],[Tag]]="1",Table3[[#This Row],[Prices (EUR(kWh)]],"")</f>
        <v/>
      </c>
    </row>
    <row r="1034" spans="4:17" x14ac:dyDescent="0.2">
      <c r="D1034" s="1" t="s">
        <v>27</v>
      </c>
      <c r="E1034">
        <v>12</v>
      </c>
      <c r="F1034">
        <v>20</v>
      </c>
      <c r="G1034">
        <v>0</v>
      </c>
      <c r="H1034">
        <v>0.26329999999999998</v>
      </c>
      <c r="I1034">
        <v>0</v>
      </c>
      <c r="J1034">
        <v>0</v>
      </c>
      <c r="K1034">
        <v>0</v>
      </c>
      <c r="L1034">
        <v>1</v>
      </c>
      <c r="M1034">
        <v>42</v>
      </c>
      <c r="N1034">
        <v>0</v>
      </c>
      <c r="O1034">
        <v>7.5</v>
      </c>
      <c r="P1034" t="str">
        <f>IF(Table3[[#This Row],[Charging]]&gt;0,"1","0")</f>
        <v>0</v>
      </c>
      <c r="Q1034" t="str">
        <f>IF(Table3[[#This Row],[Tag]]="1",Table3[[#This Row],[Prices (EUR(kWh)]],"")</f>
        <v/>
      </c>
    </row>
    <row r="1035" spans="4:17" x14ac:dyDescent="0.2">
      <c r="D1035" s="1" t="s">
        <v>27</v>
      </c>
      <c r="E1035">
        <v>12</v>
      </c>
      <c r="F1035">
        <v>21</v>
      </c>
      <c r="G1035">
        <v>0</v>
      </c>
      <c r="H1035">
        <v>0.25813000000000003</v>
      </c>
      <c r="I1035">
        <v>0</v>
      </c>
      <c r="J1035">
        <v>0</v>
      </c>
      <c r="K1035">
        <v>0</v>
      </c>
      <c r="L1035">
        <v>1</v>
      </c>
      <c r="M1035">
        <v>42</v>
      </c>
      <c r="N1035">
        <v>0</v>
      </c>
      <c r="O1035">
        <v>7.5</v>
      </c>
      <c r="P1035" t="str">
        <f>IF(Table3[[#This Row],[Charging]]&gt;0,"1","0")</f>
        <v>0</v>
      </c>
      <c r="Q1035" t="str">
        <f>IF(Table3[[#This Row],[Tag]]="1",Table3[[#This Row],[Prices (EUR(kWh)]],"")</f>
        <v/>
      </c>
    </row>
    <row r="1036" spans="4:17" x14ac:dyDescent="0.2">
      <c r="D1036" s="1" t="s">
        <v>27</v>
      </c>
      <c r="E1036">
        <v>12</v>
      </c>
      <c r="F1036">
        <v>22</v>
      </c>
      <c r="G1036">
        <v>0</v>
      </c>
      <c r="H1036">
        <v>0.26405000000000001</v>
      </c>
      <c r="I1036">
        <v>0</v>
      </c>
      <c r="J1036">
        <v>0</v>
      </c>
      <c r="K1036">
        <v>0</v>
      </c>
      <c r="L1036">
        <v>1</v>
      </c>
      <c r="M1036">
        <v>42</v>
      </c>
      <c r="N1036">
        <v>0</v>
      </c>
      <c r="O1036">
        <v>7.5</v>
      </c>
      <c r="P1036" t="str">
        <f>IF(Table3[[#This Row],[Charging]]&gt;0,"1","0")</f>
        <v>0</v>
      </c>
      <c r="Q1036" t="str">
        <f>IF(Table3[[#This Row],[Tag]]="1",Table3[[#This Row],[Prices (EUR(kWh)]],"")</f>
        <v/>
      </c>
    </row>
    <row r="1037" spans="4:17" x14ac:dyDescent="0.2">
      <c r="D1037" s="1" t="s">
        <v>27</v>
      </c>
      <c r="E1037">
        <v>12</v>
      </c>
      <c r="F1037">
        <v>23</v>
      </c>
      <c r="G1037">
        <v>0</v>
      </c>
      <c r="H1037">
        <v>0.25999</v>
      </c>
      <c r="I1037">
        <v>0</v>
      </c>
      <c r="J1037">
        <v>0</v>
      </c>
      <c r="K1037">
        <v>0</v>
      </c>
      <c r="L1037">
        <v>1</v>
      </c>
      <c r="M1037">
        <v>42</v>
      </c>
      <c r="N1037">
        <v>0</v>
      </c>
      <c r="O1037">
        <v>7.5</v>
      </c>
      <c r="P1037" t="str">
        <f>IF(Table3[[#This Row],[Charging]]&gt;0,"1","0")</f>
        <v>0</v>
      </c>
      <c r="Q1037" t="str">
        <f>IF(Table3[[#This Row],[Tag]]="1",Table3[[#This Row],[Prices (EUR(kWh)]],"")</f>
        <v/>
      </c>
    </row>
    <row r="1038" spans="4:17" x14ac:dyDescent="0.2">
      <c r="D1038" s="1" t="s">
        <v>27</v>
      </c>
      <c r="E1038">
        <v>12</v>
      </c>
      <c r="F1038">
        <v>24</v>
      </c>
      <c r="G1038">
        <v>7.5</v>
      </c>
      <c r="H1038">
        <v>0.24797</v>
      </c>
      <c r="I1038">
        <v>0</v>
      </c>
      <c r="J1038">
        <v>0</v>
      </c>
      <c r="K1038">
        <v>0</v>
      </c>
      <c r="L1038">
        <v>1</v>
      </c>
      <c r="M1038">
        <v>49.5</v>
      </c>
      <c r="N1038">
        <v>0</v>
      </c>
      <c r="O1038">
        <v>7.5</v>
      </c>
      <c r="P1038" t="str">
        <f>IF(Table3[[#This Row],[Charging]]&gt;0,"1","0")</f>
        <v>1</v>
      </c>
      <c r="Q1038">
        <f>IF(Table3[[#This Row],[Tag]]="1",Table3[[#This Row],[Prices (EUR(kWh)]],"")</f>
        <v>0.24797</v>
      </c>
    </row>
    <row r="1039" spans="4:17" x14ac:dyDescent="0.2">
      <c r="D1039" s="1" t="s">
        <v>27</v>
      </c>
      <c r="E1039">
        <v>13</v>
      </c>
      <c r="F1039">
        <v>1</v>
      </c>
      <c r="G1039">
        <v>0</v>
      </c>
      <c r="H1039">
        <v>0.27166000000000001</v>
      </c>
      <c r="I1039">
        <v>0</v>
      </c>
      <c r="J1039">
        <v>0</v>
      </c>
      <c r="K1039">
        <v>0</v>
      </c>
      <c r="L1039">
        <v>1</v>
      </c>
      <c r="M1039">
        <v>49.5</v>
      </c>
      <c r="N1039">
        <v>0</v>
      </c>
      <c r="O1039">
        <v>7.5</v>
      </c>
      <c r="P1039" t="str">
        <f>IF(Table3[[#This Row],[Charging]]&gt;0,"1","0")</f>
        <v>0</v>
      </c>
      <c r="Q1039" t="str">
        <f>IF(Table3[[#This Row],[Tag]]="1",Table3[[#This Row],[Prices (EUR(kWh)]],"")</f>
        <v/>
      </c>
    </row>
    <row r="1040" spans="4:17" x14ac:dyDescent="0.2">
      <c r="D1040" s="1" t="s">
        <v>27</v>
      </c>
      <c r="E1040">
        <v>13</v>
      </c>
      <c r="F1040">
        <v>2</v>
      </c>
      <c r="G1040">
        <v>0</v>
      </c>
      <c r="H1040">
        <v>0.25901999999999997</v>
      </c>
      <c r="I1040">
        <v>0</v>
      </c>
      <c r="J1040">
        <v>0</v>
      </c>
      <c r="K1040">
        <v>0</v>
      </c>
      <c r="L1040">
        <v>1</v>
      </c>
      <c r="M1040">
        <v>49.5</v>
      </c>
      <c r="N1040">
        <v>0</v>
      </c>
      <c r="O1040">
        <v>7.5</v>
      </c>
      <c r="P1040" t="str">
        <f>IF(Table3[[#This Row],[Charging]]&gt;0,"1","0")</f>
        <v>0</v>
      </c>
      <c r="Q1040" t="str">
        <f>IF(Table3[[#This Row],[Tag]]="1",Table3[[#This Row],[Prices (EUR(kWh)]],"")</f>
        <v/>
      </c>
    </row>
    <row r="1041" spans="4:17" x14ac:dyDescent="0.2">
      <c r="D1041" s="1" t="s">
        <v>27</v>
      </c>
      <c r="E1041">
        <v>13</v>
      </c>
      <c r="F1041">
        <v>3</v>
      </c>
      <c r="G1041">
        <v>0</v>
      </c>
      <c r="H1041">
        <v>0.25785999999999998</v>
      </c>
      <c r="I1041">
        <v>0</v>
      </c>
      <c r="J1041">
        <v>0</v>
      </c>
      <c r="K1041">
        <v>0</v>
      </c>
      <c r="L1041">
        <v>1</v>
      </c>
      <c r="M1041">
        <v>49.5</v>
      </c>
      <c r="N1041">
        <v>0</v>
      </c>
      <c r="O1041">
        <v>7.5</v>
      </c>
      <c r="P1041" t="str">
        <f>IF(Table3[[#This Row],[Charging]]&gt;0,"1","0")</f>
        <v>0</v>
      </c>
      <c r="Q1041" t="str">
        <f>IF(Table3[[#This Row],[Tag]]="1",Table3[[#This Row],[Prices (EUR(kWh)]],"")</f>
        <v/>
      </c>
    </row>
    <row r="1042" spans="4:17" x14ac:dyDescent="0.2">
      <c r="D1042" s="1" t="s">
        <v>27</v>
      </c>
      <c r="E1042">
        <v>13</v>
      </c>
      <c r="F1042">
        <v>4</v>
      </c>
      <c r="G1042">
        <v>0</v>
      </c>
      <c r="H1042">
        <v>0.25716</v>
      </c>
      <c r="I1042">
        <v>0</v>
      </c>
      <c r="J1042">
        <v>0</v>
      </c>
      <c r="K1042">
        <v>0</v>
      </c>
      <c r="L1042">
        <v>1</v>
      </c>
      <c r="M1042">
        <v>49.5</v>
      </c>
      <c r="N1042">
        <v>0</v>
      </c>
      <c r="O1042">
        <v>7.5</v>
      </c>
      <c r="P1042" t="str">
        <f>IF(Table3[[#This Row],[Charging]]&gt;0,"1","0")</f>
        <v>0</v>
      </c>
      <c r="Q1042" t="str">
        <f>IF(Table3[[#This Row],[Tag]]="1",Table3[[#This Row],[Prices (EUR(kWh)]],"")</f>
        <v/>
      </c>
    </row>
    <row r="1043" spans="4:17" x14ac:dyDescent="0.2">
      <c r="D1043" s="1" t="s">
        <v>27</v>
      </c>
      <c r="E1043">
        <v>13</v>
      </c>
      <c r="F1043">
        <v>5</v>
      </c>
      <c r="G1043">
        <v>0</v>
      </c>
      <c r="H1043">
        <v>0.25705</v>
      </c>
      <c r="I1043">
        <v>0</v>
      </c>
      <c r="J1043">
        <v>0</v>
      </c>
      <c r="K1043">
        <v>0</v>
      </c>
      <c r="L1043">
        <v>1</v>
      </c>
      <c r="M1043">
        <v>49.5</v>
      </c>
      <c r="N1043">
        <v>0</v>
      </c>
      <c r="O1043">
        <v>7.5</v>
      </c>
      <c r="P1043" t="str">
        <f>IF(Table3[[#This Row],[Charging]]&gt;0,"1","0")</f>
        <v>0</v>
      </c>
      <c r="Q1043" t="str">
        <f>IF(Table3[[#This Row],[Tag]]="1",Table3[[#This Row],[Prices (EUR(kWh)]],"")</f>
        <v/>
      </c>
    </row>
    <row r="1044" spans="4:17" x14ac:dyDescent="0.2">
      <c r="D1044" s="1" t="s">
        <v>27</v>
      </c>
      <c r="E1044">
        <v>13</v>
      </c>
      <c r="F1044">
        <v>6</v>
      </c>
      <c r="G1044">
        <v>0</v>
      </c>
      <c r="H1044">
        <v>0.25768000000000002</v>
      </c>
      <c r="I1044">
        <v>0</v>
      </c>
      <c r="J1044">
        <v>0</v>
      </c>
      <c r="K1044">
        <v>0</v>
      </c>
      <c r="L1044">
        <v>1</v>
      </c>
      <c r="M1044">
        <v>49.5</v>
      </c>
      <c r="N1044">
        <v>0</v>
      </c>
      <c r="O1044">
        <v>7.5</v>
      </c>
      <c r="P1044" t="str">
        <f>IF(Table3[[#This Row],[Charging]]&gt;0,"1","0")</f>
        <v>0</v>
      </c>
      <c r="Q1044" t="str">
        <f>IF(Table3[[#This Row],[Tag]]="1",Table3[[#This Row],[Prices (EUR(kWh)]],"")</f>
        <v/>
      </c>
    </row>
    <row r="1045" spans="4:17" x14ac:dyDescent="0.2">
      <c r="D1045" s="1" t="s">
        <v>27</v>
      </c>
      <c r="E1045">
        <v>13</v>
      </c>
      <c r="F1045">
        <v>7</v>
      </c>
      <c r="G1045">
        <v>0</v>
      </c>
      <c r="H1045">
        <v>0.25413999999999998</v>
      </c>
      <c r="I1045">
        <v>0</v>
      </c>
      <c r="J1045">
        <v>0</v>
      </c>
      <c r="K1045">
        <v>0</v>
      </c>
      <c r="L1045">
        <v>1</v>
      </c>
      <c r="M1045">
        <v>49.5</v>
      </c>
      <c r="N1045">
        <v>0</v>
      </c>
      <c r="O1045">
        <v>7.5</v>
      </c>
      <c r="P1045" t="str">
        <f>IF(Table3[[#This Row],[Charging]]&gt;0,"1","0")</f>
        <v>0</v>
      </c>
      <c r="Q1045" t="str">
        <f>IF(Table3[[#This Row],[Tag]]="1",Table3[[#This Row],[Prices (EUR(kWh)]],"")</f>
        <v/>
      </c>
    </row>
    <row r="1046" spans="4:17" x14ac:dyDescent="0.2">
      <c r="D1046" s="1" t="s">
        <v>27</v>
      </c>
      <c r="E1046">
        <v>13</v>
      </c>
      <c r="F1046">
        <v>8</v>
      </c>
      <c r="G1046">
        <v>0</v>
      </c>
      <c r="H1046">
        <v>0.25352999999999998</v>
      </c>
      <c r="I1046">
        <v>0</v>
      </c>
      <c r="J1046">
        <v>0</v>
      </c>
      <c r="K1046">
        <v>0</v>
      </c>
      <c r="L1046">
        <v>1</v>
      </c>
      <c r="M1046">
        <v>49.5</v>
      </c>
      <c r="N1046">
        <v>0</v>
      </c>
      <c r="O1046">
        <v>7.5</v>
      </c>
      <c r="P1046" t="str">
        <f>IF(Table3[[#This Row],[Charging]]&gt;0,"1","0")</f>
        <v>0</v>
      </c>
      <c r="Q1046" t="str">
        <f>IF(Table3[[#This Row],[Tag]]="1",Table3[[#This Row],[Prices (EUR(kWh)]],"")</f>
        <v/>
      </c>
    </row>
    <row r="1047" spans="4:17" x14ac:dyDescent="0.2">
      <c r="D1047" s="1" t="s">
        <v>27</v>
      </c>
      <c r="E1047">
        <v>13</v>
      </c>
      <c r="F1047">
        <v>9</v>
      </c>
      <c r="G1047">
        <v>0</v>
      </c>
      <c r="H1047">
        <v>0.25298999999999999</v>
      </c>
      <c r="I1047">
        <v>0</v>
      </c>
      <c r="J1047">
        <v>0</v>
      </c>
      <c r="K1047">
        <v>0</v>
      </c>
      <c r="L1047">
        <v>1</v>
      </c>
      <c r="M1047">
        <v>49.5</v>
      </c>
      <c r="N1047">
        <v>0</v>
      </c>
      <c r="O1047">
        <v>7.5</v>
      </c>
      <c r="P1047" t="str">
        <f>IF(Table3[[#This Row],[Charging]]&gt;0,"1","0")</f>
        <v>0</v>
      </c>
      <c r="Q1047" t="str">
        <f>IF(Table3[[#This Row],[Tag]]="1",Table3[[#This Row],[Prices (EUR(kWh)]],"")</f>
        <v/>
      </c>
    </row>
    <row r="1048" spans="4:17" x14ac:dyDescent="0.2">
      <c r="D1048" s="1" t="s">
        <v>27</v>
      </c>
      <c r="E1048">
        <v>13</v>
      </c>
      <c r="F1048">
        <v>10</v>
      </c>
      <c r="G1048">
        <v>0</v>
      </c>
      <c r="H1048">
        <v>0.25872000000000001</v>
      </c>
      <c r="I1048">
        <v>0</v>
      </c>
      <c r="J1048">
        <v>0</v>
      </c>
      <c r="K1048">
        <v>0</v>
      </c>
      <c r="L1048">
        <v>1</v>
      </c>
      <c r="M1048">
        <v>49.5</v>
      </c>
      <c r="N1048">
        <v>0</v>
      </c>
      <c r="O1048">
        <v>7.5</v>
      </c>
      <c r="P1048" t="str">
        <f>IF(Table3[[#This Row],[Charging]]&gt;0,"1","0")</f>
        <v>0</v>
      </c>
      <c r="Q1048" t="str">
        <f>IF(Table3[[#This Row],[Tag]]="1",Table3[[#This Row],[Prices (EUR(kWh)]],"")</f>
        <v/>
      </c>
    </row>
    <row r="1049" spans="4:17" x14ac:dyDescent="0.2">
      <c r="D1049" s="1" t="s">
        <v>27</v>
      </c>
      <c r="E1049">
        <v>13</v>
      </c>
      <c r="F1049">
        <v>11</v>
      </c>
      <c r="G1049">
        <v>0</v>
      </c>
      <c r="H1049">
        <v>0.26423000000000002</v>
      </c>
      <c r="I1049">
        <v>0</v>
      </c>
      <c r="J1049">
        <v>0</v>
      </c>
      <c r="K1049">
        <v>0</v>
      </c>
      <c r="L1049">
        <v>1</v>
      </c>
      <c r="M1049">
        <v>49.5</v>
      </c>
      <c r="N1049">
        <v>0</v>
      </c>
      <c r="O1049">
        <v>7.5</v>
      </c>
      <c r="P1049" t="str">
        <f>IF(Table3[[#This Row],[Charging]]&gt;0,"1","0")</f>
        <v>0</v>
      </c>
      <c r="Q1049" t="str">
        <f>IF(Table3[[#This Row],[Tag]]="1",Table3[[#This Row],[Prices (EUR(kWh)]],"")</f>
        <v/>
      </c>
    </row>
    <row r="1050" spans="4:17" x14ac:dyDescent="0.2">
      <c r="D1050" s="1" t="s">
        <v>27</v>
      </c>
      <c r="E1050">
        <v>13</v>
      </c>
      <c r="F1050">
        <v>12</v>
      </c>
      <c r="G1050">
        <v>0</v>
      </c>
      <c r="H1050">
        <v>0.26799000000000001</v>
      </c>
      <c r="I1050">
        <v>0</v>
      </c>
      <c r="J1050">
        <v>0</v>
      </c>
      <c r="K1050">
        <v>0</v>
      </c>
      <c r="L1050">
        <v>1</v>
      </c>
      <c r="M1050">
        <v>49.5</v>
      </c>
      <c r="N1050">
        <v>0</v>
      </c>
      <c r="O1050">
        <v>7.5</v>
      </c>
      <c r="P1050" t="str">
        <f>IF(Table3[[#This Row],[Charging]]&gt;0,"1","0")</f>
        <v>0</v>
      </c>
      <c r="Q1050" t="str">
        <f>IF(Table3[[#This Row],[Tag]]="1",Table3[[#This Row],[Prices (EUR(kWh)]],"")</f>
        <v/>
      </c>
    </row>
    <row r="1051" spans="4:17" x14ac:dyDescent="0.2">
      <c r="D1051" s="1" t="s">
        <v>27</v>
      </c>
      <c r="E1051">
        <v>13</v>
      </c>
      <c r="F1051">
        <v>13</v>
      </c>
      <c r="G1051">
        <v>0</v>
      </c>
      <c r="H1051">
        <v>0.25341000000000002</v>
      </c>
      <c r="I1051">
        <v>0</v>
      </c>
      <c r="J1051">
        <v>0</v>
      </c>
      <c r="K1051">
        <v>0</v>
      </c>
      <c r="L1051">
        <v>1</v>
      </c>
      <c r="M1051">
        <v>49.5</v>
      </c>
      <c r="N1051">
        <v>0</v>
      </c>
      <c r="O1051">
        <v>7.5</v>
      </c>
      <c r="P1051" t="str">
        <f>IF(Table3[[#This Row],[Charging]]&gt;0,"1","0")</f>
        <v>0</v>
      </c>
      <c r="Q1051" t="str">
        <f>IF(Table3[[#This Row],[Tag]]="1",Table3[[#This Row],[Prices (EUR(kWh)]],"")</f>
        <v/>
      </c>
    </row>
    <row r="1052" spans="4:17" x14ac:dyDescent="0.2">
      <c r="D1052" s="1" t="s">
        <v>27</v>
      </c>
      <c r="E1052">
        <v>13</v>
      </c>
      <c r="F1052">
        <v>14</v>
      </c>
      <c r="G1052">
        <v>7.5</v>
      </c>
      <c r="H1052">
        <v>0.23685</v>
      </c>
      <c r="I1052">
        <v>0</v>
      </c>
      <c r="J1052">
        <v>0</v>
      </c>
      <c r="K1052">
        <v>0</v>
      </c>
      <c r="L1052">
        <v>1</v>
      </c>
      <c r="M1052">
        <v>57</v>
      </c>
      <c r="N1052">
        <v>0</v>
      </c>
      <c r="O1052">
        <v>7.5</v>
      </c>
      <c r="P1052" t="str">
        <f>IF(Table3[[#This Row],[Charging]]&gt;0,"1","0")</f>
        <v>1</v>
      </c>
      <c r="Q1052">
        <f>IF(Table3[[#This Row],[Tag]]="1",Table3[[#This Row],[Prices (EUR(kWh)]],"")</f>
        <v>0.23685</v>
      </c>
    </row>
    <row r="1053" spans="4:17" x14ac:dyDescent="0.2">
      <c r="D1053" s="1" t="s">
        <v>27</v>
      </c>
      <c r="E1053">
        <v>13</v>
      </c>
      <c r="F1053">
        <v>15</v>
      </c>
      <c r="G1053">
        <v>0</v>
      </c>
      <c r="H1053">
        <v>0.25235999999999997</v>
      </c>
      <c r="I1053">
        <v>0</v>
      </c>
      <c r="J1053">
        <v>0</v>
      </c>
      <c r="K1053">
        <v>0</v>
      </c>
      <c r="L1053">
        <v>1</v>
      </c>
      <c r="M1053">
        <v>57</v>
      </c>
      <c r="N1053">
        <v>0</v>
      </c>
      <c r="O1053">
        <v>7.5</v>
      </c>
      <c r="P1053" t="str">
        <f>IF(Table3[[#This Row],[Charging]]&gt;0,"1","0")</f>
        <v>0</v>
      </c>
      <c r="Q1053" t="str">
        <f>IF(Table3[[#This Row],[Tag]]="1",Table3[[#This Row],[Prices (EUR(kWh)]],"")</f>
        <v/>
      </c>
    </row>
    <row r="1054" spans="4:17" x14ac:dyDescent="0.2">
      <c r="D1054" s="1" t="s">
        <v>27</v>
      </c>
      <c r="E1054">
        <v>13</v>
      </c>
      <c r="F1054">
        <v>16</v>
      </c>
      <c r="G1054">
        <v>0</v>
      </c>
      <c r="H1054">
        <v>0.25519999999999998</v>
      </c>
      <c r="I1054">
        <v>0</v>
      </c>
      <c r="J1054">
        <v>0</v>
      </c>
      <c r="K1054">
        <v>0</v>
      </c>
      <c r="L1054">
        <v>1</v>
      </c>
      <c r="M1054">
        <v>57</v>
      </c>
      <c r="N1054">
        <v>0</v>
      </c>
      <c r="O1054">
        <v>7.5</v>
      </c>
      <c r="P1054" t="str">
        <f>IF(Table3[[#This Row],[Charging]]&gt;0,"1","0")</f>
        <v>0</v>
      </c>
      <c r="Q1054" t="str">
        <f>IF(Table3[[#This Row],[Tag]]="1",Table3[[#This Row],[Prices (EUR(kWh)]],"")</f>
        <v/>
      </c>
    </row>
    <row r="1055" spans="4:17" x14ac:dyDescent="0.2">
      <c r="D1055" s="1" t="s">
        <v>27</v>
      </c>
      <c r="E1055">
        <v>13</v>
      </c>
      <c r="F1055">
        <v>17</v>
      </c>
      <c r="G1055">
        <v>0</v>
      </c>
      <c r="H1055">
        <v>0.25758999999999999</v>
      </c>
      <c r="I1055">
        <v>0</v>
      </c>
      <c r="J1055">
        <v>0</v>
      </c>
      <c r="K1055">
        <v>0</v>
      </c>
      <c r="L1055">
        <v>1</v>
      </c>
      <c r="M1055">
        <v>57</v>
      </c>
      <c r="N1055">
        <v>0</v>
      </c>
      <c r="O1055">
        <v>7.5</v>
      </c>
      <c r="P1055" t="str">
        <f>IF(Table3[[#This Row],[Charging]]&gt;0,"1","0")</f>
        <v>0</v>
      </c>
      <c r="Q1055" t="str">
        <f>IF(Table3[[#This Row],[Tag]]="1",Table3[[#This Row],[Prices (EUR(kWh)]],"")</f>
        <v/>
      </c>
    </row>
    <row r="1056" spans="4:17" x14ac:dyDescent="0.2">
      <c r="D1056" s="1" t="s">
        <v>27</v>
      </c>
      <c r="E1056">
        <v>13</v>
      </c>
      <c r="F1056">
        <v>18</v>
      </c>
      <c r="G1056">
        <v>0</v>
      </c>
      <c r="H1056">
        <v>0.26495999999999997</v>
      </c>
      <c r="I1056">
        <v>0</v>
      </c>
      <c r="J1056">
        <v>0</v>
      </c>
      <c r="K1056">
        <v>0</v>
      </c>
      <c r="L1056">
        <v>1</v>
      </c>
      <c r="M1056">
        <v>57</v>
      </c>
      <c r="N1056">
        <v>0</v>
      </c>
      <c r="O1056">
        <v>7.5</v>
      </c>
      <c r="P1056" t="str">
        <f>IF(Table3[[#This Row],[Charging]]&gt;0,"1","0")</f>
        <v>0</v>
      </c>
      <c r="Q1056" t="str">
        <f>IF(Table3[[#This Row],[Tag]]="1",Table3[[#This Row],[Prices (EUR(kWh)]],"")</f>
        <v/>
      </c>
    </row>
    <row r="1057" spans="4:17" x14ac:dyDescent="0.2">
      <c r="D1057" s="1" t="s">
        <v>27</v>
      </c>
      <c r="E1057">
        <v>13</v>
      </c>
      <c r="F1057">
        <v>19</v>
      </c>
      <c r="G1057">
        <v>0</v>
      </c>
      <c r="H1057">
        <v>0.26562999999999998</v>
      </c>
      <c r="I1057">
        <v>0</v>
      </c>
      <c r="J1057">
        <v>0</v>
      </c>
      <c r="K1057">
        <v>0</v>
      </c>
      <c r="L1057">
        <v>1</v>
      </c>
      <c r="M1057">
        <v>57</v>
      </c>
      <c r="N1057">
        <v>0</v>
      </c>
      <c r="O1057">
        <v>7.5</v>
      </c>
      <c r="P1057" t="str">
        <f>IF(Table3[[#This Row],[Charging]]&gt;0,"1","0")</f>
        <v>0</v>
      </c>
      <c r="Q1057" t="str">
        <f>IF(Table3[[#This Row],[Tag]]="1",Table3[[#This Row],[Prices (EUR(kWh)]],"")</f>
        <v/>
      </c>
    </row>
    <row r="1058" spans="4:17" x14ac:dyDescent="0.2">
      <c r="D1058" s="1" t="s">
        <v>27</v>
      </c>
      <c r="E1058">
        <v>13</v>
      </c>
      <c r="F1058">
        <v>20</v>
      </c>
      <c r="G1058">
        <v>0</v>
      </c>
      <c r="H1058">
        <v>0.26490999999999998</v>
      </c>
      <c r="I1058">
        <v>0</v>
      </c>
      <c r="J1058">
        <v>0</v>
      </c>
      <c r="K1058">
        <v>0</v>
      </c>
      <c r="L1058">
        <v>1</v>
      </c>
      <c r="M1058">
        <v>57</v>
      </c>
      <c r="N1058">
        <v>0</v>
      </c>
      <c r="O1058">
        <v>7.5</v>
      </c>
      <c r="P1058" t="str">
        <f>IF(Table3[[#This Row],[Charging]]&gt;0,"1","0")</f>
        <v>0</v>
      </c>
      <c r="Q1058" t="str">
        <f>IF(Table3[[#This Row],[Tag]]="1",Table3[[#This Row],[Prices (EUR(kWh)]],"")</f>
        <v/>
      </c>
    </row>
    <row r="1059" spans="4:17" x14ac:dyDescent="0.2">
      <c r="D1059" s="1" t="s">
        <v>27</v>
      </c>
      <c r="E1059">
        <v>13</v>
      </c>
      <c r="F1059">
        <v>21</v>
      </c>
      <c r="G1059">
        <v>0</v>
      </c>
      <c r="H1059">
        <v>0.25946000000000002</v>
      </c>
      <c r="I1059">
        <v>0</v>
      </c>
      <c r="J1059">
        <v>0</v>
      </c>
      <c r="K1059">
        <v>0</v>
      </c>
      <c r="L1059">
        <v>1</v>
      </c>
      <c r="M1059">
        <v>57</v>
      </c>
      <c r="N1059">
        <v>0</v>
      </c>
      <c r="O1059">
        <v>7.5</v>
      </c>
      <c r="P1059" t="str">
        <f>IF(Table3[[#This Row],[Charging]]&gt;0,"1","0")</f>
        <v>0</v>
      </c>
      <c r="Q1059" t="str">
        <f>IF(Table3[[#This Row],[Tag]]="1",Table3[[#This Row],[Prices (EUR(kWh)]],"")</f>
        <v/>
      </c>
    </row>
    <row r="1060" spans="4:17" x14ac:dyDescent="0.2">
      <c r="D1060" s="1" t="s">
        <v>27</v>
      </c>
      <c r="E1060">
        <v>13</v>
      </c>
      <c r="F1060">
        <v>22</v>
      </c>
      <c r="G1060">
        <v>0</v>
      </c>
      <c r="H1060">
        <v>0.27390999999999999</v>
      </c>
      <c r="I1060">
        <v>0</v>
      </c>
      <c r="J1060">
        <v>0</v>
      </c>
      <c r="K1060">
        <v>0</v>
      </c>
      <c r="L1060">
        <v>1</v>
      </c>
      <c r="M1060">
        <v>57</v>
      </c>
      <c r="N1060">
        <v>0</v>
      </c>
      <c r="O1060">
        <v>7.5</v>
      </c>
      <c r="P1060" t="str">
        <f>IF(Table3[[#This Row],[Charging]]&gt;0,"1","0")</f>
        <v>0</v>
      </c>
      <c r="Q1060" t="str">
        <f>IF(Table3[[#This Row],[Tag]]="1",Table3[[#This Row],[Prices (EUR(kWh)]],"")</f>
        <v/>
      </c>
    </row>
    <row r="1061" spans="4:17" x14ac:dyDescent="0.2">
      <c r="D1061" s="1" t="s">
        <v>27</v>
      </c>
      <c r="E1061">
        <v>13</v>
      </c>
      <c r="F1061">
        <v>23</v>
      </c>
      <c r="G1061">
        <v>0</v>
      </c>
      <c r="H1061">
        <v>0.26357999999999998</v>
      </c>
      <c r="I1061">
        <v>0</v>
      </c>
      <c r="J1061">
        <v>0</v>
      </c>
      <c r="K1061">
        <v>0</v>
      </c>
      <c r="L1061">
        <v>1</v>
      </c>
      <c r="M1061">
        <v>57</v>
      </c>
      <c r="N1061">
        <v>0</v>
      </c>
      <c r="O1061">
        <v>7.5</v>
      </c>
      <c r="P1061" t="str">
        <f>IF(Table3[[#This Row],[Charging]]&gt;0,"1","0")</f>
        <v>0</v>
      </c>
      <c r="Q1061" t="str">
        <f>IF(Table3[[#This Row],[Tag]]="1",Table3[[#This Row],[Prices (EUR(kWh)]],"")</f>
        <v/>
      </c>
    </row>
    <row r="1062" spans="4:17" x14ac:dyDescent="0.2">
      <c r="D1062" s="1" t="s">
        <v>27</v>
      </c>
      <c r="E1062">
        <v>13</v>
      </c>
      <c r="F1062">
        <v>24</v>
      </c>
      <c r="G1062">
        <v>0</v>
      </c>
      <c r="H1062">
        <v>0.2651</v>
      </c>
      <c r="I1062">
        <v>0</v>
      </c>
      <c r="J1062">
        <v>0</v>
      </c>
      <c r="K1062">
        <v>0</v>
      </c>
      <c r="L1062">
        <v>1</v>
      </c>
      <c r="M1062">
        <v>57</v>
      </c>
      <c r="N1062">
        <v>0</v>
      </c>
      <c r="O1062">
        <v>7.5</v>
      </c>
      <c r="P1062" t="str">
        <f>IF(Table3[[#This Row],[Charging]]&gt;0,"1","0")</f>
        <v>0</v>
      </c>
      <c r="Q1062" t="str">
        <f>IF(Table3[[#This Row],[Tag]]="1",Table3[[#This Row],[Prices (EUR(kWh)]],"")</f>
        <v/>
      </c>
    </row>
    <row r="1063" spans="4:17" x14ac:dyDescent="0.2">
      <c r="D1063" s="1" t="s">
        <v>27</v>
      </c>
      <c r="E1063">
        <v>14</v>
      </c>
      <c r="F1063">
        <v>1</v>
      </c>
      <c r="G1063">
        <v>0</v>
      </c>
      <c r="H1063">
        <v>0.26956000000000002</v>
      </c>
      <c r="I1063">
        <v>0</v>
      </c>
      <c r="J1063">
        <v>0</v>
      </c>
      <c r="K1063">
        <v>0</v>
      </c>
      <c r="L1063">
        <v>1</v>
      </c>
      <c r="M1063">
        <v>57</v>
      </c>
      <c r="N1063">
        <v>0</v>
      </c>
      <c r="O1063">
        <v>7.5</v>
      </c>
      <c r="P1063" t="str">
        <f>IF(Table3[[#This Row],[Charging]]&gt;0,"1","0")</f>
        <v>0</v>
      </c>
      <c r="Q1063" t="str">
        <f>IF(Table3[[#This Row],[Tag]]="1",Table3[[#This Row],[Prices (EUR(kWh)]],"")</f>
        <v/>
      </c>
    </row>
    <row r="1064" spans="4:17" x14ac:dyDescent="0.2">
      <c r="D1064" s="1" t="s">
        <v>27</v>
      </c>
      <c r="E1064">
        <v>14</v>
      </c>
      <c r="F1064">
        <v>2</v>
      </c>
      <c r="G1064">
        <v>0</v>
      </c>
      <c r="H1064">
        <v>0.26585999999999999</v>
      </c>
      <c r="I1064">
        <v>0</v>
      </c>
      <c r="J1064">
        <v>0</v>
      </c>
      <c r="K1064">
        <v>0</v>
      </c>
      <c r="L1064">
        <v>1</v>
      </c>
      <c r="M1064">
        <v>57</v>
      </c>
      <c r="N1064">
        <v>0</v>
      </c>
      <c r="O1064">
        <v>7.5</v>
      </c>
      <c r="P1064" t="str">
        <f>IF(Table3[[#This Row],[Charging]]&gt;0,"1","0")</f>
        <v>0</v>
      </c>
      <c r="Q1064" t="str">
        <f>IF(Table3[[#This Row],[Tag]]="1",Table3[[#This Row],[Prices (EUR(kWh)]],"")</f>
        <v/>
      </c>
    </row>
    <row r="1065" spans="4:17" x14ac:dyDescent="0.2">
      <c r="D1065" s="1" t="s">
        <v>27</v>
      </c>
      <c r="E1065">
        <v>14</v>
      </c>
      <c r="F1065">
        <v>3</v>
      </c>
      <c r="G1065">
        <v>0</v>
      </c>
      <c r="H1065">
        <v>0.26429000000000002</v>
      </c>
      <c r="I1065">
        <v>0</v>
      </c>
      <c r="J1065">
        <v>0</v>
      </c>
      <c r="K1065">
        <v>0</v>
      </c>
      <c r="L1065">
        <v>1</v>
      </c>
      <c r="M1065">
        <v>57</v>
      </c>
      <c r="N1065">
        <v>0</v>
      </c>
      <c r="O1065">
        <v>7.5</v>
      </c>
      <c r="P1065" t="str">
        <f>IF(Table3[[#This Row],[Charging]]&gt;0,"1","0")</f>
        <v>0</v>
      </c>
      <c r="Q1065" t="str">
        <f>IF(Table3[[#This Row],[Tag]]="1",Table3[[#This Row],[Prices (EUR(kWh)]],"")</f>
        <v/>
      </c>
    </row>
    <row r="1066" spans="4:17" x14ac:dyDescent="0.2">
      <c r="D1066" s="1" t="s">
        <v>27</v>
      </c>
      <c r="E1066">
        <v>14</v>
      </c>
      <c r="F1066">
        <v>4</v>
      </c>
      <c r="G1066">
        <v>0</v>
      </c>
      <c r="H1066">
        <v>0.26277</v>
      </c>
      <c r="I1066">
        <v>0</v>
      </c>
      <c r="J1066">
        <v>0</v>
      </c>
      <c r="K1066">
        <v>0</v>
      </c>
      <c r="L1066">
        <v>1</v>
      </c>
      <c r="M1066">
        <v>57</v>
      </c>
      <c r="N1066">
        <v>0</v>
      </c>
      <c r="O1066">
        <v>7.5</v>
      </c>
      <c r="P1066" t="str">
        <f>IF(Table3[[#This Row],[Charging]]&gt;0,"1","0")</f>
        <v>0</v>
      </c>
      <c r="Q1066" t="str">
        <f>IF(Table3[[#This Row],[Tag]]="1",Table3[[#This Row],[Prices (EUR(kWh)]],"")</f>
        <v/>
      </c>
    </row>
    <row r="1067" spans="4:17" x14ac:dyDescent="0.2">
      <c r="D1067" s="1" t="s">
        <v>27</v>
      </c>
      <c r="E1067">
        <v>14</v>
      </c>
      <c r="F1067">
        <v>5</v>
      </c>
      <c r="G1067">
        <v>0</v>
      </c>
      <c r="H1067">
        <v>0.26213999999999998</v>
      </c>
      <c r="I1067">
        <v>0</v>
      </c>
      <c r="J1067">
        <v>0</v>
      </c>
      <c r="K1067">
        <v>0</v>
      </c>
      <c r="L1067">
        <v>1</v>
      </c>
      <c r="M1067">
        <v>57</v>
      </c>
      <c r="N1067">
        <v>0</v>
      </c>
      <c r="O1067">
        <v>7.5</v>
      </c>
      <c r="P1067" t="str">
        <f>IF(Table3[[#This Row],[Charging]]&gt;0,"1","0")</f>
        <v>0</v>
      </c>
      <c r="Q1067" t="str">
        <f>IF(Table3[[#This Row],[Tag]]="1",Table3[[#This Row],[Prices (EUR(kWh)]],"")</f>
        <v/>
      </c>
    </row>
    <row r="1068" spans="4:17" x14ac:dyDescent="0.2">
      <c r="D1068" s="1" t="s">
        <v>27</v>
      </c>
      <c r="E1068">
        <v>14</v>
      </c>
      <c r="F1068">
        <v>6</v>
      </c>
      <c r="G1068">
        <v>0</v>
      </c>
      <c r="H1068">
        <v>0.26321</v>
      </c>
      <c r="I1068">
        <v>0</v>
      </c>
      <c r="J1068">
        <v>0</v>
      </c>
      <c r="K1068">
        <v>0</v>
      </c>
      <c r="L1068">
        <v>1</v>
      </c>
      <c r="M1068">
        <v>57</v>
      </c>
      <c r="N1068">
        <v>0</v>
      </c>
      <c r="O1068">
        <v>7.5</v>
      </c>
      <c r="P1068" t="str">
        <f>IF(Table3[[#This Row],[Charging]]&gt;0,"1","0")</f>
        <v>0</v>
      </c>
      <c r="Q1068" t="str">
        <f>IF(Table3[[#This Row],[Tag]]="1",Table3[[#This Row],[Prices (EUR(kWh)]],"")</f>
        <v/>
      </c>
    </row>
    <row r="1069" spans="4:17" x14ac:dyDescent="0.2">
      <c r="D1069" s="1" t="s">
        <v>27</v>
      </c>
      <c r="E1069">
        <v>14</v>
      </c>
      <c r="F1069">
        <v>7</v>
      </c>
      <c r="G1069">
        <v>0</v>
      </c>
      <c r="H1069">
        <v>0.26178000000000001</v>
      </c>
      <c r="I1069">
        <v>0</v>
      </c>
      <c r="J1069">
        <v>0</v>
      </c>
      <c r="K1069">
        <v>0</v>
      </c>
      <c r="L1069">
        <v>1</v>
      </c>
      <c r="M1069">
        <v>57</v>
      </c>
      <c r="N1069">
        <v>0</v>
      </c>
      <c r="O1069">
        <v>7.5</v>
      </c>
      <c r="P1069" t="str">
        <f>IF(Table3[[#This Row],[Charging]]&gt;0,"1","0")</f>
        <v>0</v>
      </c>
      <c r="Q1069" t="str">
        <f>IF(Table3[[#This Row],[Tag]]="1",Table3[[#This Row],[Prices (EUR(kWh)]],"")</f>
        <v/>
      </c>
    </row>
    <row r="1070" spans="4:17" x14ac:dyDescent="0.2">
      <c r="D1070" s="1" t="s">
        <v>27</v>
      </c>
      <c r="E1070">
        <v>14</v>
      </c>
      <c r="F1070">
        <v>8</v>
      </c>
      <c r="G1070">
        <v>5</v>
      </c>
      <c r="H1070">
        <v>0.24998000000000001</v>
      </c>
      <c r="I1070">
        <v>0</v>
      </c>
      <c r="J1070">
        <v>0</v>
      </c>
      <c r="K1070">
        <v>0</v>
      </c>
      <c r="L1070">
        <v>1</v>
      </c>
      <c r="M1070">
        <v>62</v>
      </c>
      <c r="N1070">
        <v>0</v>
      </c>
      <c r="O1070">
        <v>7.5</v>
      </c>
      <c r="P1070" t="str">
        <f>IF(Table3[[#This Row],[Charging]]&gt;0,"1","0")</f>
        <v>1</v>
      </c>
      <c r="Q1070">
        <f>IF(Table3[[#This Row],[Tag]]="1",Table3[[#This Row],[Prices (EUR(kWh)]],"")</f>
        <v>0.24998000000000001</v>
      </c>
    </row>
    <row r="1071" spans="4:17" x14ac:dyDescent="0.2">
      <c r="D1071" s="1" t="s">
        <v>27</v>
      </c>
      <c r="E1071">
        <v>14</v>
      </c>
      <c r="F1071">
        <v>9</v>
      </c>
      <c r="G1071">
        <v>0</v>
      </c>
      <c r="H1071">
        <v>0.25922000000000001</v>
      </c>
      <c r="I1071">
        <v>0</v>
      </c>
      <c r="J1071">
        <v>0</v>
      </c>
      <c r="K1071">
        <v>0</v>
      </c>
      <c r="L1071">
        <v>1</v>
      </c>
      <c r="M1071">
        <v>62</v>
      </c>
      <c r="N1071">
        <v>0</v>
      </c>
      <c r="O1071">
        <v>7.5</v>
      </c>
      <c r="P1071" t="str">
        <f>IF(Table3[[#This Row],[Charging]]&gt;0,"1","0")</f>
        <v>0</v>
      </c>
      <c r="Q1071" t="str">
        <f>IF(Table3[[#This Row],[Tag]]="1",Table3[[#This Row],[Prices (EUR(kWh)]],"")</f>
        <v/>
      </c>
    </row>
    <row r="1072" spans="4:17" x14ac:dyDescent="0.2">
      <c r="D1072" s="1" t="s">
        <v>27</v>
      </c>
      <c r="E1072">
        <v>14</v>
      </c>
      <c r="F1072">
        <v>10</v>
      </c>
      <c r="G1072">
        <v>0</v>
      </c>
      <c r="H1072">
        <v>0.24998999999999999</v>
      </c>
      <c r="I1072">
        <v>0</v>
      </c>
      <c r="J1072">
        <v>0</v>
      </c>
      <c r="K1072">
        <v>0</v>
      </c>
      <c r="L1072">
        <v>1</v>
      </c>
      <c r="M1072">
        <v>62</v>
      </c>
      <c r="N1072">
        <v>0</v>
      </c>
      <c r="O1072">
        <v>7.5</v>
      </c>
      <c r="P1072" t="str">
        <f>IF(Table3[[#This Row],[Charging]]&gt;0,"1","0")</f>
        <v>0</v>
      </c>
      <c r="Q1072" t="str">
        <f>IF(Table3[[#This Row],[Tag]]="1",Table3[[#This Row],[Prices (EUR(kWh)]],"")</f>
        <v/>
      </c>
    </row>
    <row r="1073" spans="4:17" x14ac:dyDescent="0.2">
      <c r="D1073" s="1" t="s">
        <v>27</v>
      </c>
      <c r="E1073">
        <v>14</v>
      </c>
      <c r="F1073">
        <v>11</v>
      </c>
      <c r="G1073">
        <v>0</v>
      </c>
      <c r="H1073">
        <v>0.26091999999999999</v>
      </c>
      <c r="I1073">
        <v>0</v>
      </c>
      <c r="J1073">
        <v>0</v>
      </c>
      <c r="K1073">
        <v>0</v>
      </c>
      <c r="L1073">
        <v>1</v>
      </c>
      <c r="M1073">
        <v>62</v>
      </c>
      <c r="N1073">
        <v>0</v>
      </c>
      <c r="O1073">
        <v>7.5</v>
      </c>
      <c r="P1073" t="str">
        <f>IF(Table3[[#This Row],[Charging]]&gt;0,"1","0")</f>
        <v>0</v>
      </c>
      <c r="Q1073" t="str">
        <f>IF(Table3[[#This Row],[Tag]]="1",Table3[[#This Row],[Prices (EUR(kWh)]],"")</f>
        <v/>
      </c>
    </row>
    <row r="1074" spans="4:17" x14ac:dyDescent="0.2">
      <c r="D1074" s="1" t="s">
        <v>27</v>
      </c>
      <c r="E1074">
        <v>14</v>
      </c>
      <c r="F1074">
        <v>12</v>
      </c>
      <c r="G1074">
        <v>0</v>
      </c>
      <c r="H1074">
        <v>0.24958</v>
      </c>
      <c r="I1074">
        <v>1</v>
      </c>
      <c r="J1074">
        <v>0</v>
      </c>
      <c r="K1074">
        <v>0</v>
      </c>
      <c r="L1074">
        <v>0</v>
      </c>
      <c r="M1074">
        <v>59.25</v>
      </c>
      <c r="N1074">
        <v>0</v>
      </c>
      <c r="O1074">
        <v>7.5</v>
      </c>
      <c r="P1074" t="str">
        <f>IF(Table3[[#This Row],[Charging]]&gt;0,"1","0")</f>
        <v>0</v>
      </c>
      <c r="Q1074" t="str">
        <f>IF(Table3[[#This Row],[Tag]]="1",Table3[[#This Row],[Prices (EUR(kWh)]],"")</f>
        <v/>
      </c>
    </row>
    <row r="1075" spans="4:17" x14ac:dyDescent="0.2">
      <c r="D1075" s="1" t="s">
        <v>27</v>
      </c>
      <c r="E1075">
        <v>14</v>
      </c>
      <c r="F1075">
        <v>13</v>
      </c>
      <c r="G1075">
        <v>0</v>
      </c>
      <c r="H1075">
        <v>0.23841999999999999</v>
      </c>
      <c r="I1075">
        <v>0</v>
      </c>
      <c r="J1075">
        <v>1</v>
      </c>
      <c r="K1075">
        <v>0</v>
      </c>
      <c r="L1075">
        <v>0</v>
      </c>
      <c r="M1075">
        <v>59.25</v>
      </c>
      <c r="N1075">
        <v>0</v>
      </c>
      <c r="O1075">
        <v>7.5</v>
      </c>
      <c r="P1075" t="str">
        <f>IF(Table3[[#This Row],[Charging]]&gt;0,"1","0")</f>
        <v>0</v>
      </c>
      <c r="Q1075" t="str">
        <f>IF(Table3[[#This Row],[Tag]]="1",Table3[[#This Row],[Prices (EUR(kWh)]],"")</f>
        <v/>
      </c>
    </row>
    <row r="1076" spans="4:17" x14ac:dyDescent="0.2">
      <c r="D1076" s="1" t="s">
        <v>27</v>
      </c>
      <c r="E1076">
        <v>14</v>
      </c>
      <c r="F1076">
        <v>14</v>
      </c>
      <c r="G1076">
        <v>0</v>
      </c>
      <c r="H1076">
        <v>0.23810000000000001</v>
      </c>
      <c r="I1076">
        <v>0</v>
      </c>
      <c r="J1076">
        <v>1</v>
      </c>
      <c r="K1076">
        <v>0</v>
      </c>
      <c r="L1076">
        <v>0</v>
      </c>
      <c r="M1076">
        <v>59.25</v>
      </c>
      <c r="N1076">
        <v>0</v>
      </c>
      <c r="O1076">
        <v>7.5</v>
      </c>
      <c r="P1076" t="str">
        <f>IF(Table3[[#This Row],[Charging]]&gt;0,"1","0")</f>
        <v>0</v>
      </c>
      <c r="Q1076" t="str">
        <f>IF(Table3[[#This Row],[Tag]]="1",Table3[[#This Row],[Prices (EUR(kWh)]],"")</f>
        <v/>
      </c>
    </row>
    <row r="1077" spans="4:17" x14ac:dyDescent="0.2">
      <c r="D1077" s="1" t="s">
        <v>27</v>
      </c>
      <c r="E1077">
        <v>14</v>
      </c>
      <c r="F1077">
        <v>15</v>
      </c>
      <c r="G1077">
        <v>0</v>
      </c>
      <c r="H1077">
        <v>0.23871999999999999</v>
      </c>
      <c r="I1077">
        <v>0</v>
      </c>
      <c r="J1077">
        <v>0</v>
      </c>
      <c r="K1077">
        <v>1</v>
      </c>
      <c r="L1077">
        <v>0</v>
      </c>
      <c r="M1077">
        <v>56.5</v>
      </c>
      <c r="N1077">
        <v>0</v>
      </c>
      <c r="O1077">
        <v>7.5</v>
      </c>
      <c r="P1077" t="str">
        <f>IF(Table3[[#This Row],[Charging]]&gt;0,"1","0")</f>
        <v>0</v>
      </c>
      <c r="Q1077" t="str">
        <f>IF(Table3[[#This Row],[Tag]]="1",Table3[[#This Row],[Prices (EUR(kWh)]],"")</f>
        <v/>
      </c>
    </row>
    <row r="1078" spans="4:17" x14ac:dyDescent="0.2">
      <c r="D1078" s="1" t="s">
        <v>27</v>
      </c>
      <c r="E1078">
        <v>14</v>
      </c>
      <c r="F1078">
        <v>16</v>
      </c>
      <c r="G1078">
        <v>7.5</v>
      </c>
      <c r="H1078">
        <v>0.24015</v>
      </c>
      <c r="I1078">
        <v>0</v>
      </c>
      <c r="J1078">
        <v>0</v>
      </c>
      <c r="K1078">
        <v>0</v>
      </c>
      <c r="L1078">
        <v>1</v>
      </c>
      <c r="M1078">
        <v>64</v>
      </c>
      <c r="N1078">
        <v>0</v>
      </c>
      <c r="O1078">
        <v>7.5</v>
      </c>
      <c r="P1078" t="str">
        <f>IF(Table3[[#This Row],[Charging]]&gt;0,"1","0")</f>
        <v>1</v>
      </c>
      <c r="Q1078">
        <f>IF(Table3[[#This Row],[Tag]]="1",Table3[[#This Row],[Prices (EUR(kWh)]],"")</f>
        <v>0.24015</v>
      </c>
    </row>
    <row r="1079" spans="4:17" x14ac:dyDescent="0.2">
      <c r="D1079" s="1" t="s">
        <v>27</v>
      </c>
      <c r="E1079">
        <v>14</v>
      </c>
      <c r="F1079">
        <v>17</v>
      </c>
      <c r="G1079">
        <v>0</v>
      </c>
      <c r="H1079">
        <v>0.26168999999999998</v>
      </c>
      <c r="I1079">
        <v>0</v>
      </c>
      <c r="J1079">
        <v>0</v>
      </c>
      <c r="K1079">
        <v>0</v>
      </c>
      <c r="L1079">
        <v>1</v>
      </c>
      <c r="M1079">
        <v>64</v>
      </c>
      <c r="N1079">
        <v>0</v>
      </c>
      <c r="O1079">
        <v>7.5</v>
      </c>
      <c r="P1079" t="str">
        <f>IF(Table3[[#This Row],[Charging]]&gt;0,"1","0")</f>
        <v>0</v>
      </c>
      <c r="Q1079" t="str">
        <f>IF(Table3[[#This Row],[Tag]]="1",Table3[[#This Row],[Prices (EUR(kWh)]],"")</f>
        <v/>
      </c>
    </row>
    <row r="1080" spans="4:17" x14ac:dyDescent="0.2">
      <c r="D1080" s="1" t="s">
        <v>27</v>
      </c>
      <c r="E1080">
        <v>14</v>
      </c>
      <c r="F1080">
        <v>18</v>
      </c>
      <c r="G1080">
        <v>0</v>
      </c>
      <c r="H1080">
        <v>0.27417000000000002</v>
      </c>
      <c r="I1080">
        <v>0</v>
      </c>
      <c r="J1080">
        <v>0</v>
      </c>
      <c r="K1080">
        <v>0</v>
      </c>
      <c r="L1080">
        <v>1</v>
      </c>
      <c r="M1080">
        <v>64</v>
      </c>
      <c r="N1080">
        <v>0</v>
      </c>
      <c r="O1080">
        <v>7.5</v>
      </c>
      <c r="P1080" t="str">
        <f>IF(Table3[[#This Row],[Charging]]&gt;0,"1","0")</f>
        <v>0</v>
      </c>
      <c r="Q1080" t="str">
        <f>IF(Table3[[#This Row],[Tag]]="1",Table3[[#This Row],[Prices (EUR(kWh)]],"")</f>
        <v/>
      </c>
    </row>
    <row r="1081" spans="4:17" x14ac:dyDescent="0.2">
      <c r="D1081" s="1" t="s">
        <v>27</v>
      </c>
      <c r="E1081">
        <v>14</v>
      </c>
      <c r="F1081">
        <v>19</v>
      </c>
      <c r="G1081">
        <v>0</v>
      </c>
      <c r="H1081">
        <v>0.2742</v>
      </c>
      <c r="I1081">
        <v>0</v>
      </c>
      <c r="J1081">
        <v>0</v>
      </c>
      <c r="K1081">
        <v>0</v>
      </c>
      <c r="L1081">
        <v>1</v>
      </c>
      <c r="M1081">
        <v>64</v>
      </c>
      <c r="N1081">
        <v>0</v>
      </c>
      <c r="O1081">
        <v>7.5</v>
      </c>
      <c r="P1081" t="str">
        <f>IF(Table3[[#This Row],[Charging]]&gt;0,"1","0")</f>
        <v>0</v>
      </c>
      <c r="Q1081" t="str">
        <f>IF(Table3[[#This Row],[Tag]]="1",Table3[[#This Row],[Prices (EUR(kWh)]],"")</f>
        <v/>
      </c>
    </row>
    <row r="1082" spans="4:17" x14ac:dyDescent="0.2">
      <c r="D1082" s="1" t="s">
        <v>27</v>
      </c>
      <c r="E1082">
        <v>14</v>
      </c>
      <c r="F1082">
        <v>20</v>
      </c>
      <c r="G1082">
        <v>0</v>
      </c>
      <c r="H1082">
        <v>0.27239000000000002</v>
      </c>
      <c r="I1082">
        <v>0</v>
      </c>
      <c r="J1082">
        <v>0</v>
      </c>
      <c r="K1082">
        <v>0</v>
      </c>
      <c r="L1082">
        <v>1</v>
      </c>
      <c r="M1082">
        <v>64</v>
      </c>
      <c r="N1082">
        <v>0</v>
      </c>
      <c r="O1082">
        <v>7.5</v>
      </c>
      <c r="P1082" t="str">
        <f>IF(Table3[[#This Row],[Charging]]&gt;0,"1","0")</f>
        <v>0</v>
      </c>
      <c r="Q1082" t="str">
        <f>IF(Table3[[#This Row],[Tag]]="1",Table3[[#This Row],[Prices (EUR(kWh)]],"")</f>
        <v/>
      </c>
    </row>
    <row r="1083" spans="4:17" x14ac:dyDescent="0.2">
      <c r="D1083" s="1" t="s">
        <v>27</v>
      </c>
      <c r="E1083">
        <v>14</v>
      </c>
      <c r="F1083">
        <v>21</v>
      </c>
      <c r="G1083">
        <v>0</v>
      </c>
      <c r="H1083">
        <v>0.26860000000000001</v>
      </c>
      <c r="I1083">
        <v>0</v>
      </c>
      <c r="J1083">
        <v>0</v>
      </c>
      <c r="K1083">
        <v>0</v>
      </c>
      <c r="L1083">
        <v>1</v>
      </c>
      <c r="M1083">
        <v>64</v>
      </c>
      <c r="N1083">
        <v>0</v>
      </c>
      <c r="O1083">
        <v>7.5</v>
      </c>
      <c r="P1083" t="str">
        <f>IF(Table3[[#This Row],[Charging]]&gt;0,"1","0")</f>
        <v>0</v>
      </c>
      <c r="Q1083" t="str">
        <f>IF(Table3[[#This Row],[Tag]]="1",Table3[[#This Row],[Prices (EUR(kWh)]],"")</f>
        <v/>
      </c>
    </row>
    <row r="1084" spans="4:17" x14ac:dyDescent="0.2">
      <c r="D1084" s="1" t="s">
        <v>27</v>
      </c>
      <c r="E1084">
        <v>14</v>
      </c>
      <c r="F1084">
        <v>22</v>
      </c>
      <c r="G1084">
        <v>0</v>
      </c>
      <c r="H1084">
        <v>0.26729000000000003</v>
      </c>
      <c r="I1084">
        <v>0</v>
      </c>
      <c r="J1084">
        <v>0</v>
      </c>
      <c r="K1084">
        <v>0</v>
      </c>
      <c r="L1084">
        <v>1</v>
      </c>
      <c r="M1084">
        <v>64</v>
      </c>
      <c r="N1084">
        <v>0</v>
      </c>
      <c r="O1084">
        <v>7.5</v>
      </c>
      <c r="P1084" t="str">
        <f>IF(Table3[[#This Row],[Charging]]&gt;0,"1","0")</f>
        <v>0</v>
      </c>
      <c r="Q1084" t="str">
        <f>IF(Table3[[#This Row],[Tag]]="1",Table3[[#This Row],[Prices (EUR(kWh)]],"")</f>
        <v/>
      </c>
    </row>
    <row r="1085" spans="4:17" x14ac:dyDescent="0.2">
      <c r="D1085" s="1" t="s">
        <v>27</v>
      </c>
      <c r="E1085">
        <v>14</v>
      </c>
      <c r="F1085">
        <v>23</v>
      </c>
      <c r="G1085">
        <v>0</v>
      </c>
      <c r="H1085">
        <v>0.26240999999999998</v>
      </c>
      <c r="I1085">
        <v>0</v>
      </c>
      <c r="J1085">
        <v>0</v>
      </c>
      <c r="K1085">
        <v>0</v>
      </c>
      <c r="L1085">
        <v>1</v>
      </c>
      <c r="M1085">
        <v>64</v>
      </c>
      <c r="N1085">
        <v>0</v>
      </c>
      <c r="O1085">
        <v>7.5</v>
      </c>
      <c r="P1085" t="str">
        <f>IF(Table3[[#This Row],[Charging]]&gt;0,"1","0")</f>
        <v>0</v>
      </c>
      <c r="Q1085" t="str">
        <f>IF(Table3[[#This Row],[Tag]]="1",Table3[[#This Row],[Prices (EUR(kWh)]],"")</f>
        <v/>
      </c>
    </row>
    <row r="1086" spans="4:17" x14ac:dyDescent="0.2">
      <c r="D1086" s="1" t="s">
        <v>27</v>
      </c>
      <c r="E1086">
        <v>14</v>
      </c>
      <c r="F1086">
        <v>24</v>
      </c>
      <c r="G1086">
        <v>0</v>
      </c>
      <c r="H1086">
        <v>0.26811000000000001</v>
      </c>
      <c r="I1086">
        <v>0</v>
      </c>
      <c r="J1086">
        <v>0</v>
      </c>
      <c r="K1086">
        <v>0</v>
      </c>
      <c r="L1086">
        <v>1</v>
      </c>
      <c r="M1086">
        <v>64</v>
      </c>
      <c r="N1086">
        <v>0</v>
      </c>
      <c r="O1086">
        <v>7.5</v>
      </c>
      <c r="P1086" t="str">
        <f>IF(Table3[[#This Row],[Charging]]&gt;0,"1","0")</f>
        <v>0</v>
      </c>
      <c r="Q1086" t="str">
        <f>IF(Table3[[#This Row],[Tag]]="1",Table3[[#This Row],[Prices (EUR(kWh)]],"")</f>
        <v/>
      </c>
    </row>
    <row r="1087" spans="4:17" x14ac:dyDescent="0.2">
      <c r="D1087" s="1" t="s">
        <v>27</v>
      </c>
      <c r="E1087">
        <v>15</v>
      </c>
      <c r="F1087">
        <v>1</v>
      </c>
      <c r="G1087">
        <v>0</v>
      </c>
      <c r="H1087">
        <v>0.29487999999999998</v>
      </c>
      <c r="I1087">
        <v>0</v>
      </c>
      <c r="J1087">
        <v>0</v>
      </c>
      <c r="K1087">
        <v>0</v>
      </c>
      <c r="L1087">
        <v>1</v>
      </c>
      <c r="M1087">
        <v>64</v>
      </c>
      <c r="N1087">
        <v>0</v>
      </c>
      <c r="O1087">
        <v>7.5</v>
      </c>
      <c r="P1087" t="str">
        <f>IF(Table3[[#This Row],[Charging]]&gt;0,"1","0")</f>
        <v>0</v>
      </c>
      <c r="Q1087" t="str">
        <f>IF(Table3[[#This Row],[Tag]]="1",Table3[[#This Row],[Prices (EUR(kWh)]],"")</f>
        <v/>
      </c>
    </row>
    <row r="1088" spans="4:17" x14ac:dyDescent="0.2">
      <c r="D1088" s="1" t="s">
        <v>27</v>
      </c>
      <c r="E1088">
        <v>15</v>
      </c>
      <c r="F1088">
        <v>2</v>
      </c>
      <c r="G1088">
        <v>0</v>
      </c>
      <c r="H1088">
        <v>0.28238999999999997</v>
      </c>
      <c r="I1088">
        <v>0</v>
      </c>
      <c r="J1088">
        <v>0</v>
      </c>
      <c r="K1088">
        <v>0</v>
      </c>
      <c r="L1088">
        <v>1</v>
      </c>
      <c r="M1088">
        <v>64</v>
      </c>
      <c r="N1088">
        <v>0</v>
      </c>
      <c r="O1088">
        <v>7.5</v>
      </c>
      <c r="P1088" t="str">
        <f>IF(Table3[[#This Row],[Charging]]&gt;0,"1","0")</f>
        <v>0</v>
      </c>
      <c r="Q1088" t="str">
        <f>IF(Table3[[#This Row],[Tag]]="1",Table3[[#This Row],[Prices (EUR(kWh)]],"")</f>
        <v/>
      </c>
    </row>
    <row r="1089" spans="4:17" x14ac:dyDescent="0.2">
      <c r="D1089" s="1" t="s">
        <v>27</v>
      </c>
      <c r="E1089">
        <v>15</v>
      </c>
      <c r="F1089">
        <v>3</v>
      </c>
      <c r="G1089">
        <v>0</v>
      </c>
      <c r="H1089">
        <v>0.27900000000000003</v>
      </c>
      <c r="I1089">
        <v>0</v>
      </c>
      <c r="J1089">
        <v>0</v>
      </c>
      <c r="K1089">
        <v>0</v>
      </c>
      <c r="L1089">
        <v>1</v>
      </c>
      <c r="M1089">
        <v>64</v>
      </c>
      <c r="N1089">
        <v>0</v>
      </c>
      <c r="O1089">
        <v>7.5</v>
      </c>
      <c r="P1089" t="str">
        <f>IF(Table3[[#This Row],[Charging]]&gt;0,"1","0")</f>
        <v>0</v>
      </c>
      <c r="Q1089" t="str">
        <f>IF(Table3[[#This Row],[Tag]]="1",Table3[[#This Row],[Prices (EUR(kWh)]],"")</f>
        <v/>
      </c>
    </row>
    <row r="1090" spans="4:17" x14ac:dyDescent="0.2">
      <c r="D1090" s="1" t="s">
        <v>27</v>
      </c>
      <c r="E1090">
        <v>15</v>
      </c>
      <c r="F1090">
        <v>4</v>
      </c>
      <c r="G1090">
        <v>0</v>
      </c>
      <c r="H1090">
        <v>0.27749000000000001</v>
      </c>
      <c r="I1090">
        <v>0</v>
      </c>
      <c r="J1090">
        <v>0</v>
      </c>
      <c r="K1090">
        <v>0</v>
      </c>
      <c r="L1090">
        <v>1</v>
      </c>
      <c r="M1090">
        <v>64</v>
      </c>
      <c r="N1090">
        <v>0</v>
      </c>
      <c r="O1090">
        <v>7.5</v>
      </c>
      <c r="P1090" t="str">
        <f>IF(Table3[[#This Row],[Charging]]&gt;0,"1","0")</f>
        <v>0</v>
      </c>
      <c r="Q1090" t="str">
        <f>IF(Table3[[#This Row],[Tag]]="1",Table3[[#This Row],[Prices (EUR(kWh)]],"")</f>
        <v/>
      </c>
    </row>
    <row r="1091" spans="4:17" x14ac:dyDescent="0.2">
      <c r="D1091" s="1" t="s">
        <v>27</v>
      </c>
      <c r="E1091">
        <v>15</v>
      </c>
      <c r="F1091">
        <v>5</v>
      </c>
      <c r="G1091">
        <v>0</v>
      </c>
      <c r="H1091">
        <v>0.27759</v>
      </c>
      <c r="I1091">
        <v>0</v>
      </c>
      <c r="J1091">
        <v>0</v>
      </c>
      <c r="K1091">
        <v>0</v>
      </c>
      <c r="L1091">
        <v>1</v>
      </c>
      <c r="M1091">
        <v>64</v>
      </c>
      <c r="N1091">
        <v>0</v>
      </c>
      <c r="O1091">
        <v>7.5</v>
      </c>
      <c r="P1091" t="str">
        <f>IF(Table3[[#This Row],[Charging]]&gt;0,"1","0")</f>
        <v>0</v>
      </c>
      <c r="Q1091" t="str">
        <f>IF(Table3[[#This Row],[Tag]]="1",Table3[[#This Row],[Prices (EUR(kWh)]],"")</f>
        <v/>
      </c>
    </row>
    <row r="1092" spans="4:17" x14ac:dyDescent="0.2">
      <c r="D1092" s="1" t="s">
        <v>27</v>
      </c>
      <c r="E1092">
        <v>15</v>
      </c>
      <c r="F1092">
        <v>6</v>
      </c>
      <c r="G1092">
        <v>0</v>
      </c>
      <c r="H1092">
        <v>0.28239999999999998</v>
      </c>
      <c r="I1092">
        <v>0</v>
      </c>
      <c r="J1092">
        <v>0</v>
      </c>
      <c r="K1092">
        <v>0</v>
      </c>
      <c r="L1092">
        <v>1</v>
      </c>
      <c r="M1092">
        <v>64</v>
      </c>
      <c r="N1092">
        <v>0</v>
      </c>
      <c r="O1092">
        <v>7.5</v>
      </c>
      <c r="P1092" t="str">
        <f>IF(Table3[[#This Row],[Charging]]&gt;0,"1","0")</f>
        <v>0</v>
      </c>
      <c r="Q1092" t="str">
        <f>IF(Table3[[#This Row],[Tag]]="1",Table3[[#This Row],[Prices (EUR(kWh)]],"")</f>
        <v/>
      </c>
    </row>
    <row r="1093" spans="4:17" x14ac:dyDescent="0.2">
      <c r="D1093" s="1" t="s">
        <v>27</v>
      </c>
      <c r="E1093">
        <v>15</v>
      </c>
      <c r="F1093">
        <v>7</v>
      </c>
      <c r="G1093">
        <v>0</v>
      </c>
      <c r="H1093">
        <v>0.28069</v>
      </c>
      <c r="I1093">
        <v>0</v>
      </c>
      <c r="J1093">
        <v>0</v>
      </c>
      <c r="K1093">
        <v>0</v>
      </c>
      <c r="L1093">
        <v>1</v>
      </c>
      <c r="M1093">
        <v>64</v>
      </c>
      <c r="N1093">
        <v>0</v>
      </c>
      <c r="O1093">
        <v>7.5</v>
      </c>
      <c r="P1093" t="str">
        <f>IF(Table3[[#This Row],[Charging]]&gt;0,"1","0")</f>
        <v>0</v>
      </c>
      <c r="Q1093" t="str">
        <f>IF(Table3[[#This Row],[Tag]]="1",Table3[[#This Row],[Prices (EUR(kWh)]],"")</f>
        <v/>
      </c>
    </row>
    <row r="1094" spans="4:17" x14ac:dyDescent="0.2">
      <c r="D1094" s="1" t="s">
        <v>27</v>
      </c>
      <c r="E1094">
        <v>15</v>
      </c>
      <c r="F1094">
        <v>8</v>
      </c>
      <c r="G1094">
        <v>0</v>
      </c>
      <c r="H1094">
        <v>0.27992</v>
      </c>
      <c r="I1094">
        <v>0</v>
      </c>
      <c r="J1094">
        <v>0</v>
      </c>
      <c r="K1094">
        <v>0</v>
      </c>
      <c r="L1094">
        <v>1</v>
      </c>
      <c r="M1094">
        <v>58.5</v>
      </c>
      <c r="N1094">
        <v>5.5</v>
      </c>
      <c r="O1094">
        <v>0</v>
      </c>
      <c r="P1094" t="str">
        <f>IF(Table3[[#This Row],[Charging]]&gt;0,"1","0")</f>
        <v>0</v>
      </c>
      <c r="Q1094" t="str">
        <f>IF(Table3[[#This Row],[Tag]]="1",Table3[[#This Row],[Prices (EUR(kWh)]],"")</f>
        <v/>
      </c>
    </row>
    <row r="1095" spans="4:17" x14ac:dyDescent="0.2">
      <c r="D1095" s="1" t="s">
        <v>27</v>
      </c>
      <c r="E1095">
        <v>15</v>
      </c>
      <c r="F1095">
        <v>9</v>
      </c>
      <c r="G1095">
        <v>0</v>
      </c>
      <c r="H1095">
        <v>0.28548000000000001</v>
      </c>
      <c r="I1095">
        <v>0</v>
      </c>
      <c r="J1095">
        <v>0</v>
      </c>
      <c r="K1095">
        <v>0</v>
      </c>
      <c r="L1095">
        <v>1</v>
      </c>
      <c r="M1095">
        <v>58.5</v>
      </c>
      <c r="N1095">
        <v>0</v>
      </c>
      <c r="O1095">
        <v>0</v>
      </c>
      <c r="P1095" t="str">
        <f>IF(Table3[[#This Row],[Charging]]&gt;0,"1","0")</f>
        <v>0</v>
      </c>
      <c r="Q1095" t="str">
        <f>IF(Table3[[#This Row],[Tag]]="1",Table3[[#This Row],[Prices (EUR(kWh)]],"")</f>
        <v/>
      </c>
    </row>
    <row r="1096" spans="4:17" x14ac:dyDescent="0.2">
      <c r="D1096" s="1" t="s">
        <v>27</v>
      </c>
      <c r="E1096">
        <v>15</v>
      </c>
      <c r="F1096">
        <v>10</v>
      </c>
      <c r="G1096">
        <v>0</v>
      </c>
      <c r="H1096">
        <v>0.27994000000000002</v>
      </c>
      <c r="I1096">
        <v>0</v>
      </c>
      <c r="J1096">
        <v>0</v>
      </c>
      <c r="K1096">
        <v>0</v>
      </c>
      <c r="L1096">
        <v>1</v>
      </c>
      <c r="M1096">
        <v>58.5</v>
      </c>
      <c r="N1096">
        <v>0</v>
      </c>
      <c r="O1096">
        <v>0</v>
      </c>
      <c r="P1096" t="str">
        <f>IF(Table3[[#This Row],[Charging]]&gt;0,"1","0")</f>
        <v>0</v>
      </c>
      <c r="Q1096" t="str">
        <f>IF(Table3[[#This Row],[Tag]]="1",Table3[[#This Row],[Prices (EUR(kWh)]],"")</f>
        <v/>
      </c>
    </row>
    <row r="1097" spans="4:17" x14ac:dyDescent="0.2">
      <c r="D1097" s="1" t="s">
        <v>27</v>
      </c>
      <c r="E1097">
        <v>15</v>
      </c>
      <c r="F1097">
        <v>11</v>
      </c>
      <c r="G1097">
        <v>0</v>
      </c>
      <c r="H1097">
        <v>0.27673999999999999</v>
      </c>
      <c r="I1097">
        <v>0</v>
      </c>
      <c r="J1097">
        <v>0</v>
      </c>
      <c r="K1097">
        <v>0</v>
      </c>
      <c r="L1097">
        <v>1</v>
      </c>
      <c r="M1097">
        <v>58.5</v>
      </c>
      <c r="N1097">
        <v>0</v>
      </c>
      <c r="O1097">
        <v>0</v>
      </c>
      <c r="P1097" t="str">
        <f>IF(Table3[[#This Row],[Charging]]&gt;0,"1","0")</f>
        <v>0</v>
      </c>
      <c r="Q1097" t="str">
        <f>IF(Table3[[#This Row],[Tag]]="1",Table3[[#This Row],[Prices (EUR(kWh)]],"")</f>
        <v/>
      </c>
    </row>
    <row r="1098" spans="4:17" x14ac:dyDescent="0.2">
      <c r="D1098" s="1" t="s">
        <v>27</v>
      </c>
      <c r="E1098">
        <v>15</v>
      </c>
      <c r="F1098">
        <v>12</v>
      </c>
      <c r="G1098">
        <v>0</v>
      </c>
      <c r="H1098">
        <v>0.27978999999999998</v>
      </c>
      <c r="I1098">
        <v>0</v>
      </c>
      <c r="J1098">
        <v>0</v>
      </c>
      <c r="K1098">
        <v>0</v>
      </c>
      <c r="L1098">
        <v>1</v>
      </c>
      <c r="M1098">
        <v>58.5</v>
      </c>
      <c r="N1098">
        <v>0</v>
      </c>
      <c r="O1098">
        <v>0</v>
      </c>
      <c r="P1098" t="str">
        <f>IF(Table3[[#This Row],[Charging]]&gt;0,"1","0")</f>
        <v>0</v>
      </c>
      <c r="Q1098" t="str">
        <f>IF(Table3[[#This Row],[Tag]]="1",Table3[[#This Row],[Prices (EUR(kWh)]],"")</f>
        <v/>
      </c>
    </row>
    <row r="1099" spans="4:17" x14ac:dyDescent="0.2">
      <c r="D1099" s="1" t="s">
        <v>27</v>
      </c>
      <c r="E1099">
        <v>15</v>
      </c>
      <c r="F1099">
        <v>13</v>
      </c>
      <c r="G1099">
        <v>0</v>
      </c>
      <c r="H1099">
        <v>0.27853</v>
      </c>
      <c r="I1099">
        <v>0</v>
      </c>
      <c r="J1099">
        <v>0</v>
      </c>
      <c r="K1099">
        <v>0</v>
      </c>
      <c r="L1099">
        <v>1</v>
      </c>
      <c r="M1099">
        <v>58.5</v>
      </c>
      <c r="N1099">
        <v>0</v>
      </c>
      <c r="O1099">
        <v>0</v>
      </c>
      <c r="P1099" t="str">
        <f>IF(Table3[[#This Row],[Charging]]&gt;0,"1","0")</f>
        <v>0</v>
      </c>
      <c r="Q1099" t="str">
        <f>IF(Table3[[#This Row],[Tag]]="1",Table3[[#This Row],[Prices (EUR(kWh)]],"")</f>
        <v/>
      </c>
    </row>
    <row r="1100" spans="4:17" x14ac:dyDescent="0.2">
      <c r="D1100" s="1" t="s">
        <v>27</v>
      </c>
      <c r="E1100">
        <v>15</v>
      </c>
      <c r="F1100">
        <v>14</v>
      </c>
      <c r="G1100">
        <v>0</v>
      </c>
      <c r="H1100">
        <v>0.27854000000000001</v>
      </c>
      <c r="I1100">
        <v>0</v>
      </c>
      <c r="J1100">
        <v>0</v>
      </c>
      <c r="K1100">
        <v>0</v>
      </c>
      <c r="L1100">
        <v>1</v>
      </c>
      <c r="M1100">
        <v>58.5</v>
      </c>
      <c r="N1100">
        <v>0</v>
      </c>
      <c r="O1100">
        <v>0</v>
      </c>
      <c r="P1100" t="str">
        <f>IF(Table3[[#This Row],[Charging]]&gt;0,"1","0")</f>
        <v>0</v>
      </c>
      <c r="Q1100" t="str">
        <f>IF(Table3[[#This Row],[Tag]]="1",Table3[[#This Row],[Prices (EUR(kWh)]],"")</f>
        <v/>
      </c>
    </row>
    <row r="1101" spans="4:17" x14ac:dyDescent="0.2">
      <c r="D1101" s="1" t="s">
        <v>27</v>
      </c>
      <c r="E1101">
        <v>15</v>
      </c>
      <c r="F1101">
        <v>15</v>
      </c>
      <c r="G1101">
        <v>0</v>
      </c>
      <c r="H1101">
        <v>0.28465000000000001</v>
      </c>
      <c r="I1101">
        <v>0</v>
      </c>
      <c r="J1101">
        <v>0</v>
      </c>
      <c r="K1101">
        <v>0</v>
      </c>
      <c r="L1101">
        <v>1</v>
      </c>
      <c r="M1101">
        <v>58.5</v>
      </c>
      <c r="N1101">
        <v>0</v>
      </c>
      <c r="O1101">
        <v>0</v>
      </c>
      <c r="P1101" t="str">
        <f>IF(Table3[[#This Row],[Charging]]&gt;0,"1","0")</f>
        <v>0</v>
      </c>
      <c r="Q1101" t="str">
        <f>IF(Table3[[#This Row],[Tag]]="1",Table3[[#This Row],[Prices (EUR(kWh)]],"")</f>
        <v/>
      </c>
    </row>
    <row r="1102" spans="4:17" x14ac:dyDescent="0.2">
      <c r="D1102" s="1" t="s">
        <v>27</v>
      </c>
      <c r="E1102">
        <v>15</v>
      </c>
      <c r="F1102">
        <v>16</v>
      </c>
      <c r="G1102">
        <v>0</v>
      </c>
      <c r="H1102">
        <v>0.27997</v>
      </c>
      <c r="I1102">
        <v>0</v>
      </c>
      <c r="J1102">
        <v>0</v>
      </c>
      <c r="K1102">
        <v>0</v>
      </c>
      <c r="L1102">
        <v>1</v>
      </c>
      <c r="M1102">
        <v>58.5</v>
      </c>
      <c r="N1102">
        <v>0</v>
      </c>
      <c r="O1102">
        <v>0</v>
      </c>
      <c r="P1102" t="str">
        <f>IF(Table3[[#This Row],[Charging]]&gt;0,"1","0")</f>
        <v>0</v>
      </c>
      <c r="Q1102" t="str">
        <f>IF(Table3[[#This Row],[Tag]]="1",Table3[[#This Row],[Prices (EUR(kWh)]],"")</f>
        <v/>
      </c>
    </row>
    <row r="1103" spans="4:17" x14ac:dyDescent="0.2">
      <c r="D1103" s="1" t="s">
        <v>27</v>
      </c>
      <c r="E1103">
        <v>15</v>
      </c>
      <c r="F1103">
        <v>17</v>
      </c>
      <c r="G1103">
        <v>0</v>
      </c>
      <c r="H1103">
        <v>0.28028999999999998</v>
      </c>
      <c r="I1103">
        <v>0</v>
      </c>
      <c r="J1103">
        <v>0</v>
      </c>
      <c r="K1103">
        <v>0</v>
      </c>
      <c r="L1103">
        <v>1</v>
      </c>
      <c r="M1103">
        <v>53</v>
      </c>
      <c r="N1103">
        <v>5.5</v>
      </c>
      <c r="O1103">
        <v>0</v>
      </c>
      <c r="P1103" t="str">
        <f>IF(Table3[[#This Row],[Charging]]&gt;0,"1","0")</f>
        <v>0</v>
      </c>
      <c r="Q1103" t="str">
        <f>IF(Table3[[#This Row],[Tag]]="1",Table3[[#This Row],[Prices (EUR(kWh)]],"")</f>
        <v/>
      </c>
    </row>
    <row r="1104" spans="4:17" x14ac:dyDescent="0.2">
      <c r="D1104" s="1" t="s">
        <v>27</v>
      </c>
      <c r="E1104">
        <v>15</v>
      </c>
      <c r="F1104">
        <v>18</v>
      </c>
      <c r="G1104">
        <v>0</v>
      </c>
      <c r="H1104">
        <v>0.28228999999999999</v>
      </c>
      <c r="I1104">
        <v>0</v>
      </c>
      <c r="J1104">
        <v>0</v>
      </c>
      <c r="K1104">
        <v>0</v>
      </c>
      <c r="L1104">
        <v>1</v>
      </c>
      <c r="M1104">
        <v>53</v>
      </c>
      <c r="N1104">
        <v>0</v>
      </c>
      <c r="O1104">
        <v>7.5</v>
      </c>
      <c r="P1104" t="str">
        <f>IF(Table3[[#This Row],[Charging]]&gt;0,"1","0")</f>
        <v>0</v>
      </c>
      <c r="Q1104" t="str">
        <f>IF(Table3[[#This Row],[Tag]]="1",Table3[[#This Row],[Prices (EUR(kWh)]],"")</f>
        <v/>
      </c>
    </row>
    <row r="1105" spans="4:17" x14ac:dyDescent="0.2">
      <c r="D1105" s="1" t="s">
        <v>27</v>
      </c>
      <c r="E1105">
        <v>15</v>
      </c>
      <c r="F1105">
        <v>19</v>
      </c>
      <c r="G1105">
        <v>0</v>
      </c>
      <c r="H1105">
        <v>0.28244999999999998</v>
      </c>
      <c r="I1105">
        <v>0</v>
      </c>
      <c r="J1105">
        <v>0</v>
      </c>
      <c r="K1105">
        <v>0</v>
      </c>
      <c r="L1105">
        <v>1</v>
      </c>
      <c r="M1105">
        <v>53</v>
      </c>
      <c r="N1105">
        <v>0</v>
      </c>
      <c r="O1105">
        <v>7.5</v>
      </c>
      <c r="P1105" t="str">
        <f>IF(Table3[[#This Row],[Charging]]&gt;0,"1","0")</f>
        <v>0</v>
      </c>
      <c r="Q1105" t="str">
        <f>IF(Table3[[#This Row],[Tag]]="1",Table3[[#This Row],[Prices (EUR(kWh)]],"")</f>
        <v/>
      </c>
    </row>
    <row r="1106" spans="4:17" x14ac:dyDescent="0.2">
      <c r="D1106" s="1" t="s">
        <v>27</v>
      </c>
      <c r="E1106">
        <v>15</v>
      </c>
      <c r="F1106">
        <v>20</v>
      </c>
      <c r="G1106">
        <v>0</v>
      </c>
      <c r="H1106">
        <v>0.27994999999999998</v>
      </c>
      <c r="I1106">
        <v>0</v>
      </c>
      <c r="J1106">
        <v>0</v>
      </c>
      <c r="K1106">
        <v>0</v>
      </c>
      <c r="L1106">
        <v>1</v>
      </c>
      <c r="M1106">
        <v>53</v>
      </c>
      <c r="N1106">
        <v>0</v>
      </c>
      <c r="O1106">
        <v>7.5</v>
      </c>
      <c r="P1106" t="str">
        <f>IF(Table3[[#This Row],[Charging]]&gt;0,"1","0")</f>
        <v>0</v>
      </c>
      <c r="Q1106" t="str">
        <f>IF(Table3[[#This Row],[Tag]]="1",Table3[[#This Row],[Prices (EUR(kWh)]],"")</f>
        <v/>
      </c>
    </row>
    <row r="1107" spans="4:17" x14ac:dyDescent="0.2">
      <c r="D1107" s="1" t="s">
        <v>27</v>
      </c>
      <c r="E1107">
        <v>15</v>
      </c>
      <c r="F1107">
        <v>21</v>
      </c>
      <c r="G1107">
        <v>0</v>
      </c>
      <c r="H1107">
        <v>0.27999000000000002</v>
      </c>
      <c r="I1107">
        <v>0</v>
      </c>
      <c r="J1107">
        <v>0</v>
      </c>
      <c r="K1107">
        <v>0</v>
      </c>
      <c r="L1107">
        <v>1</v>
      </c>
      <c r="M1107">
        <v>53</v>
      </c>
      <c r="N1107">
        <v>0</v>
      </c>
      <c r="O1107">
        <v>7.5</v>
      </c>
      <c r="P1107" t="str">
        <f>IF(Table3[[#This Row],[Charging]]&gt;0,"1","0")</f>
        <v>0</v>
      </c>
      <c r="Q1107" t="str">
        <f>IF(Table3[[#This Row],[Tag]]="1",Table3[[#This Row],[Prices (EUR(kWh)]],"")</f>
        <v/>
      </c>
    </row>
    <row r="1108" spans="4:17" x14ac:dyDescent="0.2">
      <c r="D1108" s="1" t="s">
        <v>27</v>
      </c>
      <c r="E1108">
        <v>15</v>
      </c>
      <c r="F1108">
        <v>22</v>
      </c>
      <c r="G1108">
        <v>0</v>
      </c>
      <c r="H1108">
        <v>0.27982000000000001</v>
      </c>
      <c r="I1108">
        <v>0</v>
      </c>
      <c r="J1108">
        <v>0</v>
      </c>
      <c r="K1108">
        <v>0</v>
      </c>
      <c r="L1108">
        <v>1</v>
      </c>
      <c r="M1108">
        <v>53</v>
      </c>
      <c r="N1108">
        <v>0</v>
      </c>
      <c r="O1108">
        <v>7.5</v>
      </c>
      <c r="P1108" t="str">
        <f>IF(Table3[[#This Row],[Charging]]&gt;0,"1","0")</f>
        <v>0</v>
      </c>
      <c r="Q1108" t="str">
        <f>IF(Table3[[#This Row],[Tag]]="1",Table3[[#This Row],[Prices (EUR(kWh)]],"")</f>
        <v/>
      </c>
    </row>
    <row r="1109" spans="4:17" x14ac:dyDescent="0.2">
      <c r="D1109" s="1" t="s">
        <v>27</v>
      </c>
      <c r="E1109">
        <v>15</v>
      </c>
      <c r="F1109">
        <v>23</v>
      </c>
      <c r="G1109">
        <v>0</v>
      </c>
      <c r="H1109">
        <v>0.27964</v>
      </c>
      <c r="I1109">
        <v>0</v>
      </c>
      <c r="J1109">
        <v>0</v>
      </c>
      <c r="K1109">
        <v>0</v>
      </c>
      <c r="L1109">
        <v>1</v>
      </c>
      <c r="M1109">
        <v>53</v>
      </c>
      <c r="N1109">
        <v>0</v>
      </c>
      <c r="O1109">
        <v>7.5</v>
      </c>
      <c r="P1109" t="str">
        <f>IF(Table3[[#This Row],[Charging]]&gt;0,"1","0")</f>
        <v>0</v>
      </c>
      <c r="Q1109" t="str">
        <f>IF(Table3[[#This Row],[Tag]]="1",Table3[[#This Row],[Prices (EUR(kWh)]],"")</f>
        <v/>
      </c>
    </row>
    <row r="1110" spans="4:17" x14ac:dyDescent="0.2">
      <c r="D1110" s="1" t="s">
        <v>27</v>
      </c>
      <c r="E1110">
        <v>15</v>
      </c>
      <c r="F1110">
        <v>24</v>
      </c>
      <c r="G1110">
        <v>0</v>
      </c>
      <c r="H1110">
        <v>0.28228999999999999</v>
      </c>
      <c r="I1110">
        <v>0</v>
      </c>
      <c r="J1110">
        <v>0</v>
      </c>
      <c r="K1110">
        <v>0</v>
      </c>
      <c r="L1110">
        <v>1</v>
      </c>
      <c r="M1110">
        <v>53</v>
      </c>
      <c r="N1110">
        <v>0</v>
      </c>
      <c r="O1110">
        <v>7.5</v>
      </c>
      <c r="P1110" t="str">
        <f>IF(Table3[[#This Row],[Charging]]&gt;0,"1","0")</f>
        <v>0</v>
      </c>
      <c r="Q1110" t="str">
        <f>IF(Table3[[#This Row],[Tag]]="1",Table3[[#This Row],[Prices (EUR(kWh)]],"")</f>
        <v/>
      </c>
    </row>
    <row r="1111" spans="4:17" x14ac:dyDescent="0.2">
      <c r="D1111" s="1" t="s">
        <v>27</v>
      </c>
      <c r="E1111">
        <v>16</v>
      </c>
      <c r="F1111">
        <v>1</v>
      </c>
      <c r="G1111">
        <v>0</v>
      </c>
      <c r="H1111">
        <v>0.29432999999999998</v>
      </c>
      <c r="I1111">
        <v>0</v>
      </c>
      <c r="J1111">
        <v>0</v>
      </c>
      <c r="K1111">
        <v>0</v>
      </c>
      <c r="L1111">
        <v>1</v>
      </c>
      <c r="M1111">
        <v>53</v>
      </c>
      <c r="N1111">
        <v>0</v>
      </c>
      <c r="O1111">
        <v>7.5</v>
      </c>
      <c r="P1111" t="str">
        <f>IF(Table3[[#This Row],[Charging]]&gt;0,"1","0")</f>
        <v>0</v>
      </c>
      <c r="Q1111" t="str">
        <f>IF(Table3[[#This Row],[Tag]]="1",Table3[[#This Row],[Prices (EUR(kWh)]],"")</f>
        <v/>
      </c>
    </row>
    <row r="1112" spans="4:17" x14ac:dyDescent="0.2">
      <c r="D1112" s="1" t="s">
        <v>27</v>
      </c>
      <c r="E1112">
        <v>16</v>
      </c>
      <c r="F1112">
        <v>2</v>
      </c>
      <c r="G1112">
        <v>0</v>
      </c>
      <c r="H1112">
        <v>0.28029999999999999</v>
      </c>
      <c r="I1112">
        <v>0</v>
      </c>
      <c r="J1112">
        <v>0</v>
      </c>
      <c r="K1112">
        <v>0</v>
      </c>
      <c r="L1112">
        <v>1</v>
      </c>
      <c r="M1112">
        <v>53</v>
      </c>
      <c r="N1112">
        <v>0</v>
      </c>
      <c r="O1112">
        <v>7.5</v>
      </c>
      <c r="P1112" t="str">
        <f>IF(Table3[[#This Row],[Charging]]&gt;0,"1","0")</f>
        <v>0</v>
      </c>
      <c r="Q1112" t="str">
        <f>IF(Table3[[#This Row],[Tag]]="1",Table3[[#This Row],[Prices (EUR(kWh)]],"")</f>
        <v/>
      </c>
    </row>
    <row r="1113" spans="4:17" x14ac:dyDescent="0.2">
      <c r="D1113" s="1" t="s">
        <v>27</v>
      </c>
      <c r="E1113">
        <v>16</v>
      </c>
      <c r="F1113">
        <v>3</v>
      </c>
      <c r="G1113">
        <v>0</v>
      </c>
      <c r="H1113">
        <v>0.27616000000000002</v>
      </c>
      <c r="I1113">
        <v>0</v>
      </c>
      <c r="J1113">
        <v>0</v>
      </c>
      <c r="K1113">
        <v>0</v>
      </c>
      <c r="L1113">
        <v>1</v>
      </c>
      <c r="M1113">
        <v>53</v>
      </c>
      <c r="N1113">
        <v>0</v>
      </c>
      <c r="O1113">
        <v>7.5</v>
      </c>
      <c r="P1113" t="str">
        <f>IF(Table3[[#This Row],[Charging]]&gt;0,"1","0")</f>
        <v>0</v>
      </c>
      <c r="Q1113" t="str">
        <f>IF(Table3[[#This Row],[Tag]]="1",Table3[[#This Row],[Prices (EUR(kWh)]],"")</f>
        <v/>
      </c>
    </row>
    <row r="1114" spans="4:17" x14ac:dyDescent="0.2">
      <c r="D1114" s="1" t="s">
        <v>27</v>
      </c>
      <c r="E1114">
        <v>16</v>
      </c>
      <c r="F1114">
        <v>4</v>
      </c>
      <c r="G1114">
        <v>0</v>
      </c>
      <c r="H1114">
        <v>0.27311999999999997</v>
      </c>
      <c r="I1114">
        <v>0</v>
      </c>
      <c r="J1114">
        <v>0</v>
      </c>
      <c r="K1114">
        <v>0</v>
      </c>
      <c r="L1114">
        <v>1</v>
      </c>
      <c r="M1114">
        <v>53</v>
      </c>
      <c r="N1114">
        <v>0</v>
      </c>
      <c r="O1114">
        <v>7.5</v>
      </c>
      <c r="P1114" t="str">
        <f>IF(Table3[[#This Row],[Charging]]&gt;0,"1","0")</f>
        <v>0</v>
      </c>
      <c r="Q1114" t="str">
        <f>IF(Table3[[#This Row],[Tag]]="1",Table3[[#This Row],[Prices (EUR(kWh)]],"")</f>
        <v/>
      </c>
    </row>
    <row r="1115" spans="4:17" x14ac:dyDescent="0.2">
      <c r="D1115" s="1" t="s">
        <v>27</v>
      </c>
      <c r="E1115">
        <v>16</v>
      </c>
      <c r="F1115">
        <v>5</v>
      </c>
      <c r="G1115">
        <v>0</v>
      </c>
      <c r="H1115">
        <v>0.27039000000000002</v>
      </c>
      <c r="I1115">
        <v>0</v>
      </c>
      <c r="J1115">
        <v>0</v>
      </c>
      <c r="K1115">
        <v>0</v>
      </c>
      <c r="L1115">
        <v>1</v>
      </c>
      <c r="M1115">
        <v>53</v>
      </c>
      <c r="N1115">
        <v>0</v>
      </c>
      <c r="O1115">
        <v>7.5</v>
      </c>
      <c r="P1115" t="str">
        <f>IF(Table3[[#This Row],[Charging]]&gt;0,"1","0")</f>
        <v>0</v>
      </c>
      <c r="Q1115" t="str">
        <f>IF(Table3[[#This Row],[Tag]]="1",Table3[[#This Row],[Prices (EUR(kWh)]],"")</f>
        <v/>
      </c>
    </row>
    <row r="1116" spans="4:17" x14ac:dyDescent="0.2">
      <c r="D1116" s="1" t="s">
        <v>27</v>
      </c>
      <c r="E1116">
        <v>16</v>
      </c>
      <c r="F1116">
        <v>6</v>
      </c>
      <c r="G1116">
        <v>0</v>
      </c>
      <c r="H1116">
        <v>0.27518999999999999</v>
      </c>
      <c r="I1116">
        <v>0</v>
      </c>
      <c r="J1116">
        <v>0</v>
      </c>
      <c r="K1116">
        <v>0</v>
      </c>
      <c r="L1116">
        <v>1</v>
      </c>
      <c r="M1116">
        <v>53</v>
      </c>
      <c r="N1116">
        <v>0</v>
      </c>
      <c r="O1116">
        <v>7.5</v>
      </c>
      <c r="P1116" t="str">
        <f>IF(Table3[[#This Row],[Charging]]&gt;0,"1","0")</f>
        <v>0</v>
      </c>
      <c r="Q1116" t="str">
        <f>IF(Table3[[#This Row],[Tag]]="1",Table3[[#This Row],[Prices (EUR(kWh)]],"")</f>
        <v/>
      </c>
    </row>
    <row r="1117" spans="4:17" x14ac:dyDescent="0.2">
      <c r="D1117" s="1" t="s">
        <v>27</v>
      </c>
      <c r="E1117">
        <v>16</v>
      </c>
      <c r="F1117">
        <v>7</v>
      </c>
      <c r="G1117">
        <v>0</v>
      </c>
      <c r="H1117">
        <v>0.26989000000000002</v>
      </c>
      <c r="I1117">
        <v>0</v>
      </c>
      <c r="J1117">
        <v>0</v>
      </c>
      <c r="K1117">
        <v>0</v>
      </c>
      <c r="L1117">
        <v>1</v>
      </c>
      <c r="M1117">
        <v>53</v>
      </c>
      <c r="N1117">
        <v>0</v>
      </c>
      <c r="O1117">
        <v>7.5</v>
      </c>
      <c r="P1117" t="str">
        <f>IF(Table3[[#This Row],[Charging]]&gt;0,"1","0")</f>
        <v>0</v>
      </c>
      <c r="Q1117" t="str">
        <f>IF(Table3[[#This Row],[Tag]]="1",Table3[[#This Row],[Prices (EUR(kWh)]],"")</f>
        <v/>
      </c>
    </row>
    <row r="1118" spans="4:17" x14ac:dyDescent="0.2">
      <c r="D1118" s="1" t="s">
        <v>27</v>
      </c>
      <c r="E1118">
        <v>16</v>
      </c>
      <c r="F1118">
        <v>8</v>
      </c>
      <c r="G1118">
        <v>0</v>
      </c>
      <c r="H1118">
        <v>0.26983000000000001</v>
      </c>
      <c r="I1118">
        <v>0</v>
      </c>
      <c r="J1118">
        <v>0</v>
      </c>
      <c r="K1118">
        <v>0</v>
      </c>
      <c r="L1118">
        <v>1</v>
      </c>
      <c r="M1118">
        <v>47.5</v>
      </c>
      <c r="N1118">
        <v>5.5</v>
      </c>
      <c r="O1118">
        <v>0</v>
      </c>
      <c r="P1118" t="str">
        <f>IF(Table3[[#This Row],[Charging]]&gt;0,"1","0")</f>
        <v>0</v>
      </c>
      <c r="Q1118" t="str">
        <f>IF(Table3[[#This Row],[Tag]]="1",Table3[[#This Row],[Prices (EUR(kWh)]],"")</f>
        <v/>
      </c>
    </row>
    <row r="1119" spans="4:17" x14ac:dyDescent="0.2">
      <c r="D1119" s="1" t="s">
        <v>27</v>
      </c>
      <c r="E1119">
        <v>16</v>
      </c>
      <c r="F1119">
        <v>9</v>
      </c>
      <c r="G1119">
        <v>0</v>
      </c>
      <c r="H1119">
        <v>0.26989000000000002</v>
      </c>
      <c r="I1119">
        <v>0</v>
      </c>
      <c r="J1119">
        <v>0</v>
      </c>
      <c r="K1119">
        <v>0</v>
      </c>
      <c r="L1119">
        <v>1</v>
      </c>
      <c r="M1119">
        <v>47.5</v>
      </c>
      <c r="N1119">
        <v>0</v>
      </c>
      <c r="O1119">
        <v>0</v>
      </c>
      <c r="P1119" t="str">
        <f>IF(Table3[[#This Row],[Charging]]&gt;0,"1","0")</f>
        <v>0</v>
      </c>
      <c r="Q1119" t="str">
        <f>IF(Table3[[#This Row],[Tag]]="1",Table3[[#This Row],[Prices (EUR(kWh)]],"")</f>
        <v/>
      </c>
    </row>
    <row r="1120" spans="4:17" x14ac:dyDescent="0.2">
      <c r="D1120" s="1" t="s">
        <v>27</v>
      </c>
      <c r="E1120">
        <v>16</v>
      </c>
      <c r="F1120">
        <v>10</v>
      </c>
      <c r="G1120">
        <v>0</v>
      </c>
      <c r="H1120">
        <v>0.26984999999999998</v>
      </c>
      <c r="I1120">
        <v>0</v>
      </c>
      <c r="J1120">
        <v>0</v>
      </c>
      <c r="K1120">
        <v>0</v>
      </c>
      <c r="L1120">
        <v>1</v>
      </c>
      <c r="M1120">
        <v>47.5</v>
      </c>
      <c r="N1120">
        <v>0</v>
      </c>
      <c r="O1120">
        <v>0</v>
      </c>
      <c r="P1120" t="str">
        <f>IF(Table3[[#This Row],[Charging]]&gt;0,"1","0")</f>
        <v>0</v>
      </c>
      <c r="Q1120" t="str">
        <f>IF(Table3[[#This Row],[Tag]]="1",Table3[[#This Row],[Prices (EUR(kWh)]],"")</f>
        <v/>
      </c>
    </row>
    <row r="1121" spans="4:17" x14ac:dyDescent="0.2">
      <c r="D1121" s="1" t="s">
        <v>27</v>
      </c>
      <c r="E1121">
        <v>16</v>
      </c>
      <c r="F1121">
        <v>11</v>
      </c>
      <c r="G1121">
        <v>0</v>
      </c>
      <c r="H1121">
        <v>0.27394000000000002</v>
      </c>
      <c r="I1121">
        <v>0</v>
      </c>
      <c r="J1121">
        <v>0</v>
      </c>
      <c r="K1121">
        <v>0</v>
      </c>
      <c r="L1121">
        <v>1</v>
      </c>
      <c r="M1121">
        <v>47.5</v>
      </c>
      <c r="N1121">
        <v>0</v>
      </c>
      <c r="O1121">
        <v>0</v>
      </c>
      <c r="P1121" t="str">
        <f>IF(Table3[[#This Row],[Charging]]&gt;0,"1","0")</f>
        <v>0</v>
      </c>
      <c r="Q1121" t="str">
        <f>IF(Table3[[#This Row],[Tag]]="1",Table3[[#This Row],[Prices (EUR(kWh)]],"")</f>
        <v/>
      </c>
    </row>
    <row r="1122" spans="4:17" x14ac:dyDescent="0.2">
      <c r="D1122" s="1" t="s">
        <v>27</v>
      </c>
      <c r="E1122">
        <v>16</v>
      </c>
      <c r="F1122">
        <v>12</v>
      </c>
      <c r="G1122">
        <v>0</v>
      </c>
      <c r="H1122">
        <v>0.27413999999999999</v>
      </c>
      <c r="I1122">
        <v>0</v>
      </c>
      <c r="J1122">
        <v>0</v>
      </c>
      <c r="K1122">
        <v>0</v>
      </c>
      <c r="L1122">
        <v>1</v>
      </c>
      <c r="M1122">
        <v>47.5</v>
      </c>
      <c r="N1122">
        <v>0</v>
      </c>
      <c r="O1122">
        <v>0</v>
      </c>
      <c r="P1122" t="str">
        <f>IF(Table3[[#This Row],[Charging]]&gt;0,"1","0")</f>
        <v>0</v>
      </c>
      <c r="Q1122" t="str">
        <f>IF(Table3[[#This Row],[Tag]]="1",Table3[[#This Row],[Prices (EUR(kWh)]],"")</f>
        <v/>
      </c>
    </row>
    <row r="1123" spans="4:17" x14ac:dyDescent="0.2">
      <c r="D1123" s="1" t="s">
        <v>27</v>
      </c>
      <c r="E1123">
        <v>16</v>
      </c>
      <c r="F1123">
        <v>13</v>
      </c>
      <c r="G1123">
        <v>0</v>
      </c>
      <c r="H1123">
        <v>0.27545999999999998</v>
      </c>
      <c r="I1123">
        <v>0</v>
      </c>
      <c r="J1123">
        <v>0</v>
      </c>
      <c r="K1123">
        <v>0</v>
      </c>
      <c r="L1123">
        <v>1</v>
      </c>
      <c r="M1123">
        <v>47.5</v>
      </c>
      <c r="N1123">
        <v>0</v>
      </c>
      <c r="O1123">
        <v>0</v>
      </c>
      <c r="P1123" t="str">
        <f>IF(Table3[[#This Row],[Charging]]&gt;0,"1","0")</f>
        <v>0</v>
      </c>
      <c r="Q1123" t="str">
        <f>IF(Table3[[#This Row],[Tag]]="1",Table3[[#This Row],[Prices (EUR(kWh)]],"")</f>
        <v/>
      </c>
    </row>
    <row r="1124" spans="4:17" x14ac:dyDescent="0.2">
      <c r="D1124" s="1" t="s">
        <v>27</v>
      </c>
      <c r="E1124">
        <v>16</v>
      </c>
      <c r="F1124">
        <v>14</v>
      </c>
      <c r="G1124">
        <v>0</v>
      </c>
      <c r="H1124">
        <v>0.27522000000000002</v>
      </c>
      <c r="I1124">
        <v>0</v>
      </c>
      <c r="J1124">
        <v>0</v>
      </c>
      <c r="K1124">
        <v>0</v>
      </c>
      <c r="L1124">
        <v>1</v>
      </c>
      <c r="M1124">
        <v>47.5</v>
      </c>
      <c r="N1124">
        <v>0</v>
      </c>
      <c r="O1124">
        <v>0</v>
      </c>
      <c r="P1124" t="str">
        <f>IF(Table3[[#This Row],[Charging]]&gt;0,"1","0")</f>
        <v>0</v>
      </c>
      <c r="Q1124" t="str">
        <f>IF(Table3[[#This Row],[Tag]]="1",Table3[[#This Row],[Prices (EUR(kWh)]],"")</f>
        <v/>
      </c>
    </row>
    <row r="1125" spans="4:17" x14ac:dyDescent="0.2">
      <c r="D1125" s="1" t="s">
        <v>27</v>
      </c>
      <c r="E1125">
        <v>16</v>
      </c>
      <c r="F1125">
        <v>15</v>
      </c>
      <c r="G1125">
        <v>0</v>
      </c>
      <c r="H1125">
        <v>0.27401999999999999</v>
      </c>
      <c r="I1125">
        <v>0</v>
      </c>
      <c r="J1125">
        <v>0</v>
      </c>
      <c r="K1125">
        <v>0</v>
      </c>
      <c r="L1125">
        <v>1</v>
      </c>
      <c r="M1125">
        <v>47.5</v>
      </c>
      <c r="N1125">
        <v>0</v>
      </c>
      <c r="O1125">
        <v>0</v>
      </c>
      <c r="P1125" t="str">
        <f>IF(Table3[[#This Row],[Charging]]&gt;0,"1","0")</f>
        <v>0</v>
      </c>
      <c r="Q1125" t="str">
        <f>IF(Table3[[#This Row],[Tag]]="1",Table3[[#This Row],[Prices (EUR(kWh)]],"")</f>
        <v/>
      </c>
    </row>
    <row r="1126" spans="4:17" x14ac:dyDescent="0.2">
      <c r="D1126" s="1" t="s">
        <v>27</v>
      </c>
      <c r="E1126">
        <v>16</v>
      </c>
      <c r="F1126">
        <v>16</v>
      </c>
      <c r="G1126">
        <v>0</v>
      </c>
      <c r="H1126">
        <v>0.27167999999999998</v>
      </c>
      <c r="I1126">
        <v>0</v>
      </c>
      <c r="J1126">
        <v>0</v>
      </c>
      <c r="K1126">
        <v>0</v>
      </c>
      <c r="L1126">
        <v>1</v>
      </c>
      <c r="M1126">
        <v>47.5</v>
      </c>
      <c r="N1126">
        <v>0</v>
      </c>
      <c r="O1126">
        <v>0</v>
      </c>
      <c r="P1126" t="str">
        <f>IF(Table3[[#This Row],[Charging]]&gt;0,"1","0")</f>
        <v>0</v>
      </c>
      <c r="Q1126" t="str">
        <f>IF(Table3[[#This Row],[Tag]]="1",Table3[[#This Row],[Prices (EUR(kWh)]],"")</f>
        <v/>
      </c>
    </row>
    <row r="1127" spans="4:17" x14ac:dyDescent="0.2">
      <c r="D1127" s="1" t="s">
        <v>27</v>
      </c>
      <c r="E1127">
        <v>16</v>
      </c>
      <c r="F1127">
        <v>17</v>
      </c>
      <c r="G1127">
        <v>0</v>
      </c>
      <c r="H1127">
        <v>0.27404000000000001</v>
      </c>
      <c r="I1127">
        <v>0</v>
      </c>
      <c r="J1127">
        <v>0</v>
      </c>
      <c r="K1127">
        <v>0</v>
      </c>
      <c r="L1127">
        <v>1</v>
      </c>
      <c r="M1127">
        <v>42</v>
      </c>
      <c r="N1127">
        <v>5.5</v>
      </c>
      <c r="O1127">
        <v>0</v>
      </c>
      <c r="P1127" t="str">
        <f>IF(Table3[[#This Row],[Charging]]&gt;0,"1","0")</f>
        <v>0</v>
      </c>
      <c r="Q1127" t="str">
        <f>IF(Table3[[#This Row],[Tag]]="1",Table3[[#This Row],[Prices (EUR(kWh)]],"")</f>
        <v/>
      </c>
    </row>
    <row r="1128" spans="4:17" x14ac:dyDescent="0.2">
      <c r="D1128" s="1" t="s">
        <v>27</v>
      </c>
      <c r="E1128">
        <v>16</v>
      </c>
      <c r="F1128">
        <v>18</v>
      </c>
      <c r="G1128">
        <v>0</v>
      </c>
      <c r="H1128">
        <v>0.27322000000000002</v>
      </c>
      <c r="I1128">
        <v>0</v>
      </c>
      <c r="J1128">
        <v>0</v>
      </c>
      <c r="K1128">
        <v>0</v>
      </c>
      <c r="L1128">
        <v>1</v>
      </c>
      <c r="M1128">
        <v>42</v>
      </c>
      <c r="N1128">
        <v>0</v>
      </c>
      <c r="O1128">
        <v>7.5</v>
      </c>
      <c r="P1128" t="str">
        <f>IF(Table3[[#This Row],[Charging]]&gt;0,"1","0")</f>
        <v>0</v>
      </c>
      <c r="Q1128" t="str">
        <f>IF(Table3[[#This Row],[Tag]]="1",Table3[[#This Row],[Prices (EUR(kWh)]],"")</f>
        <v/>
      </c>
    </row>
    <row r="1129" spans="4:17" x14ac:dyDescent="0.2">
      <c r="D1129" s="1" t="s">
        <v>27</v>
      </c>
      <c r="E1129">
        <v>16</v>
      </c>
      <c r="F1129">
        <v>19</v>
      </c>
      <c r="G1129">
        <v>7</v>
      </c>
      <c r="H1129">
        <v>0.26850000000000002</v>
      </c>
      <c r="I1129">
        <v>0</v>
      </c>
      <c r="J1129">
        <v>0</v>
      </c>
      <c r="K1129">
        <v>0</v>
      </c>
      <c r="L1129">
        <v>1</v>
      </c>
      <c r="M1129">
        <v>49</v>
      </c>
      <c r="N1129">
        <v>0</v>
      </c>
      <c r="O1129">
        <v>7.5</v>
      </c>
      <c r="P1129" t="str">
        <f>IF(Table3[[#This Row],[Charging]]&gt;0,"1","0")</f>
        <v>1</v>
      </c>
      <c r="Q1129">
        <f>IF(Table3[[#This Row],[Tag]]="1",Table3[[#This Row],[Prices (EUR(kWh)]],"")</f>
        <v>0.26850000000000002</v>
      </c>
    </row>
    <row r="1130" spans="4:17" x14ac:dyDescent="0.2">
      <c r="D1130" s="1" t="s">
        <v>27</v>
      </c>
      <c r="E1130">
        <v>16</v>
      </c>
      <c r="F1130">
        <v>20</v>
      </c>
      <c r="G1130">
        <v>7.5</v>
      </c>
      <c r="H1130">
        <v>0.26706000000000002</v>
      </c>
      <c r="I1130">
        <v>0</v>
      </c>
      <c r="J1130">
        <v>0</v>
      </c>
      <c r="K1130">
        <v>0</v>
      </c>
      <c r="L1130">
        <v>1</v>
      </c>
      <c r="M1130">
        <v>56.5</v>
      </c>
      <c r="N1130">
        <v>0</v>
      </c>
      <c r="O1130">
        <v>7.5</v>
      </c>
      <c r="P1130" t="str">
        <f>IF(Table3[[#This Row],[Charging]]&gt;0,"1","0")</f>
        <v>1</v>
      </c>
      <c r="Q1130">
        <f>IF(Table3[[#This Row],[Tag]]="1",Table3[[#This Row],[Prices (EUR(kWh)]],"")</f>
        <v>0.26706000000000002</v>
      </c>
    </row>
    <row r="1131" spans="4:17" x14ac:dyDescent="0.2">
      <c r="D1131" s="1" t="s">
        <v>27</v>
      </c>
      <c r="E1131">
        <v>16</v>
      </c>
      <c r="F1131">
        <v>21</v>
      </c>
      <c r="G1131">
        <v>7.5</v>
      </c>
      <c r="H1131">
        <v>0.26762000000000002</v>
      </c>
      <c r="I1131">
        <v>0</v>
      </c>
      <c r="J1131">
        <v>0</v>
      </c>
      <c r="K1131">
        <v>0</v>
      </c>
      <c r="L1131">
        <v>1</v>
      </c>
      <c r="M1131">
        <v>64</v>
      </c>
      <c r="N1131">
        <v>0</v>
      </c>
      <c r="O1131">
        <v>7.5</v>
      </c>
      <c r="P1131" t="str">
        <f>IF(Table3[[#This Row],[Charging]]&gt;0,"1","0")</f>
        <v>1</v>
      </c>
      <c r="Q1131">
        <f>IF(Table3[[#This Row],[Tag]]="1",Table3[[#This Row],[Prices (EUR(kWh)]],"")</f>
        <v>0.26762000000000002</v>
      </c>
    </row>
    <row r="1132" spans="4:17" x14ac:dyDescent="0.2">
      <c r="D1132" s="1" t="s">
        <v>27</v>
      </c>
      <c r="E1132">
        <v>16</v>
      </c>
      <c r="F1132">
        <v>22</v>
      </c>
      <c r="G1132">
        <v>0</v>
      </c>
      <c r="H1132">
        <v>0.26983000000000001</v>
      </c>
      <c r="I1132">
        <v>0</v>
      </c>
      <c r="J1132">
        <v>0</v>
      </c>
      <c r="K1132">
        <v>0</v>
      </c>
      <c r="L1132">
        <v>1</v>
      </c>
      <c r="M1132">
        <v>64</v>
      </c>
      <c r="N1132">
        <v>0</v>
      </c>
      <c r="O1132">
        <v>7.5</v>
      </c>
      <c r="P1132" t="str">
        <f>IF(Table3[[#This Row],[Charging]]&gt;0,"1","0")</f>
        <v>0</v>
      </c>
      <c r="Q1132" t="str">
        <f>IF(Table3[[#This Row],[Tag]]="1",Table3[[#This Row],[Prices (EUR(kWh)]],"")</f>
        <v/>
      </c>
    </row>
    <row r="1133" spans="4:17" x14ac:dyDescent="0.2">
      <c r="D1133" s="1" t="s">
        <v>27</v>
      </c>
      <c r="E1133">
        <v>16</v>
      </c>
      <c r="F1133">
        <v>23</v>
      </c>
      <c r="G1133">
        <v>0</v>
      </c>
      <c r="H1133">
        <v>0.27051999999999998</v>
      </c>
      <c r="I1133">
        <v>0</v>
      </c>
      <c r="J1133">
        <v>0</v>
      </c>
      <c r="K1133">
        <v>0</v>
      </c>
      <c r="L1133">
        <v>1</v>
      </c>
      <c r="M1133">
        <v>64</v>
      </c>
      <c r="N1133">
        <v>0</v>
      </c>
      <c r="O1133">
        <v>7.5</v>
      </c>
      <c r="P1133" t="str">
        <f>IF(Table3[[#This Row],[Charging]]&gt;0,"1","0")</f>
        <v>0</v>
      </c>
      <c r="Q1133" t="str">
        <f>IF(Table3[[#This Row],[Tag]]="1",Table3[[#This Row],[Prices (EUR(kWh)]],"")</f>
        <v/>
      </c>
    </row>
    <row r="1134" spans="4:17" x14ac:dyDescent="0.2">
      <c r="D1134" s="1" t="s">
        <v>27</v>
      </c>
      <c r="E1134">
        <v>16</v>
      </c>
      <c r="F1134">
        <v>24</v>
      </c>
      <c r="G1134">
        <v>0</v>
      </c>
      <c r="H1134">
        <v>0.27062999999999998</v>
      </c>
      <c r="I1134">
        <v>0</v>
      </c>
      <c r="J1134">
        <v>0</v>
      </c>
      <c r="K1134">
        <v>0</v>
      </c>
      <c r="L1134">
        <v>1</v>
      </c>
      <c r="M1134">
        <v>64</v>
      </c>
      <c r="N1134">
        <v>0</v>
      </c>
      <c r="O1134">
        <v>7.5</v>
      </c>
      <c r="P1134" t="str">
        <f>IF(Table3[[#This Row],[Charging]]&gt;0,"1","0")</f>
        <v>0</v>
      </c>
      <c r="Q1134" t="str">
        <f>IF(Table3[[#This Row],[Tag]]="1",Table3[[#This Row],[Prices (EUR(kWh)]],"")</f>
        <v/>
      </c>
    </row>
    <row r="1135" spans="4:17" x14ac:dyDescent="0.2">
      <c r="D1135" s="1" t="s">
        <v>27</v>
      </c>
      <c r="E1135">
        <v>17</v>
      </c>
      <c r="F1135">
        <v>1</v>
      </c>
      <c r="G1135">
        <v>0</v>
      </c>
      <c r="H1135">
        <v>0.29894999999999999</v>
      </c>
      <c r="I1135">
        <v>0</v>
      </c>
      <c r="J1135">
        <v>0</v>
      </c>
      <c r="K1135">
        <v>0</v>
      </c>
      <c r="L1135">
        <v>1</v>
      </c>
      <c r="M1135">
        <v>64</v>
      </c>
      <c r="N1135">
        <v>0</v>
      </c>
      <c r="O1135">
        <v>7.5</v>
      </c>
      <c r="P1135" t="str">
        <f>IF(Table3[[#This Row],[Charging]]&gt;0,"1","0")</f>
        <v>0</v>
      </c>
      <c r="Q1135" t="str">
        <f>IF(Table3[[#This Row],[Tag]]="1",Table3[[#This Row],[Prices (EUR(kWh)]],"")</f>
        <v/>
      </c>
    </row>
    <row r="1136" spans="4:17" x14ac:dyDescent="0.2">
      <c r="D1136" s="1" t="s">
        <v>27</v>
      </c>
      <c r="E1136">
        <v>17</v>
      </c>
      <c r="F1136">
        <v>2</v>
      </c>
      <c r="G1136">
        <v>0</v>
      </c>
      <c r="H1136">
        <v>0.28913</v>
      </c>
      <c r="I1136">
        <v>0</v>
      </c>
      <c r="J1136">
        <v>0</v>
      </c>
      <c r="K1136">
        <v>0</v>
      </c>
      <c r="L1136">
        <v>1</v>
      </c>
      <c r="M1136">
        <v>64</v>
      </c>
      <c r="N1136">
        <v>0</v>
      </c>
      <c r="O1136">
        <v>7.5</v>
      </c>
      <c r="P1136" t="str">
        <f>IF(Table3[[#This Row],[Charging]]&gt;0,"1","0")</f>
        <v>0</v>
      </c>
      <c r="Q1136" t="str">
        <f>IF(Table3[[#This Row],[Tag]]="1",Table3[[#This Row],[Prices (EUR(kWh)]],"")</f>
        <v/>
      </c>
    </row>
    <row r="1137" spans="4:17" x14ac:dyDescent="0.2">
      <c r="D1137" s="1" t="s">
        <v>27</v>
      </c>
      <c r="E1137">
        <v>17</v>
      </c>
      <c r="F1137">
        <v>3</v>
      </c>
      <c r="G1137">
        <v>0</v>
      </c>
      <c r="H1137">
        <v>0.28475</v>
      </c>
      <c r="I1137">
        <v>0</v>
      </c>
      <c r="J1137">
        <v>0</v>
      </c>
      <c r="K1137">
        <v>0</v>
      </c>
      <c r="L1137">
        <v>1</v>
      </c>
      <c r="M1137">
        <v>64</v>
      </c>
      <c r="N1137">
        <v>0</v>
      </c>
      <c r="O1137">
        <v>7.5</v>
      </c>
      <c r="P1137" t="str">
        <f>IF(Table3[[#This Row],[Charging]]&gt;0,"1","0")</f>
        <v>0</v>
      </c>
      <c r="Q1137" t="str">
        <f>IF(Table3[[#This Row],[Tag]]="1",Table3[[#This Row],[Prices (EUR(kWh)]],"")</f>
        <v/>
      </c>
    </row>
    <row r="1138" spans="4:17" x14ac:dyDescent="0.2">
      <c r="D1138" s="1" t="s">
        <v>27</v>
      </c>
      <c r="E1138">
        <v>17</v>
      </c>
      <c r="F1138">
        <v>4</v>
      </c>
      <c r="G1138">
        <v>0</v>
      </c>
      <c r="H1138">
        <v>0.28471000000000002</v>
      </c>
      <c r="I1138">
        <v>0</v>
      </c>
      <c r="J1138">
        <v>0</v>
      </c>
      <c r="K1138">
        <v>0</v>
      </c>
      <c r="L1138">
        <v>1</v>
      </c>
      <c r="M1138">
        <v>64</v>
      </c>
      <c r="N1138">
        <v>0</v>
      </c>
      <c r="O1138">
        <v>7.5</v>
      </c>
      <c r="P1138" t="str">
        <f>IF(Table3[[#This Row],[Charging]]&gt;0,"1","0")</f>
        <v>0</v>
      </c>
      <c r="Q1138" t="str">
        <f>IF(Table3[[#This Row],[Tag]]="1",Table3[[#This Row],[Prices (EUR(kWh)]],"")</f>
        <v/>
      </c>
    </row>
    <row r="1139" spans="4:17" x14ac:dyDescent="0.2">
      <c r="D1139" s="1" t="s">
        <v>27</v>
      </c>
      <c r="E1139">
        <v>17</v>
      </c>
      <c r="F1139">
        <v>5</v>
      </c>
      <c r="G1139">
        <v>0</v>
      </c>
      <c r="H1139">
        <v>0.2792</v>
      </c>
      <c r="I1139">
        <v>0</v>
      </c>
      <c r="J1139">
        <v>0</v>
      </c>
      <c r="K1139">
        <v>0</v>
      </c>
      <c r="L1139">
        <v>1</v>
      </c>
      <c r="M1139">
        <v>64</v>
      </c>
      <c r="N1139">
        <v>0</v>
      </c>
      <c r="O1139">
        <v>7.5</v>
      </c>
      <c r="P1139" t="str">
        <f>IF(Table3[[#This Row],[Charging]]&gt;0,"1","0")</f>
        <v>0</v>
      </c>
      <c r="Q1139" t="str">
        <f>IF(Table3[[#This Row],[Tag]]="1",Table3[[#This Row],[Prices (EUR(kWh)]],"")</f>
        <v/>
      </c>
    </row>
    <row r="1140" spans="4:17" x14ac:dyDescent="0.2">
      <c r="D1140" s="1" t="s">
        <v>27</v>
      </c>
      <c r="E1140">
        <v>17</v>
      </c>
      <c r="F1140">
        <v>6</v>
      </c>
      <c r="G1140">
        <v>0</v>
      </c>
      <c r="H1140">
        <v>0.28197</v>
      </c>
      <c r="I1140">
        <v>0</v>
      </c>
      <c r="J1140">
        <v>0</v>
      </c>
      <c r="K1140">
        <v>0</v>
      </c>
      <c r="L1140">
        <v>1</v>
      </c>
      <c r="M1140">
        <v>64</v>
      </c>
      <c r="N1140">
        <v>0</v>
      </c>
      <c r="O1140">
        <v>7.5</v>
      </c>
      <c r="P1140" t="str">
        <f>IF(Table3[[#This Row],[Charging]]&gt;0,"1","0")</f>
        <v>0</v>
      </c>
      <c r="Q1140" t="str">
        <f>IF(Table3[[#This Row],[Tag]]="1",Table3[[#This Row],[Prices (EUR(kWh)]],"")</f>
        <v/>
      </c>
    </row>
    <row r="1141" spans="4:17" x14ac:dyDescent="0.2">
      <c r="D1141" s="1" t="s">
        <v>27</v>
      </c>
      <c r="E1141">
        <v>17</v>
      </c>
      <c r="F1141">
        <v>7</v>
      </c>
      <c r="G1141">
        <v>0</v>
      </c>
      <c r="H1141">
        <v>0.27977000000000002</v>
      </c>
      <c r="I1141">
        <v>0</v>
      </c>
      <c r="J1141">
        <v>0</v>
      </c>
      <c r="K1141">
        <v>0</v>
      </c>
      <c r="L1141">
        <v>1</v>
      </c>
      <c r="M1141">
        <v>64</v>
      </c>
      <c r="N1141">
        <v>0</v>
      </c>
      <c r="O1141">
        <v>7.5</v>
      </c>
      <c r="P1141" t="str">
        <f>IF(Table3[[#This Row],[Charging]]&gt;0,"1","0")</f>
        <v>0</v>
      </c>
      <c r="Q1141" t="str">
        <f>IF(Table3[[#This Row],[Tag]]="1",Table3[[#This Row],[Prices (EUR(kWh)]],"")</f>
        <v/>
      </c>
    </row>
    <row r="1142" spans="4:17" x14ac:dyDescent="0.2">
      <c r="D1142" s="1" t="s">
        <v>27</v>
      </c>
      <c r="E1142">
        <v>17</v>
      </c>
      <c r="F1142">
        <v>8</v>
      </c>
      <c r="G1142">
        <v>0</v>
      </c>
      <c r="H1142">
        <v>0.28426000000000001</v>
      </c>
      <c r="I1142">
        <v>0</v>
      </c>
      <c r="J1142">
        <v>0</v>
      </c>
      <c r="K1142">
        <v>0</v>
      </c>
      <c r="L1142">
        <v>1</v>
      </c>
      <c r="M1142">
        <v>58.5</v>
      </c>
      <c r="N1142">
        <v>5.5</v>
      </c>
      <c r="O1142">
        <v>0</v>
      </c>
      <c r="P1142" t="str">
        <f>IF(Table3[[#This Row],[Charging]]&gt;0,"1","0")</f>
        <v>0</v>
      </c>
      <c r="Q1142" t="str">
        <f>IF(Table3[[#This Row],[Tag]]="1",Table3[[#This Row],[Prices (EUR(kWh)]],"")</f>
        <v/>
      </c>
    </row>
    <row r="1143" spans="4:17" x14ac:dyDescent="0.2">
      <c r="D1143" s="1" t="s">
        <v>27</v>
      </c>
      <c r="E1143">
        <v>17</v>
      </c>
      <c r="F1143">
        <v>9</v>
      </c>
      <c r="G1143">
        <v>0</v>
      </c>
      <c r="H1143">
        <v>0.29670000000000002</v>
      </c>
      <c r="I1143">
        <v>0</v>
      </c>
      <c r="J1143">
        <v>0</v>
      </c>
      <c r="K1143">
        <v>0</v>
      </c>
      <c r="L1143">
        <v>1</v>
      </c>
      <c r="M1143">
        <v>58.5</v>
      </c>
      <c r="N1143">
        <v>0</v>
      </c>
      <c r="O1143">
        <v>0</v>
      </c>
      <c r="P1143" t="str">
        <f>IF(Table3[[#This Row],[Charging]]&gt;0,"1","0")</f>
        <v>0</v>
      </c>
      <c r="Q1143" t="str">
        <f>IF(Table3[[#This Row],[Tag]]="1",Table3[[#This Row],[Prices (EUR(kWh)]],"")</f>
        <v/>
      </c>
    </row>
    <row r="1144" spans="4:17" x14ac:dyDescent="0.2">
      <c r="D1144" s="1" t="s">
        <v>27</v>
      </c>
      <c r="E1144">
        <v>17</v>
      </c>
      <c r="F1144">
        <v>10</v>
      </c>
      <c r="G1144">
        <v>0</v>
      </c>
      <c r="H1144">
        <v>0.29549999999999998</v>
      </c>
      <c r="I1144">
        <v>0</v>
      </c>
      <c r="J1144">
        <v>0</v>
      </c>
      <c r="K1144">
        <v>0</v>
      </c>
      <c r="L1144">
        <v>1</v>
      </c>
      <c r="M1144">
        <v>58.5</v>
      </c>
      <c r="N1144">
        <v>0</v>
      </c>
      <c r="O1144">
        <v>0</v>
      </c>
      <c r="P1144" t="str">
        <f>IF(Table3[[#This Row],[Charging]]&gt;0,"1","0")</f>
        <v>0</v>
      </c>
      <c r="Q1144" t="str">
        <f>IF(Table3[[#This Row],[Tag]]="1",Table3[[#This Row],[Prices (EUR(kWh)]],"")</f>
        <v/>
      </c>
    </row>
    <row r="1145" spans="4:17" x14ac:dyDescent="0.2">
      <c r="D1145" s="1" t="s">
        <v>27</v>
      </c>
      <c r="E1145">
        <v>17</v>
      </c>
      <c r="F1145">
        <v>11</v>
      </c>
      <c r="G1145">
        <v>0</v>
      </c>
      <c r="H1145">
        <v>0.30109000000000002</v>
      </c>
      <c r="I1145">
        <v>0</v>
      </c>
      <c r="J1145">
        <v>0</v>
      </c>
      <c r="K1145">
        <v>0</v>
      </c>
      <c r="L1145">
        <v>1</v>
      </c>
      <c r="M1145">
        <v>58.5</v>
      </c>
      <c r="N1145">
        <v>0</v>
      </c>
      <c r="O1145">
        <v>0</v>
      </c>
      <c r="P1145" t="str">
        <f>IF(Table3[[#This Row],[Charging]]&gt;0,"1","0")</f>
        <v>0</v>
      </c>
      <c r="Q1145" t="str">
        <f>IF(Table3[[#This Row],[Tag]]="1",Table3[[#This Row],[Prices (EUR(kWh)]],"")</f>
        <v/>
      </c>
    </row>
    <row r="1146" spans="4:17" x14ac:dyDescent="0.2">
      <c r="D1146" s="1" t="s">
        <v>27</v>
      </c>
      <c r="E1146">
        <v>17</v>
      </c>
      <c r="F1146">
        <v>12</v>
      </c>
      <c r="G1146">
        <v>0</v>
      </c>
      <c r="H1146">
        <v>0.30181000000000002</v>
      </c>
      <c r="I1146">
        <v>0</v>
      </c>
      <c r="J1146">
        <v>0</v>
      </c>
      <c r="K1146">
        <v>0</v>
      </c>
      <c r="L1146">
        <v>1</v>
      </c>
      <c r="M1146">
        <v>58.5</v>
      </c>
      <c r="N1146">
        <v>0</v>
      </c>
      <c r="O1146">
        <v>0</v>
      </c>
      <c r="P1146" t="str">
        <f>IF(Table3[[#This Row],[Charging]]&gt;0,"1","0")</f>
        <v>0</v>
      </c>
      <c r="Q1146" t="str">
        <f>IF(Table3[[#This Row],[Tag]]="1",Table3[[#This Row],[Prices (EUR(kWh)]],"")</f>
        <v/>
      </c>
    </row>
    <row r="1147" spans="4:17" x14ac:dyDescent="0.2">
      <c r="D1147" s="1" t="s">
        <v>27</v>
      </c>
      <c r="E1147">
        <v>17</v>
      </c>
      <c r="F1147">
        <v>13</v>
      </c>
      <c r="G1147">
        <v>0</v>
      </c>
      <c r="H1147">
        <v>0.30147000000000002</v>
      </c>
      <c r="I1147">
        <v>0</v>
      </c>
      <c r="J1147">
        <v>0</v>
      </c>
      <c r="K1147">
        <v>0</v>
      </c>
      <c r="L1147">
        <v>1</v>
      </c>
      <c r="M1147">
        <v>58.5</v>
      </c>
      <c r="N1147">
        <v>0</v>
      </c>
      <c r="O1147">
        <v>0</v>
      </c>
      <c r="P1147" t="str">
        <f>IF(Table3[[#This Row],[Charging]]&gt;0,"1","0")</f>
        <v>0</v>
      </c>
      <c r="Q1147" t="str">
        <f>IF(Table3[[#This Row],[Tag]]="1",Table3[[#This Row],[Prices (EUR(kWh)]],"")</f>
        <v/>
      </c>
    </row>
    <row r="1148" spans="4:17" x14ac:dyDescent="0.2">
      <c r="D1148" s="1" t="s">
        <v>27</v>
      </c>
      <c r="E1148">
        <v>17</v>
      </c>
      <c r="F1148">
        <v>14</v>
      </c>
      <c r="G1148">
        <v>0</v>
      </c>
      <c r="H1148">
        <v>0.30127999999999999</v>
      </c>
      <c r="I1148">
        <v>0</v>
      </c>
      <c r="J1148">
        <v>0</v>
      </c>
      <c r="K1148">
        <v>0</v>
      </c>
      <c r="L1148">
        <v>1</v>
      </c>
      <c r="M1148">
        <v>58.5</v>
      </c>
      <c r="N1148">
        <v>0</v>
      </c>
      <c r="O1148">
        <v>0</v>
      </c>
      <c r="P1148" t="str">
        <f>IF(Table3[[#This Row],[Charging]]&gt;0,"1","0")</f>
        <v>0</v>
      </c>
      <c r="Q1148" t="str">
        <f>IF(Table3[[#This Row],[Tag]]="1",Table3[[#This Row],[Prices (EUR(kWh)]],"")</f>
        <v/>
      </c>
    </row>
    <row r="1149" spans="4:17" x14ac:dyDescent="0.2">
      <c r="D1149" s="1" t="s">
        <v>27</v>
      </c>
      <c r="E1149">
        <v>17</v>
      </c>
      <c r="F1149">
        <v>15</v>
      </c>
      <c r="G1149">
        <v>0</v>
      </c>
      <c r="H1149">
        <v>0.30114999999999997</v>
      </c>
      <c r="I1149">
        <v>0</v>
      </c>
      <c r="J1149">
        <v>0</v>
      </c>
      <c r="K1149">
        <v>0</v>
      </c>
      <c r="L1149">
        <v>1</v>
      </c>
      <c r="M1149">
        <v>58.5</v>
      </c>
      <c r="N1149">
        <v>0</v>
      </c>
      <c r="O1149">
        <v>0</v>
      </c>
      <c r="P1149" t="str">
        <f>IF(Table3[[#This Row],[Charging]]&gt;0,"1","0")</f>
        <v>0</v>
      </c>
      <c r="Q1149" t="str">
        <f>IF(Table3[[#This Row],[Tag]]="1",Table3[[#This Row],[Prices (EUR(kWh)]],"")</f>
        <v/>
      </c>
    </row>
    <row r="1150" spans="4:17" x14ac:dyDescent="0.2">
      <c r="D1150" s="1" t="s">
        <v>27</v>
      </c>
      <c r="E1150">
        <v>17</v>
      </c>
      <c r="F1150">
        <v>16</v>
      </c>
      <c r="G1150">
        <v>0</v>
      </c>
      <c r="H1150">
        <v>0.29704999999999998</v>
      </c>
      <c r="I1150">
        <v>0</v>
      </c>
      <c r="J1150">
        <v>0</v>
      </c>
      <c r="K1150">
        <v>0</v>
      </c>
      <c r="L1150">
        <v>1</v>
      </c>
      <c r="M1150">
        <v>58.5</v>
      </c>
      <c r="N1150">
        <v>0</v>
      </c>
      <c r="O1150">
        <v>0</v>
      </c>
      <c r="P1150" t="str">
        <f>IF(Table3[[#This Row],[Charging]]&gt;0,"1","0")</f>
        <v>0</v>
      </c>
      <c r="Q1150" t="str">
        <f>IF(Table3[[#This Row],[Tag]]="1",Table3[[#This Row],[Prices (EUR(kWh)]],"")</f>
        <v/>
      </c>
    </row>
    <row r="1151" spans="4:17" x14ac:dyDescent="0.2">
      <c r="D1151" s="1" t="s">
        <v>27</v>
      </c>
      <c r="E1151">
        <v>17</v>
      </c>
      <c r="F1151">
        <v>17</v>
      </c>
      <c r="G1151">
        <v>0</v>
      </c>
      <c r="H1151">
        <v>0.30036000000000002</v>
      </c>
      <c r="I1151">
        <v>0</v>
      </c>
      <c r="J1151">
        <v>0</v>
      </c>
      <c r="K1151">
        <v>0</v>
      </c>
      <c r="L1151">
        <v>1</v>
      </c>
      <c r="M1151">
        <v>53</v>
      </c>
      <c r="N1151">
        <v>5.5</v>
      </c>
      <c r="O1151">
        <v>0</v>
      </c>
      <c r="P1151" t="str">
        <f>IF(Table3[[#This Row],[Charging]]&gt;0,"1","0")</f>
        <v>0</v>
      </c>
      <c r="Q1151" t="str">
        <f>IF(Table3[[#This Row],[Tag]]="1",Table3[[#This Row],[Prices (EUR(kWh)]],"")</f>
        <v/>
      </c>
    </row>
    <row r="1152" spans="4:17" x14ac:dyDescent="0.2">
      <c r="D1152" s="1" t="s">
        <v>27</v>
      </c>
      <c r="E1152">
        <v>17</v>
      </c>
      <c r="F1152">
        <v>18</v>
      </c>
      <c r="G1152">
        <v>0</v>
      </c>
      <c r="H1152">
        <v>0.30002000000000001</v>
      </c>
      <c r="I1152">
        <v>0</v>
      </c>
      <c r="J1152">
        <v>0</v>
      </c>
      <c r="K1152">
        <v>0</v>
      </c>
      <c r="L1152">
        <v>1</v>
      </c>
      <c r="M1152">
        <v>53</v>
      </c>
      <c r="N1152">
        <v>0</v>
      </c>
      <c r="O1152">
        <v>7.5</v>
      </c>
      <c r="P1152" t="str">
        <f>IF(Table3[[#This Row],[Charging]]&gt;0,"1","0")</f>
        <v>0</v>
      </c>
      <c r="Q1152" t="str">
        <f>IF(Table3[[#This Row],[Tag]]="1",Table3[[#This Row],[Prices (EUR(kWh)]],"")</f>
        <v/>
      </c>
    </row>
    <row r="1153" spans="4:17" x14ac:dyDescent="0.2">
      <c r="D1153" s="1" t="s">
        <v>27</v>
      </c>
      <c r="E1153">
        <v>17</v>
      </c>
      <c r="F1153">
        <v>19</v>
      </c>
      <c r="G1153">
        <v>0</v>
      </c>
      <c r="H1153">
        <v>0.29318</v>
      </c>
      <c r="I1153">
        <v>0</v>
      </c>
      <c r="J1153">
        <v>0</v>
      </c>
      <c r="K1153">
        <v>0</v>
      </c>
      <c r="L1153">
        <v>1</v>
      </c>
      <c r="M1153">
        <v>53</v>
      </c>
      <c r="N1153">
        <v>0</v>
      </c>
      <c r="O1153">
        <v>7.5</v>
      </c>
      <c r="P1153" t="str">
        <f>IF(Table3[[#This Row],[Charging]]&gt;0,"1","0")</f>
        <v>0</v>
      </c>
      <c r="Q1153" t="str">
        <f>IF(Table3[[#This Row],[Tag]]="1",Table3[[#This Row],[Prices (EUR(kWh)]],"")</f>
        <v/>
      </c>
    </row>
    <row r="1154" spans="4:17" x14ac:dyDescent="0.2">
      <c r="D1154" s="1" t="s">
        <v>27</v>
      </c>
      <c r="E1154">
        <v>17</v>
      </c>
      <c r="F1154">
        <v>20</v>
      </c>
      <c r="G1154">
        <v>0</v>
      </c>
      <c r="H1154">
        <v>0.28916999999999998</v>
      </c>
      <c r="I1154">
        <v>0</v>
      </c>
      <c r="J1154">
        <v>0</v>
      </c>
      <c r="K1154">
        <v>0</v>
      </c>
      <c r="L1154">
        <v>1</v>
      </c>
      <c r="M1154">
        <v>53</v>
      </c>
      <c r="N1154">
        <v>0</v>
      </c>
      <c r="O1154">
        <v>7.5</v>
      </c>
      <c r="P1154" t="str">
        <f>IF(Table3[[#This Row],[Charging]]&gt;0,"1","0")</f>
        <v>0</v>
      </c>
      <c r="Q1154" t="str">
        <f>IF(Table3[[#This Row],[Tag]]="1",Table3[[#This Row],[Prices (EUR(kWh)]],"")</f>
        <v/>
      </c>
    </row>
    <row r="1155" spans="4:17" x14ac:dyDescent="0.2">
      <c r="D1155" s="1" t="s">
        <v>27</v>
      </c>
      <c r="E1155">
        <v>17</v>
      </c>
      <c r="F1155">
        <v>21</v>
      </c>
      <c r="G1155">
        <v>7.5</v>
      </c>
      <c r="H1155">
        <v>0.28471999999999997</v>
      </c>
      <c r="I1155">
        <v>0</v>
      </c>
      <c r="J1155">
        <v>0</v>
      </c>
      <c r="K1155">
        <v>0</v>
      </c>
      <c r="L1155">
        <v>1</v>
      </c>
      <c r="M1155">
        <v>60.5</v>
      </c>
      <c r="N1155">
        <v>0</v>
      </c>
      <c r="O1155">
        <v>7.5</v>
      </c>
      <c r="P1155" t="str">
        <f>IF(Table3[[#This Row],[Charging]]&gt;0,"1","0")</f>
        <v>1</v>
      </c>
      <c r="Q1155">
        <f>IF(Table3[[#This Row],[Tag]]="1",Table3[[#This Row],[Prices (EUR(kWh)]],"")</f>
        <v>0.28471999999999997</v>
      </c>
    </row>
    <row r="1156" spans="4:17" x14ac:dyDescent="0.2">
      <c r="D1156" s="1" t="s">
        <v>27</v>
      </c>
      <c r="E1156">
        <v>17</v>
      </c>
      <c r="F1156">
        <v>22</v>
      </c>
      <c r="G1156">
        <v>0</v>
      </c>
      <c r="H1156">
        <v>0.28919</v>
      </c>
      <c r="I1156">
        <v>0</v>
      </c>
      <c r="J1156">
        <v>0</v>
      </c>
      <c r="K1156">
        <v>0</v>
      </c>
      <c r="L1156">
        <v>1</v>
      </c>
      <c r="M1156">
        <v>60.5</v>
      </c>
      <c r="N1156">
        <v>0</v>
      </c>
      <c r="O1156">
        <v>7.5</v>
      </c>
      <c r="P1156" t="str">
        <f>IF(Table3[[#This Row],[Charging]]&gt;0,"1","0")</f>
        <v>0</v>
      </c>
      <c r="Q1156" t="str">
        <f>IF(Table3[[#This Row],[Tag]]="1",Table3[[#This Row],[Prices (EUR(kWh)]],"")</f>
        <v/>
      </c>
    </row>
    <row r="1157" spans="4:17" x14ac:dyDescent="0.2">
      <c r="D1157" s="1" t="s">
        <v>27</v>
      </c>
      <c r="E1157">
        <v>17</v>
      </c>
      <c r="F1157">
        <v>23</v>
      </c>
      <c r="G1157">
        <v>0</v>
      </c>
      <c r="H1157">
        <v>0.28916999999999998</v>
      </c>
      <c r="I1157">
        <v>0</v>
      </c>
      <c r="J1157">
        <v>0</v>
      </c>
      <c r="K1157">
        <v>0</v>
      </c>
      <c r="L1157">
        <v>1</v>
      </c>
      <c r="M1157">
        <v>60.5</v>
      </c>
      <c r="N1157">
        <v>0</v>
      </c>
      <c r="O1157">
        <v>7.5</v>
      </c>
      <c r="P1157" t="str">
        <f>IF(Table3[[#This Row],[Charging]]&gt;0,"1","0")</f>
        <v>0</v>
      </c>
      <c r="Q1157" t="str">
        <f>IF(Table3[[#This Row],[Tag]]="1",Table3[[#This Row],[Prices (EUR(kWh)]],"")</f>
        <v/>
      </c>
    </row>
    <row r="1158" spans="4:17" x14ac:dyDescent="0.2">
      <c r="D1158" s="1" t="s">
        <v>27</v>
      </c>
      <c r="E1158">
        <v>17</v>
      </c>
      <c r="F1158">
        <v>24</v>
      </c>
      <c r="G1158">
        <v>0</v>
      </c>
      <c r="H1158">
        <v>0.28917999999999999</v>
      </c>
      <c r="I1158">
        <v>0</v>
      </c>
      <c r="J1158">
        <v>0</v>
      </c>
      <c r="K1158">
        <v>0</v>
      </c>
      <c r="L1158">
        <v>1</v>
      </c>
      <c r="M1158">
        <v>60.5</v>
      </c>
      <c r="N1158">
        <v>0</v>
      </c>
      <c r="O1158">
        <v>7.5</v>
      </c>
      <c r="P1158" t="str">
        <f>IF(Table3[[#This Row],[Charging]]&gt;0,"1","0")</f>
        <v>0</v>
      </c>
      <c r="Q1158" t="str">
        <f>IF(Table3[[#This Row],[Tag]]="1",Table3[[#This Row],[Prices (EUR(kWh)]],"")</f>
        <v/>
      </c>
    </row>
    <row r="1159" spans="4:17" x14ac:dyDescent="0.2">
      <c r="D1159" s="1" t="s">
        <v>27</v>
      </c>
      <c r="E1159">
        <v>18</v>
      </c>
      <c r="F1159">
        <v>1</v>
      </c>
      <c r="G1159">
        <v>0</v>
      </c>
      <c r="H1159">
        <v>0.29471999999999998</v>
      </c>
      <c r="I1159">
        <v>0</v>
      </c>
      <c r="J1159">
        <v>0</v>
      </c>
      <c r="K1159">
        <v>0</v>
      </c>
      <c r="L1159">
        <v>1</v>
      </c>
      <c r="M1159">
        <v>60.5</v>
      </c>
      <c r="N1159">
        <v>0</v>
      </c>
      <c r="O1159">
        <v>7.5</v>
      </c>
      <c r="P1159" t="str">
        <f>IF(Table3[[#This Row],[Charging]]&gt;0,"1","0")</f>
        <v>0</v>
      </c>
      <c r="Q1159" t="str">
        <f>IF(Table3[[#This Row],[Tag]]="1",Table3[[#This Row],[Prices (EUR(kWh)]],"")</f>
        <v/>
      </c>
    </row>
    <row r="1160" spans="4:17" x14ac:dyDescent="0.2">
      <c r="D1160" s="1" t="s">
        <v>27</v>
      </c>
      <c r="E1160">
        <v>18</v>
      </c>
      <c r="F1160">
        <v>2</v>
      </c>
      <c r="G1160">
        <v>0</v>
      </c>
      <c r="H1160">
        <v>0.28914000000000001</v>
      </c>
      <c r="I1160">
        <v>0</v>
      </c>
      <c r="J1160">
        <v>0</v>
      </c>
      <c r="K1160">
        <v>0</v>
      </c>
      <c r="L1160">
        <v>1</v>
      </c>
      <c r="M1160">
        <v>60.5</v>
      </c>
      <c r="N1160">
        <v>0</v>
      </c>
      <c r="O1160">
        <v>7.5</v>
      </c>
      <c r="P1160" t="str">
        <f>IF(Table3[[#This Row],[Charging]]&gt;0,"1","0")</f>
        <v>0</v>
      </c>
      <c r="Q1160" t="str">
        <f>IF(Table3[[#This Row],[Tag]]="1",Table3[[#This Row],[Prices (EUR(kWh)]],"")</f>
        <v/>
      </c>
    </row>
    <row r="1161" spans="4:17" x14ac:dyDescent="0.2">
      <c r="D1161" s="1" t="s">
        <v>27</v>
      </c>
      <c r="E1161">
        <v>18</v>
      </c>
      <c r="F1161">
        <v>3</v>
      </c>
      <c r="G1161">
        <v>0</v>
      </c>
      <c r="H1161">
        <v>0.28821000000000002</v>
      </c>
      <c r="I1161">
        <v>0</v>
      </c>
      <c r="J1161">
        <v>0</v>
      </c>
      <c r="K1161">
        <v>0</v>
      </c>
      <c r="L1161">
        <v>1</v>
      </c>
      <c r="M1161">
        <v>60.5</v>
      </c>
      <c r="N1161">
        <v>0</v>
      </c>
      <c r="O1161">
        <v>7.5</v>
      </c>
      <c r="P1161" t="str">
        <f>IF(Table3[[#This Row],[Charging]]&gt;0,"1","0")</f>
        <v>0</v>
      </c>
      <c r="Q1161" t="str">
        <f>IF(Table3[[#This Row],[Tag]]="1",Table3[[#This Row],[Prices (EUR(kWh)]],"")</f>
        <v/>
      </c>
    </row>
    <row r="1162" spans="4:17" x14ac:dyDescent="0.2">
      <c r="D1162" s="1" t="s">
        <v>27</v>
      </c>
      <c r="E1162">
        <v>18</v>
      </c>
      <c r="F1162">
        <v>4</v>
      </c>
      <c r="G1162">
        <v>3.5</v>
      </c>
      <c r="H1162">
        <v>0.28705999999999998</v>
      </c>
      <c r="I1162">
        <v>0</v>
      </c>
      <c r="J1162">
        <v>0</v>
      </c>
      <c r="K1162">
        <v>0</v>
      </c>
      <c r="L1162">
        <v>1</v>
      </c>
      <c r="M1162">
        <v>64</v>
      </c>
      <c r="N1162">
        <v>0</v>
      </c>
      <c r="O1162">
        <v>7.5</v>
      </c>
      <c r="P1162" t="str">
        <f>IF(Table3[[#This Row],[Charging]]&gt;0,"1","0")</f>
        <v>1</v>
      </c>
      <c r="Q1162">
        <f>IF(Table3[[#This Row],[Tag]]="1",Table3[[#This Row],[Prices (EUR(kWh)]],"")</f>
        <v>0.28705999999999998</v>
      </c>
    </row>
    <row r="1163" spans="4:17" x14ac:dyDescent="0.2">
      <c r="D1163" s="1" t="s">
        <v>27</v>
      </c>
      <c r="E1163">
        <v>18</v>
      </c>
      <c r="F1163">
        <v>5</v>
      </c>
      <c r="G1163">
        <v>0</v>
      </c>
      <c r="H1163">
        <v>0.28724</v>
      </c>
      <c r="I1163">
        <v>0</v>
      </c>
      <c r="J1163">
        <v>0</v>
      </c>
      <c r="K1163">
        <v>0</v>
      </c>
      <c r="L1163">
        <v>1</v>
      </c>
      <c r="M1163">
        <v>64</v>
      </c>
      <c r="N1163">
        <v>0</v>
      </c>
      <c r="O1163">
        <v>7.5</v>
      </c>
      <c r="P1163" t="str">
        <f>IF(Table3[[#This Row],[Charging]]&gt;0,"1","0")</f>
        <v>0</v>
      </c>
      <c r="Q1163" t="str">
        <f>IF(Table3[[#This Row],[Tag]]="1",Table3[[#This Row],[Prices (EUR(kWh)]],"")</f>
        <v/>
      </c>
    </row>
    <row r="1164" spans="4:17" x14ac:dyDescent="0.2">
      <c r="D1164" s="1" t="s">
        <v>27</v>
      </c>
      <c r="E1164">
        <v>18</v>
      </c>
      <c r="F1164">
        <v>6</v>
      </c>
      <c r="G1164">
        <v>0</v>
      </c>
      <c r="H1164">
        <v>0.29315000000000002</v>
      </c>
      <c r="I1164">
        <v>0</v>
      </c>
      <c r="J1164">
        <v>0</v>
      </c>
      <c r="K1164">
        <v>0</v>
      </c>
      <c r="L1164">
        <v>1</v>
      </c>
      <c r="M1164">
        <v>64</v>
      </c>
      <c r="N1164">
        <v>0</v>
      </c>
      <c r="O1164">
        <v>7.5</v>
      </c>
      <c r="P1164" t="str">
        <f>IF(Table3[[#This Row],[Charging]]&gt;0,"1","0")</f>
        <v>0</v>
      </c>
      <c r="Q1164" t="str">
        <f>IF(Table3[[#This Row],[Tag]]="1",Table3[[#This Row],[Prices (EUR(kWh)]],"")</f>
        <v/>
      </c>
    </row>
    <row r="1165" spans="4:17" x14ac:dyDescent="0.2">
      <c r="D1165" s="1" t="s">
        <v>27</v>
      </c>
      <c r="E1165">
        <v>18</v>
      </c>
      <c r="F1165">
        <v>7</v>
      </c>
      <c r="G1165">
        <v>0</v>
      </c>
      <c r="H1165">
        <v>0.31677</v>
      </c>
      <c r="I1165">
        <v>0</v>
      </c>
      <c r="J1165">
        <v>0</v>
      </c>
      <c r="K1165">
        <v>0</v>
      </c>
      <c r="L1165">
        <v>1</v>
      </c>
      <c r="M1165">
        <v>64</v>
      </c>
      <c r="N1165">
        <v>0</v>
      </c>
      <c r="O1165">
        <v>7.5</v>
      </c>
      <c r="P1165" t="str">
        <f>IF(Table3[[#This Row],[Charging]]&gt;0,"1","0")</f>
        <v>0</v>
      </c>
      <c r="Q1165" t="str">
        <f>IF(Table3[[#This Row],[Tag]]="1",Table3[[#This Row],[Prices (EUR(kWh)]],"")</f>
        <v/>
      </c>
    </row>
    <row r="1166" spans="4:17" x14ac:dyDescent="0.2">
      <c r="D1166" s="1" t="s">
        <v>27</v>
      </c>
      <c r="E1166">
        <v>18</v>
      </c>
      <c r="F1166">
        <v>8</v>
      </c>
      <c r="G1166">
        <v>0</v>
      </c>
      <c r="H1166">
        <v>0.32504</v>
      </c>
      <c r="I1166">
        <v>0</v>
      </c>
      <c r="J1166">
        <v>0</v>
      </c>
      <c r="K1166">
        <v>0</v>
      </c>
      <c r="L1166">
        <v>1</v>
      </c>
      <c r="M1166">
        <v>58.5</v>
      </c>
      <c r="N1166">
        <v>5.5</v>
      </c>
      <c r="O1166">
        <v>0</v>
      </c>
      <c r="P1166" t="str">
        <f>IF(Table3[[#This Row],[Charging]]&gt;0,"1","0")</f>
        <v>0</v>
      </c>
      <c r="Q1166" t="str">
        <f>IF(Table3[[#This Row],[Tag]]="1",Table3[[#This Row],[Prices (EUR(kWh)]],"")</f>
        <v/>
      </c>
    </row>
    <row r="1167" spans="4:17" x14ac:dyDescent="0.2">
      <c r="D1167" s="1" t="s">
        <v>27</v>
      </c>
      <c r="E1167">
        <v>18</v>
      </c>
      <c r="F1167">
        <v>9</v>
      </c>
      <c r="G1167">
        <v>0</v>
      </c>
      <c r="H1167">
        <v>0.3251</v>
      </c>
      <c r="I1167">
        <v>0</v>
      </c>
      <c r="J1167">
        <v>0</v>
      </c>
      <c r="K1167">
        <v>0</v>
      </c>
      <c r="L1167">
        <v>1</v>
      </c>
      <c r="M1167">
        <v>58.5</v>
      </c>
      <c r="N1167">
        <v>0</v>
      </c>
      <c r="O1167">
        <v>0</v>
      </c>
      <c r="P1167" t="str">
        <f>IF(Table3[[#This Row],[Charging]]&gt;0,"1","0")</f>
        <v>0</v>
      </c>
      <c r="Q1167" t="str">
        <f>IF(Table3[[#This Row],[Tag]]="1",Table3[[#This Row],[Prices (EUR(kWh)]],"")</f>
        <v/>
      </c>
    </row>
    <row r="1168" spans="4:17" x14ac:dyDescent="0.2">
      <c r="D1168" s="1" t="s">
        <v>27</v>
      </c>
      <c r="E1168">
        <v>18</v>
      </c>
      <c r="F1168">
        <v>10</v>
      </c>
      <c r="G1168">
        <v>0</v>
      </c>
      <c r="H1168">
        <v>0.3251</v>
      </c>
      <c r="I1168">
        <v>0</v>
      </c>
      <c r="J1168">
        <v>0</v>
      </c>
      <c r="K1168">
        <v>0</v>
      </c>
      <c r="L1168">
        <v>1</v>
      </c>
      <c r="M1168">
        <v>58.5</v>
      </c>
      <c r="N1168">
        <v>0</v>
      </c>
      <c r="O1168">
        <v>0</v>
      </c>
      <c r="P1168" t="str">
        <f>IF(Table3[[#This Row],[Charging]]&gt;0,"1","0")</f>
        <v>0</v>
      </c>
      <c r="Q1168" t="str">
        <f>IF(Table3[[#This Row],[Tag]]="1",Table3[[#This Row],[Prices (EUR(kWh)]],"")</f>
        <v/>
      </c>
    </row>
    <row r="1169" spans="4:17" x14ac:dyDescent="0.2">
      <c r="D1169" s="1" t="s">
        <v>27</v>
      </c>
      <c r="E1169">
        <v>18</v>
      </c>
      <c r="F1169">
        <v>11</v>
      </c>
      <c r="G1169">
        <v>0</v>
      </c>
      <c r="H1169">
        <v>0.32552999999999999</v>
      </c>
      <c r="I1169">
        <v>0</v>
      </c>
      <c r="J1169">
        <v>0</v>
      </c>
      <c r="K1169">
        <v>0</v>
      </c>
      <c r="L1169">
        <v>1</v>
      </c>
      <c r="M1169">
        <v>58.5</v>
      </c>
      <c r="N1169">
        <v>0</v>
      </c>
      <c r="O1169">
        <v>0</v>
      </c>
      <c r="P1169" t="str">
        <f>IF(Table3[[#This Row],[Charging]]&gt;0,"1","0")</f>
        <v>0</v>
      </c>
      <c r="Q1169" t="str">
        <f>IF(Table3[[#This Row],[Tag]]="1",Table3[[#This Row],[Prices (EUR(kWh)]],"")</f>
        <v/>
      </c>
    </row>
    <row r="1170" spans="4:17" x14ac:dyDescent="0.2">
      <c r="D1170" s="1" t="s">
        <v>27</v>
      </c>
      <c r="E1170">
        <v>18</v>
      </c>
      <c r="F1170">
        <v>12</v>
      </c>
      <c r="G1170">
        <v>0</v>
      </c>
      <c r="H1170">
        <v>0.32507999999999998</v>
      </c>
      <c r="I1170">
        <v>0</v>
      </c>
      <c r="J1170">
        <v>0</v>
      </c>
      <c r="K1170">
        <v>0</v>
      </c>
      <c r="L1170">
        <v>1</v>
      </c>
      <c r="M1170">
        <v>58.5</v>
      </c>
      <c r="N1170">
        <v>0</v>
      </c>
      <c r="O1170">
        <v>0</v>
      </c>
      <c r="P1170" t="str">
        <f>IF(Table3[[#This Row],[Charging]]&gt;0,"1","0")</f>
        <v>0</v>
      </c>
      <c r="Q1170" t="str">
        <f>IF(Table3[[#This Row],[Tag]]="1",Table3[[#This Row],[Prices (EUR(kWh)]],"")</f>
        <v/>
      </c>
    </row>
    <row r="1171" spans="4:17" x14ac:dyDescent="0.2">
      <c r="D1171" s="1" t="s">
        <v>27</v>
      </c>
      <c r="E1171">
        <v>18</v>
      </c>
      <c r="F1171">
        <v>13</v>
      </c>
      <c r="G1171">
        <v>0</v>
      </c>
      <c r="H1171">
        <v>0.32507000000000003</v>
      </c>
      <c r="I1171">
        <v>0</v>
      </c>
      <c r="J1171">
        <v>0</v>
      </c>
      <c r="K1171">
        <v>0</v>
      </c>
      <c r="L1171">
        <v>1</v>
      </c>
      <c r="M1171">
        <v>58.5</v>
      </c>
      <c r="N1171">
        <v>0</v>
      </c>
      <c r="O1171">
        <v>0</v>
      </c>
      <c r="P1171" t="str">
        <f>IF(Table3[[#This Row],[Charging]]&gt;0,"1","0")</f>
        <v>0</v>
      </c>
      <c r="Q1171" t="str">
        <f>IF(Table3[[#This Row],[Tag]]="1",Table3[[#This Row],[Prices (EUR(kWh)]],"")</f>
        <v/>
      </c>
    </row>
    <row r="1172" spans="4:17" x14ac:dyDescent="0.2">
      <c r="D1172" s="1" t="s">
        <v>27</v>
      </c>
      <c r="E1172">
        <v>18</v>
      </c>
      <c r="F1172">
        <v>14</v>
      </c>
      <c r="G1172">
        <v>0</v>
      </c>
      <c r="H1172">
        <v>0.32507000000000003</v>
      </c>
      <c r="I1172">
        <v>0</v>
      </c>
      <c r="J1172">
        <v>0</v>
      </c>
      <c r="K1172">
        <v>0</v>
      </c>
      <c r="L1172">
        <v>1</v>
      </c>
      <c r="M1172">
        <v>58.5</v>
      </c>
      <c r="N1172">
        <v>0</v>
      </c>
      <c r="O1172">
        <v>0</v>
      </c>
      <c r="P1172" t="str">
        <f>IF(Table3[[#This Row],[Charging]]&gt;0,"1","0")</f>
        <v>0</v>
      </c>
      <c r="Q1172" t="str">
        <f>IF(Table3[[#This Row],[Tag]]="1",Table3[[#This Row],[Prices (EUR(kWh)]],"")</f>
        <v/>
      </c>
    </row>
    <row r="1173" spans="4:17" x14ac:dyDescent="0.2">
      <c r="D1173" s="1" t="s">
        <v>27</v>
      </c>
      <c r="E1173">
        <v>18</v>
      </c>
      <c r="F1173">
        <v>15</v>
      </c>
      <c r="G1173">
        <v>0</v>
      </c>
      <c r="H1173">
        <v>0.32507000000000003</v>
      </c>
      <c r="I1173">
        <v>0</v>
      </c>
      <c r="J1173">
        <v>0</v>
      </c>
      <c r="K1173">
        <v>0</v>
      </c>
      <c r="L1173">
        <v>1</v>
      </c>
      <c r="M1173">
        <v>58.5</v>
      </c>
      <c r="N1173">
        <v>0</v>
      </c>
      <c r="O1173">
        <v>0</v>
      </c>
      <c r="P1173" t="str">
        <f>IF(Table3[[#This Row],[Charging]]&gt;0,"1","0")</f>
        <v>0</v>
      </c>
      <c r="Q1173" t="str">
        <f>IF(Table3[[#This Row],[Tag]]="1",Table3[[#This Row],[Prices (EUR(kWh)]],"")</f>
        <v/>
      </c>
    </row>
    <row r="1174" spans="4:17" x14ac:dyDescent="0.2">
      <c r="D1174" s="1" t="s">
        <v>27</v>
      </c>
      <c r="E1174">
        <v>18</v>
      </c>
      <c r="F1174">
        <v>16</v>
      </c>
      <c r="G1174">
        <v>0</v>
      </c>
      <c r="H1174">
        <v>0.32501000000000002</v>
      </c>
      <c r="I1174">
        <v>0</v>
      </c>
      <c r="J1174">
        <v>0</v>
      </c>
      <c r="K1174">
        <v>0</v>
      </c>
      <c r="L1174">
        <v>1</v>
      </c>
      <c r="M1174">
        <v>58.5</v>
      </c>
      <c r="N1174">
        <v>0</v>
      </c>
      <c r="O1174">
        <v>0</v>
      </c>
      <c r="P1174" t="str">
        <f>IF(Table3[[#This Row],[Charging]]&gt;0,"1","0")</f>
        <v>0</v>
      </c>
      <c r="Q1174" t="str">
        <f>IF(Table3[[#This Row],[Tag]]="1",Table3[[#This Row],[Prices (EUR(kWh)]],"")</f>
        <v/>
      </c>
    </row>
    <row r="1175" spans="4:17" x14ac:dyDescent="0.2">
      <c r="D1175" s="1" t="s">
        <v>27</v>
      </c>
      <c r="E1175">
        <v>18</v>
      </c>
      <c r="F1175">
        <v>17</v>
      </c>
      <c r="G1175">
        <v>0</v>
      </c>
      <c r="H1175">
        <v>0.33262999999999998</v>
      </c>
      <c r="I1175">
        <v>0</v>
      </c>
      <c r="J1175">
        <v>0</v>
      </c>
      <c r="K1175">
        <v>0</v>
      </c>
      <c r="L1175">
        <v>1</v>
      </c>
      <c r="M1175">
        <v>53</v>
      </c>
      <c r="N1175">
        <v>5.5</v>
      </c>
      <c r="O1175">
        <v>0</v>
      </c>
      <c r="P1175" t="str">
        <f>IF(Table3[[#This Row],[Charging]]&gt;0,"1","0")</f>
        <v>0</v>
      </c>
      <c r="Q1175" t="str">
        <f>IF(Table3[[#This Row],[Tag]]="1",Table3[[#This Row],[Prices (EUR(kWh)]],"")</f>
        <v/>
      </c>
    </row>
    <row r="1176" spans="4:17" x14ac:dyDescent="0.2">
      <c r="D1176" s="1" t="s">
        <v>27</v>
      </c>
      <c r="E1176">
        <v>18</v>
      </c>
      <c r="F1176">
        <v>18</v>
      </c>
      <c r="G1176">
        <v>0</v>
      </c>
      <c r="H1176">
        <v>0.33962999999999999</v>
      </c>
      <c r="I1176">
        <v>0</v>
      </c>
      <c r="J1176">
        <v>0</v>
      </c>
      <c r="K1176">
        <v>0</v>
      </c>
      <c r="L1176">
        <v>1</v>
      </c>
      <c r="M1176">
        <v>53</v>
      </c>
      <c r="N1176">
        <v>0</v>
      </c>
      <c r="O1176">
        <v>7.5</v>
      </c>
      <c r="P1176" t="str">
        <f>IF(Table3[[#This Row],[Charging]]&gt;0,"1","0")</f>
        <v>0</v>
      </c>
      <c r="Q1176" t="str">
        <f>IF(Table3[[#This Row],[Tag]]="1",Table3[[#This Row],[Prices (EUR(kWh)]],"")</f>
        <v/>
      </c>
    </row>
    <row r="1177" spans="4:17" x14ac:dyDescent="0.2">
      <c r="D1177" s="1" t="s">
        <v>27</v>
      </c>
      <c r="E1177">
        <v>18</v>
      </c>
      <c r="F1177">
        <v>19</v>
      </c>
      <c r="G1177">
        <v>0</v>
      </c>
      <c r="H1177">
        <v>0.33865000000000001</v>
      </c>
      <c r="I1177">
        <v>0</v>
      </c>
      <c r="J1177">
        <v>0</v>
      </c>
      <c r="K1177">
        <v>0</v>
      </c>
      <c r="L1177">
        <v>1</v>
      </c>
      <c r="M1177">
        <v>53</v>
      </c>
      <c r="N1177">
        <v>0</v>
      </c>
      <c r="O1177">
        <v>7.5</v>
      </c>
      <c r="P1177" t="str">
        <f>IF(Table3[[#This Row],[Charging]]&gt;0,"1","0")</f>
        <v>0</v>
      </c>
      <c r="Q1177" t="str">
        <f>IF(Table3[[#This Row],[Tag]]="1",Table3[[#This Row],[Prices (EUR(kWh)]],"")</f>
        <v/>
      </c>
    </row>
    <row r="1178" spans="4:17" x14ac:dyDescent="0.2">
      <c r="D1178" s="1" t="s">
        <v>27</v>
      </c>
      <c r="E1178">
        <v>18</v>
      </c>
      <c r="F1178">
        <v>20</v>
      </c>
      <c r="G1178">
        <v>0</v>
      </c>
      <c r="H1178">
        <v>0.33762999999999999</v>
      </c>
      <c r="I1178">
        <v>0</v>
      </c>
      <c r="J1178">
        <v>0</v>
      </c>
      <c r="K1178">
        <v>0</v>
      </c>
      <c r="L1178">
        <v>1</v>
      </c>
      <c r="M1178">
        <v>53</v>
      </c>
      <c r="N1178">
        <v>0</v>
      </c>
      <c r="O1178">
        <v>7.5</v>
      </c>
      <c r="P1178" t="str">
        <f>IF(Table3[[#This Row],[Charging]]&gt;0,"1","0")</f>
        <v>0</v>
      </c>
      <c r="Q1178" t="str">
        <f>IF(Table3[[#This Row],[Tag]]="1",Table3[[#This Row],[Prices (EUR(kWh)]],"")</f>
        <v/>
      </c>
    </row>
    <row r="1179" spans="4:17" x14ac:dyDescent="0.2">
      <c r="D1179" s="1" t="s">
        <v>27</v>
      </c>
      <c r="E1179">
        <v>18</v>
      </c>
      <c r="F1179">
        <v>21</v>
      </c>
      <c r="G1179">
        <v>0</v>
      </c>
      <c r="H1179">
        <v>0.33851999999999999</v>
      </c>
      <c r="I1179">
        <v>0</v>
      </c>
      <c r="J1179">
        <v>0</v>
      </c>
      <c r="K1179">
        <v>0</v>
      </c>
      <c r="L1179">
        <v>1</v>
      </c>
      <c r="M1179">
        <v>53</v>
      </c>
      <c r="N1179">
        <v>0</v>
      </c>
      <c r="O1179">
        <v>7.5</v>
      </c>
      <c r="P1179" t="str">
        <f>IF(Table3[[#This Row],[Charging]]&gt;0,"1","0")</f>
        <v>0</v>
      </c>
      <c r="Q1179" t="str">
        <f>IF(Table3[[#This Row],[Tag]]="1",Table3[[#This Row],[Prices (EUR(kWh)]],"")</f>
        <v/>
      </c>
    </row>
    <row r="1180" spans="4:17" x14ac:dyDescent="0.2">
      <c r="D1180" s="1" t="s">
        <v>27</v>
      </c>
      <c r="E1180">
        <v>18</v>
      </c>
      <c r="F1180">
        <v>22</v>
      </c>
      <c r="G1180">
        <v>0</v>
      </c>
      <c r="H1180">
        <v>0.34620000000000001</v>
      </c>
      <c r="I1180">
        <v>0</v>
      </c>
      <c r="J1180">
        <v>0</v>
      </c>
      <c r="K1180">
        <v>0</v>
      </c>
      <c r="L1180">
        <v>1</v>
      </c>
      <c r="M1180">
        <v>53</v>
      </c>
      <c r="N1180">
        <v>0</v>
      </c>
      <c r="O1180">
        <v>7.5</v>
      </c>
      <c r="P1180" t="str">
        <f>IF(Table3[[#This Row],[Charging]]&gt;0,"1","0")</f>
        <v>0</v>
      </c>
      <c r="Q1180" t="str">
        <f>IF(Table3[[#This Row],[Tag]]="1",Table3[[#This Row],[Prices (EUR(kWh)]],"")</f>
        <v/>
      </c>
    </row>
    <row r="1181" spans="4:17" x14ac:dyDescent="0.2">
      <c r="D1181" s="1" t="s">
        <v>27</v>
      </c>
      <c r="E1181">
        <v>18</v>
      </c>
      <c r="F1181">
        <v>23</v>
      </c>
      <c r="G1181">
        <v>0</v>
      </c>
      <c r="H1181">
        <v>0.33501999999999998</v>
      </c>
      <c r="I1181">
        <v>0</v>
      </c>
      <c r="J1181">
        <v>0</v>
      </c>
      <c r="K1181">
        <v>0</v>
      </c>
      <c r="L1181">
        <v>1</v>
      </c>
      <c r="M1181">
        <v>53</v>
      </c>
      <c r="N1181">
        <v>0</v>
      </c>
      <c r="O1181">
        <v>7.5</v>
      </c>
      <c r="P1181" t="str">
        <f>IF(Table3[[#This Row],[Charging]]&gt;0,"1","0")</f>
        <v>0</v>
      </c>
      <c r="Q1181" t="str">
        <f>IF(Table3[[#This Row],[Tag]]="1",Table3[[#This Row],[Prices (EUR(kWh)]],"")</f>
        <v/>
      </c>
    </row>
    <row r="1182" spans="4:17" x14ac:dyDescent="0.2">
      <c r="D1182" s="1" t="s">
        <v>27</v>
      </c>
      <c r="E1182">
        <v>18</v>
      </c>
      <c r="F1182">
        <v>24</v>
      </c>
      <c r="G1182">
        <v>0</v>
      </c>
      <c r="H1182">
        <v>0.33017999999999997</v>
      </c>
      <c r="I1182">
        <v>0</v>
      </c>
      <c r="J1182">
        <v>0</v>
      </c>
      <c r="K1182">
        <v>0</v>
      </c>
      <c r="L1182">
        <v>1</v>
      </c>
      <c r="M1182">
        <v>53</v>
      </c>
      <c r="N1182">
        <v>0</v>
      </c>
      <c r="O1182">
        <v>7.5</v>
      </c>
      <c r="P1182" t="str">
        <f>IF(Table3[[#This Row],[Charging]]&gt;0,"1","0")</f>
        <v>0</v>
      </c>
      <c r="Q1182" t="str">
        <f>IF(Table3[[#This Row],[Tag]]="1",Table3[[#This Row],[Prices (EUR(kWh)]],"")</f>
        <v/>
      </c>
    </row>
    <row r="1183" spans="4:17" x14ac:dyDescent="0.2">
      <c r="D1183" s="1" t="s">
        <v>27</v>
      </c>
      <c r="E1183">
        <v>19</v>
      </c>
      <c r="F1183">
        <v>1</v>
      </c>
      <c r="G1183">
        <v>0</v>
      </c>
      <c r="H1183">
        <v>0.33968999999999999</v>
      </c>
      <c r="I1183">
        <v>0</v>
      </c>
      <c r="J1183">
        <v>0</v>
      </c>
      <c r="K1183">
        <v>0</v>
      </c>
      <c r="L1183">
        <v>1</v>
      </c>
      <c r="M1183">
        <v>53</v>
      </c>
      <c r="N1183">
        <v>0</v>
      </c>
      <c r="O1183">
        <v>7.5</v>
      </c>
      <c r="P1183" t="str">
        <f>IF(Table3[[#This Row],[Charging]]&gt;0,"1","0")</f>
        <v>0</v>
      </c>
      <c r="Q1183" t="str">
        <f>IF(Table3[[#This Row],[Tag]]="1",Table3[[#This Row],[Prices (EUR(kWh)]],"")</f>
        <v/>
      </c>
    </row>
    <row r="1184" spans="4:17" x14ac:dyDescent="0.2">
      <c r="D1184" s="1" t="s">
        <v>27</v>
      </c>
      <c r="E1184">
        <v>19</v>
      </c>
      <c r="F1184">
        <v>2</v>
      </c>
      <c r="G1184">
        <v>0</v>
      </c>
      <c r="H1184">
        <v>0.33381</v>
      </c>
      <c r="I1184">
        <v>0</v>
      </c>
      <c r="J1184">
        <v>0</v>
      </c>
      <c r="K1184">
        <v>0</v>
      </c>
      <c r="L1184">
        <v>1</v>
      </c>
      <c r="M1184">
        <v>53</v>
      </c>
      <c r="N1184">
        <v>0</v>
      </c>
      <c r="O1184">
        <v>7.5</v>
      </c>
      <c r="P1184" t="str">
        <f>IF(Table3[[#This Row],[Charging]]&gt;0,"1","0")</f>
        <v>0</v>
      </c>
      <c r="Q1184" t="str">
        <f>IF(Table3[[#This Row],[Tag]]="1",Table3[[#This Row],[Prices (EUR(kWh)]],"")</f>
        <v/>
      </c>
    </row>
    <row r="1185" spans="4:17" x14ac:dyDescent="0.2">
      <c r="D1185" s="1" t="s">
        <v>27</v>
      </c>
      <c r="E1185">
        <v>19</v>
      </c>
      <c r="F1185">
        <v>3</v>
      </c>
      <c r="G1185">
        <v>0</v>
      </c>
      <c r="H1185">
        <v>0.33123000000000002</v>
      </c>
      <c r="I1185">
        <v>0</v>
      </c>
      <c r="J1185">
        <v>0</v>
      </c>
      <c r="K1185">
        <v>0</v>
      </c>
      <c r="L1185">
        <v>1</v>
      </c>
      <c r="M1185">
        <v>53</v>
      </c>
      <c r="N1185">
        <v>0</v>
      </c>
      <c r="O1185">
        <v>7.5</v>
      </c>
      <c r="P1185" t="str">
        <f>IF(Table3[[#This Row],[Charging]]&gt;0,"1","0")</f>
        <v>0</v>
      </c>
      <c r="Q1185" t="str">
        <f>IF(Table3[[#This Row],[Tag]]="1",Table3[[#This Row],[Prices (EUR(kWh)]],"")</f>
        <v/>
      </c>
    </row>
    <row r="1186" spans="4:17" x14ac:dyDescent="0.2">
      <c r="D1186" s="1" t="s">
        <v>27</v>
      </c>
      <c r="E1186">
        <v>19</v>
      </c>
      <c r="F1186">
        <v>4</v>
      </c>
      <c r="G1186">
        <v>0</v>
      </c>
      <c r="H1186">
        <v>0.33729999999999999</v>
      </c>
      <c r="I1186">
        <v>0</v>
      </c>
      <c r="J1186">
        <v>0</v>
      </c>
      <c r="K1186">
        <v>0</v>
      </c>
      <c r="L1186">
        <v>1</v>
      </c>
      <c r="M1186">
        <v>53</v>
      </c>
      <c r="N1186">
        <v>0</v>
      </c>
      <c r="O1186">
        <v>7.5</v>
      </c>
      <c r="P1186" t="str">
        <f>IF(Table3[[#This Row],[Charging]]&gt;0,"1","0")</f>
        <v>0</v>
      </c>
      <c r="Q1186" t="str">
        <f>IF(Table3[[#This Row],[Tag]]="1",Table3[[#This Row],[Prices (EUR(kWh)]],"")</f>
        <v/>
      </c>
    </row>
    <row r="1187" spans="4:17" x14ac:dyDescent="0.2">
      <c r="D1187" s="1" t="s">
        <v>27</v>
      </c>
      <c r="E1187">
        <v>19</v>
      </c>
      <c r="F1187">
        <v>5</v>
      </c>
      <c r="G1187">
        <v>0</v>
      </c>
      <c r="H1187">
        <v>0.33755000000000002</v>
      </c>
      <c r="I1187">
        <v>0</v>
      </c>
      <c r="J1187">
        <v>0</v>
      </c>
      <c r="K1187">
        <v>0</v>
      </c>
      <c r="L1187">
        <v>1</v>
      </c>
      <c r="M1187">
        <v>53</v>
      </c>
      <c r="N1187">
        <v>0</v>
      </c>
      <c r="O1187">
        <v>7.5</v>
      </c>
      <c r="P1187" t="str">
        <f>IF(Table3[[#This Row],[Charging]]&gt;0,"1","0")</f>
        <v>0</v>
      </c>
      <c r="Q1187" t="str">
        <f>IF(Table3[[#This Row],[Tag]]="1",Table3[[#This Row],[Prices (EUR(kWh)]],"")</f>
        <v/>
      </c>
    </row>
    <row r="1188" spans="4:17" x14ac:dyDescent="0.2">
      <c r="D1188" s="1" t="s">
        <v>27</v>
      </c>
      <c r="E1188">
        <v>19</v>
      </c>
      <c r="F1188">
        <v>6</v>
      </c>
      <c r="G1188">
        <v>0</v>
      </c>
      <c r="H1188">
        <v>0.34787000000000001</v>
      </c>
      <c r="I1188">
        <v>0</v>
      </c>
      <c r="J1188">
        <v>0</v>
      </c>
      <c r="K1188">
        <v>0</v>
      </c>
      <c r="L1188">
        <v>1</v>
      </c>
      <c r="M1188">
        <v>53</v>
      </c>
      <c r="N1188">
        <v>0</v>
      </c>
      <c r="O1188">
        <v>7.5</v>
      </c>
      <c r="P1188" t="str">
        <f>IF(Table3[[#This Row],[Charging]]&gt;0,"1","0")</f>
        <v>0</v>
      </c>
      <c r="Q1188" t="str">
        <f>IF(Table3[[#This Row],[Tag]]="1",Table3[[#This Row],[Prices (EUR(kWh)]],"")</f>
        <v/>
      </c>
    </row>
    <row r="1189" spans="4:17" x14ac:dyDescent="0.2">
      <c r="D1189" s="1" t="s">
        <v>27</v>
      </c>
      <c r="E1189">
        <v>19</v>
      </c>
      <c r="F1189">
        <v>7</v>
      </c>
      <c r="G1189">
        <v>0</v>
      </c>
      <c r="H1189">
        <v>0.35987000000000002</v>
      </c>
      <c r="I1189">
        <v>0</v>
      </c>
      <c r="J1189">
        <v>0</v>
      </c>
      <c r="K1189">
        <v>0</v>
      </c>
      <c r="L1189">
        <v>1</v>
      </c>
      <c r="M1189">
        <v>53</v>
      </c>
      <c r="N1189">
        <v>0</v>
      </c>
      <c r="O1189">
        <v>7.5</v>
      </c>
      <c r="P1189" t="str">
        <f>IF(Table3[[#This Row],[Charging]]&gt;0,"1","0")</f>
        <v>0</v>
      </c>
      <c r="Q1189" t="str">
        <f>IF(Table3[[#This Row],[Tag]]="1",Table3[[#This Row],[Prices (EUR(kWh)]],"")</f>
        <v/>
      </c>
    </row>
    <row r="1190" spans="4:17" x14ac:dyDescent="0.2">
      <c r="D1190" s="1" t="s">
        <v>27</v>
      </c>
      <c r="E1190">
        <v>19</v>
      </c>
      <c r="F1190">
        <v>8</v>
      </c>
      <c r="G1190">
        <v>0</v>
      </c>
      <c r="H1190">
        <v>0.37384000000000001</v>
      </c>
      <c r="I1190">
        <v>0</v>
      </c>
      <c r="J1190">
        <v>0</v>
      </c>
      <c r="K1190">
        <v>0</v>
      </c>
      <c r="L1190">
        <v>1</v>
      </c>
      <c r="M1190">
        <v>47.5</v>
      </c>
      <c r="N1190">
        <v>5.5</v>
      </c>
      <c r="O1190">
        <v>0</v>
      </c>
      <c r="P1190" t="str">
        <f>IF(Table3[[#This Row],[Charging]]&gt;0,"1","0")</f>
        <v>0</v>
      </c>
      <c r="Q1190" t="str">
        <f>IF(Table3[[#This Row],[Tag]]="1",Table3[[#This Row],[Prices (EUR(kWh)]],"")</f>
        <v/>
      </c>
    </row>
    <row r="1191" spans="4:17" x14ac:dyDescent="0.2">
      <c r="D1191" s="1" t="s">
        <v>27</v>
      </c>
      <c r="E1191">
        <v>19</v>
      </c>
      <c r="F1191">
        <v>9</v>
      </c>
      <c r="G1191">
        <v>0</v>
      </c>
      <c r="H1191">
        <v>0.44568999999999998</v>
      </c>
      <c r="I1191">
        <v>0</v>
      </c>
      <c r="J1191">
        <v>0</v>
      </c>
      <c r="K1191">
        <v>0</v>
      </c>
      <c r="L1191">
        <v>1</v>
      </c>
      <c r="M1191">
        <v>47.5</v>
      </c>
      <c r="N1191">
        <v>0</v>
      </c>
      <c r="O1191">
        <v>0</v>
      </c>
      <c r="P1191" t="str">
        <f>IF(Table3[[#This Row],[Charging]]&gt;0,"1","0")</f>
        <v>0</v>
      </c>
      <c r="Q1191" t="str">
        <f>IF(Table3[[#This Row],[Tag]]="1",Table3[[#This Row],[Prices (EUR(kWh)]],"")</f>
        <v/>
      </c>
    </row>
    <row r="1192" spans="4:17" x14ac:dyDescent="0.2">
      <c r="D1192" s="1" t="s">
        <v>27</v>
      </c>
      <c r="E1192">
        <v>19</v>
      </c>
      <c r="F1192">
        <v>10</v>
      </c>
      <c r="G1192">
        <v>0</v>
      </c>
      <c r="H1192">
        <v>0.39591999999999999</v>
      </c>
      <c r="I1192">
        <v>0</v>
      </c>
      <c r="J1192">
        <v>0</v>
      </c>
      <c r="K1192">
        <v>0</v>
      </c>
      <c r="L1192">
        <v>1</v>
      </c>
      <c r="M1192">
        <v>47.5</v>
      </c>
      <c r="N1192">
        <v>0</v>
      </c>
      <c r="O1192">
        <v>0</v>
      </c>
      <c r="P1192" t="str">
        <f>IF(Table3[[#This Row],[Charging]]&gt;0,"1","0")</f>
        <v>0</v>
      </c>
      <c r="Q1192" t="str">
        <f>IF(Table3[[#This Row],[Tag]]="1",Table3[[#This Row],[Prices (EUR(kWh)]],"")</f>
        <v/>
      </c>
    </row>
    <row r="1193" spans="4:17" x14ac:dyDescent="0.2">
      <c r="D1193" s="1" t="s">
        <v>27</v>
      </c>
      <c r="E1193">
        <v>19</v>
      </c>
      <c r="F1193">
        <v>11</v>
      </c>
      <c r="G1193">
        <v>0</v>
      </c>
      <c r="H1193">
        <v>0.38411000000000001</v>
      </c>
      <c r="I1193">
        <v>0</v>
      </c>
      <c r="J1193">
        <v>0</v>
      </c>
      <c r="K1193">
        <v>0</v>
      </c>
      <c r="L1193">
        <v>1</v>
      </c>
      <c r="M1193">
        <v>47.5</v>
      </c>
      <c r="N1193">
        <v>0</v>
      </c>
      <c r="O1193">
        <v>0</v>
      </c>
      <c r="P1193" t="str">
        <f>IF(Table3[[#This Row],[Charging]]&gt;0,"1","0")</f>
        <v>0</v>
      </c>
      <c r="Q1193" t="str">
        <f>IF(Table3[[#This Row],[Tag]]="1",Table3[[#This Row],[Prices (EUR(kWh)]],"")</f>
        <v/>
      </c>
    </row>
    <row r="1194" spans="4:17" x14ac:dyDescent="0.2">
      <c r="D1194" s="1" t="s">
        <v>27</v>
      </c>
      <c r="E1194">
        <v>19</v>
      </c>
      <c r="F1194">
        <v>12</v>
      </c>
      <c r="G1194">
        <v>0</v>
      </c>
      <c r="H1194">
        <v>0.39415</v>
      </c>
      <c r="I1194">
        <v>0</v>
      </c>
      <c r="J1194">
        <v>0</v>
      </c>
      <c r="K1194">
        <v>0</v>
      </c>
      <c r="L1194">
        <v>1</v>
      </c>
      <c r="M1194">
        <v>47.5</v>
      </c>
      <c r="N1194">
        <v>0</v>
      </c>
      <c r="O1194">
        <v>0</v>
      </c>
      <c r="P1194" t="str">
        <f>IF(Table3[[#This Row],[Charging]]&gt;0,"1","0")</f>
        <v>0</v>
      </c>
      <c r="Q1194" t="str">
        <f>IF(Table3[[#This Row],[Tag]]="1",Table3[[#This Row],[Prices (EUR(kWh)]],"")</f>
        <v/>
      </c>
    </row>
    <row r="1195" spans="4:17" x14ac:dyDescent="0.2">
      <c r="D1195" s="1" t="s">
        <v>27</v>
      </c>
      <c r="E1195">
        <v>19</v>
      </c>
      <c r="F1195">
        <v>13</v>
      </c>
      <c r="G1195">
        <v>0</v>
      </c>
      <c r="H1195">
        <v>0.42616999999999999</v>
      </c>
      <c r="I1195">
        <v>0</v>
      </c>
      <c r="J1195">
        <v>0</v>
      </c>
      <c r="K1195">
        <v>0</v>
      </c>
      <c r="L1195">
        <v>1</v>
      </c>
      <c r="M1195">
        <v>47.5</v>
      </c>
      <c r="N1195">
        <v>0</v>
      </c>
      <c r="O1195">
        <v>0</v>
      </c>
      <c r="P1195" t="str">
        <f>IF(Table3[[#This Row],[Charging]]&gt;0,"1","0")</f>
        <v>0</v>
      </c>
      <c r="Q1195" t="str">
        <f>IF(Table3[[#This Row],[Tag]]="1",Table3[[#This Row],[Prices (EUR(kWh)]],"")</f>
        <v/>
      </c>
    </row>
    <row r="1196" spans="4:17" x14ac:dyDescent="0.2">
      <c r="D1196" s="1" t="s">
        <v>27</v>
      </c>
      <c r="E1196">
        <v>19</v>
      </c>
      <c r="F1196">
        <v>14</v>
      </c>
      <c r="G1196">
        <v>0</v>
      </c>
      <c r="H1196">
        <v>0.47408</v>
      </c>
      <c r="I1196">
        <v>0</v>
      </c>
      <c r="J1196">
        <v>0</v>
      </c>
      <c r="K1196">
        <v>0</v>
      </c>
      <c r="L1196">
        <v>1</v>
      </c>
      <c r="M1196">
        <v>47.5</v>
      </c>
      <c r="N1196">
        <v>0</v>
      </c>
      <c r="O1196">
        <v>0</v>
      </c>
      <c r="P1196" t="str">
        <f>IF(Table3[[#This Row],[Charging]]&gt;0,"1","0")</f>
        <v>0</v>
      </c>
      <c r="Q1196" t="str">
        <f>IF(Table3[[#This Row],[Tag]]="1",Table3[[#This Row],[Prices (EUR(kWh)]],"")</f>
        <v/>
      </c>
    </row>
    <row r="1197" spans="4:17" x14ac:dyDescent="0.2">
      <c r="D1197" s="1" t="s">
        <v>27</v>
      </c>
      <c r="E1197">
        <v>19</v>
      </c>
      <c r="F1197">
        <v>15</v>
      </c>
      <c r="G1197">
        <v>0</v>
      </c>
      <c r="H1197">
        <v>0.44777</v>
      </c>
      <c r="I1197">
        <v>0</v>
      </c>
      <c r="J1197">
        <v>0</v>
      </c>
      <c r="K1197">
        <v>0</v>
      </c>
      <c r="L1197">
        <v>1</v>
      </c>
      <c r="M1197">
        <v>47.5</v>
      </c>
      <c r="N1197">
        <v>0</v>
      </c>
      <c r="O1197">
        <v>0</v>
      </c>
      <c r="P1197" t="str">
        <f>IF(Table3[[#This Row],[Charging]]&gt;0,"1","0")</f>
        <v>0</v>
      </c>
      <c r="Q1197" t="str">
        <f>IF(Table3[[#This Row],[Tag]]="1",Table3[[#This Row],[Prices (EUR(kWh)]],"")</f>
        <v/>
      </c>
    </row>
    <row r="1198" spans="4:17" x14ac:dyDescent="0.2">
      <c r="D1198" s="1" t="s">
        <v>27</v>
      </c>
      <c r="E1198">
        <v>19</v>
      </c>
      <c r="F1198">
        <v>16</v>
      </c>
      <c r="G1198">
        <v>0</v>
      </c>
      <c r="H1198">
        <v>0.35993000000000003</v>
      </c>
      <c r="I1198">
        <v>0</v>
      </c>
      <c r="J1198">
        <v>0</v>
      </c>
      <c r="K1198">
        <v>0</v>
      </c>
      <c r="L1198">
        <v>1</v>
      </c>
      <c r="M1198">
        <v>47.5</v>
      </c>
      <c r="N1198">
        <v>0</v>
      </c>
      <c r="O1198">
        <v>0</v>
      </c>
      <c r="P1198" t="str">
        <f>IF(Table3[[#This Row],[Charging]]&gt;0,"1","0")</f>
        <v>0</v>
      </c>
      <c r="Q1198" t="str">
        <f>IF(Table3[[#This Row],[Tag]]="1",Table3[[#This Row],[Prices (EUR(kWh)]],"")</f>
        <v/>
      </c>
    </row>
    <row r="1199" spans="4:17" x14ac:dyDescent="0.2">
      <c r="D1199" s="1" t="s">
        <v>27</v>
      </c>
      <c r="E1199">
        <v>19</v>
      </c>
      <c r="F1199">
        <v>17</v>
      </c>
      <c r="G1199">
        <v>0</v>
      </c>
      <c r="H1199">
        <v>0.39596999999999999</v>
      </c>
      <c r="I1199">
        <v>0</v>
      </c>
      <c r="J1199">
        <v>0</v>
      </c>
      <c r="K1199">
        <v>0</v>
      </c>
      <c r="L1199">
        <v>1</v>
      </c>
      <c r="M1199">
        <v>42</v>
      </c>
      <c r="N1199">
        <v>5.5</v>
      </c>
      <c r="O1199">
        <v>0</v>
      </c>
      <c r="P1199" t="str">
        <f>IF(Table3[[#This Row],[Charging]]&gt;0,"1","0")</f>
        <v>0</v>
      </c>
      <c r="Q1199" t="str">
        <f>IF(Table3[[#This Row],[Tag]]="1",Table3[[#This Row],[Prices (EUR(kWh)]],"")</f>
        <v/>
      </c>
    </row>
    <row r="1200" spans="4:17" x14ac:dyDescent="0.2">
      <c r="D1200" s="1" t="s">
        <v>27</v>
      </c>
      <c r="E1200">
        <v>19</v>
      </c>
      <c r="F1200">
        <v>18</v>
      </c>
      <c r="G1200">
        <v>0</v>
      </c>
      <c r="H1200">
        <v>0.36173</v>
      </c>
      <c r="I1200">
        <v>0</v>
      </c>
      <c r="J1200">
        <v>0</v>
      </c>
      <c r="K1200">
        <v>0</v>
      </c>
      <c r="L1200">
        <v>1</v>
      </c>
      <c r="M1200">
        <v>42</v>
      </c>
      <c r="N1200">
        <v>0</v>
      </c>
      <c r="O1200">
        <v>7.5</v>
      </c>
      <c r="P1200" t="str">
        <f>IF(Table3[[#This Row],[Charging]]&gt;0,"1","0")</f>
        <v>0</v>
      </c>
      <c r="Q1200" t="str">
        <f>IF(Table3[[#This Row],[Tag]]="1",Table3[[#This Row],[Prices (EUR(kWh)]],"")</f>
        <v/>
      </c>
    </row>
    <row r="1201" spans="4:17" x14ac:dyDescent="0.2">
      <c r="D1201" s="1" t="s">
        <v>27</v>
      </c>
      <c r="E1201">
        <v>19</v>
      </c>
      <c r="F1201">
        <v>19</v>
      </c>
      <c r="G1201">
        <v>0</v>
      </c>
      <c r="H1201">
        <v>0.35994999999999999</v>
      </c>
      <c r="I1201">
        <v>0</v>
      </c>
      <c r="J1201">
        <v>0</v>
      </c>
      <c r="K1201">
        <v>0</v>
      </c>
      <c r="L1201">
        <v>1</v>
      </c>
      <c r="M1201">
        <v>42</v>
      </c>
      <c r="N1201">
        <v>0</v>
      </c>
      <c r="O1201">
        <v>7.5</v>
      </c>
      <c r="P1201" t="str">
        <f>IF(Table3[[#This Row],[Charging]]&gt;0,"1","0")</f>
        <v>0</v>
      </c>
      <c r="Q1201" t="str">
        <f>IF(Table3[[#This Row],[Tag]]="1",Table3[[#This Row],[Prices (EUR(kWh)]],"")</f>
        <v/>
      </c>
    </row>
    <row r="1202" spans="4:17" x14ac:dyDescent="0.2">
      <c r="D1202" s="1" t="s">
        <v>27</v>
      </c>
      <c r="E1202">
        <v>19</v>
      </c>
      <c r="F1202">
        <v>20</v>
      </c>
      <c r="G1202">
        <v>0</v>
      </c>
      <c r="H1202">
        <v>0.35904000000000003</v>
      </c>
      <c r="I1202">
        <v>0</v>
      </c>
      <c r="J1202">
        <v>0</v>
      </c>
      <c r="K1202">
        <v>0</v>
      </c>
      <c r="L1202">
        <v>1</v>
      </c>
      <c r="M1202">
        <v>42</v>
      </c>
      <c r="N1202">
        <v>0</v>
      </c>
      <c r="O1202">
        <v>7.5</v>
      </c>
      <c r="P1202" t="str">
        <f>IF(Table3[[#This Row],[Charging]]&gt;0,"1","0")</f>
        <v>0</v>
      </c>
      <c r="Q1202" t="str">
        <f>IF(Table3[[#This Row],[Tag]]="1",Table3[[#This Row],[Prices (EUR(kWh)]],"")</f>
        <v/>
      </c>
    </row>
    <row r="1203" spans="4:17" x14ac:dyDescent="0.2">
      <c r="D1203" s="1" t="s">
        <v>27</v>
      </c>
      <c r="E1203">
        <v>19</v>
      </c>
      <c r="F1203">
        <v>21</v>
      </c>
      <c r="G1203">
        <v>0</v>
      </c>
      <c r="H1203">
        <v>0.35909000000000002</v>
      </c>
      <c r="I1203">
        <v>0</v>
      </c>
      <c r="J1203">
        <v>0</v>
      </c>
      <c r="K1203">
        <v>0</v>
      </c>
      <c r="L1203">
        <v>1</v>
      </c>
      <c r="M1203">
        <v>42</v>
      </c>
      <c r="N1203">
        <v>0</v>
      </c>
      <c r="O1203">
        <v>7.5</v>
      </c>
      <c r="P1203" t="str">
        <f>IF(Table3[[#This Row],[Charging]]&gt;0,"1","0")</f>
        <v>0</v>
      </c>
      <c r="Q1203" t="str">
        <f>IF(Table3[[#This Row],[Tag]]="1",Table3[[#This Row],[Prices (EUR(kWh)]],"")</f>
        <v/>
      </c>
    </row>
    <row r="1204" spans="4:17" x14ac:dyDescent="0.2">
      <c r="D1204" s="1" t="s">
        <v>27</v>
      </c>
      <c r="E1204">
        <v>19</v>
      </c>
      <c r="F1204">
        <v>22</v>
      </c>
      <c r="G1204">
        <v>0</v>
      </c>
      <c r="H1204">
        <v>0.35803000000000001</v>
      </c>
      <c r="I1204">
        <v>0</v>
      </c>
      <c r="J1204">
        <v>0</v>
      </c>
      <c r="K1204">
        <v>0</v>
      </c>
      <c r="L1204">
        <v>1</v>
      </c>
      <c r="M1204">
        <v>42</v>
      </c>
      <c r="N1204">
        <v>0</v>
      </c>
      <c r="O1204">
        <v>7.5</v>
      </c>
      <c r="P1204" t="str">
        <f>IF(Table3[[#This Row],[Charging]]&gt;0,"1","0")</f>
        <v>0</v>
      </c>
      <c r="Q1204" t="str">
        <f>IF(Table3[[#This Row],[Tag]]="1",Table3[[#This Row],[Prices (EUR(kWh)]],"")</f>
        <v/>
      </c>
    </row>
    <row r="1205" spans="4:17" x14ac:dyDescent="0.2">
      <c r="D1205" s="1" t="s">
        <v>27</v>
      </c>
      <c r="E1205">
        <v>19</v>
      </c>
      <c r="F1205">
        <v>23</v>
      </c>
      <c r="G1205">
        <v>0</v>
      </c>
      <c r="H1205">
        <v>0.35425000000000001</v>
      </c>
      <c r="I1205">
        <v>0</v>
      </c>
      <c r="J1205">
        <v>0</v>
      </c>
      <c r="K1205">
        <v>0</v>
      </c>
      <c r="L1205">
        <v>1</v>
      </c>
      <c r="M1205">
        <v>42</v>
      </c>
      <c r="N1205">
        <v>0</v>
      </c>
      <c r="O1205">
        <v>7.5</v>
      </c>
      <c r="P1205" t="str">
        <f>IF(Table3[[#This Row],[Charging]]&gt;0,"1","0")</f>
        <v>0</v>
      </c>
      <c r="Q1205" t="str">
        <f>IF(Table3[[#This Row],[Tag]]="1",Table3[[#This Row],[Prices (EUR(kWh)]],"")</f>
        <v/>
      </c>
    </row>
    <row r="1206" spans="4:17" x14ac:dyDescent="0.2">
      <c r="D1206" s="1" t="s">
        <v>27</v>
      </c>
      <c r="E1206">
        <v>19</v>
      </c>
      <c r="F1206">
        <v>24</v>
      </c>
      <c r="G1206">
        <v>0</v>
      </c>
      <c r="H1206">
        <v>0.35196</v>
      </c>
      <c r="I1206">
        <v>0</v>
      </c>
      <c r="J1206">
        <v>0</v>
      </c>
      <c r="K1206">
        <v>0</v>
      </c>
      <c r="L1206">
        <v>1</v>
      </c>
      <c r="M1206">
        <v>42</v>
      </c>
      <c r="N1206">
        <v>0</v>
      </c>
      <c r="O1206">
        <v>7.5</v>
      </c>
      <c r="P1206" t="str">
        <f>IF(Table3[[#This Row],[Charging]]&gt;0,"1","0")</f>
        <v>0</v>
      </c>
      <c r="Q1206" t="str">
        <f>IF(Table3[[#This Row],[Tag]]="1",Table3[[#This Row],[Prices (EUR(kWh)]],"")</f>
        <v/>
      </c>
    </row>
    <row r="1207" spans="4:17" x14ac:dyDescent="0.2">
      <c r="D1207" s="1" t="s">
        <v>27</v>
      </c>
      <c r="E1207">
        <v>20</v>
      </c>
      <c r="F1207">
        <v>1</v>
      </c>
      <c r="G1207">
        <v>0</v>
      </c>
      <c r="H1207">
        <v>0.37058999999999997</v>
      </c>
      <c r="I1207">
        <v>0</v>
      </c>
      <c r="J1207">
        <v>0</v>
      </c>
      <c r="K1207">
        <v>0</v>
      </c>
      <c r="L1207">
        <v>1</v>
      </c>
      <c r="M1207">
        <v>42</v>
      </c>
      <c r="N1207">
        <v>0</v>
      </c>
      <c r="O1207">
        <v>7.5</v>
      </c>
      <c r="P1207" t="str">
        <f>IF(Table3[[#This Row],[Charging]]&gt;0,"1","0")</f>
        <v>0</v>
      </c>
      <c r="Q1207" t="str">
        <f>IF(Table3[[#This Row],[Tag]]="1",Table3[[#This Row],[Prices (EUR(kWh)]],"")</f>
        <v/>
      </c>
    </row>
    <row r="1208" spans="4:17" x14ac:dyDescent="0.2">
      <c r="D1208" s="1" t="s">
        <v>27</v>
      </c>
      <c r="E1208">
        <v>20</v>
      </c>
      <c r="F1208">
        <v>2</v>
      </c>
      <c r="G1208">
        <v>0</v>
      </c>
      <c r="H1208">
        <v>0.36381999999999998</v>
      </c>
      <c r="I1208">
        <v>0</v>
      </c>
      <c r="J1208">
        <v>0</v>
      </c>
      <c r="K1208">
        <v>0</v>
      </c>
      <c r="L1208">
        <v>1</v>
      </c>
      <c r="M1208">
        <v>42</v>
      </c>
      <c r="N1208">
        <v>0</v>
      </c>
      <c r="O1208">
        <v>7.5</v>
      </c>
      <c r="P1208" t="str">
        <f>IF(Table3[[#This Row],[Charging]]&gt;0,"1","0")</f>
        <v>0</v>
      </c>
      <c r="Q1208" t="str">
        <f>IF(Table3[[#This Row],[Tag]]="1",Table3[[#This Row],[Prices (EUR(kWh)]],"")</f>
        <v/>
      </c>
    </row>
    <row r="1209" spans="4:17" x14ac:dyDescent="0.2">
      <c r="D1209" s="1" t="s">
        <v>27</v>
      </c>
      <c r="E1209">
        <v>20</v>
      </c>
      <c r="F1209">
        <v>3</v>
      </c>
      <c r="G1209">
        <v>0</v>
      </c>
      <c r="H1209">
        <v>0.35833999999999999</v>
      </c>
      <c r="I1209">
        <v>0</v>
      </c>
      <c r="J1209">
        <v>0</v>
      </c>
      <c r="K1209">
        <v>0</v>
      </c>
      <c r="L1209">
        <v>1</v>
      </c>
      <c r="M1209">
        <v>42</v>
      </c>
      <c r="N1209">
        <v>0</v>
      </c>
      <c r="O1209">
        <v>7.5</v>
      </c>
      <c r="P1209" t="str">
        <f>IF(Table3[[#This Row],[Charging]]&gt;0,"1","0")</f>
        <v>0</v>
      </c>
      <c r="Q1209" t="str">
        <f>IF(Table3[[#This Row],[Tag]]="1",Table3[[#This Row],[Prices (EUR(kWh)]],"")</f>
        <v/>
      </c>
    </row>
    <row r="1210" spans="4:17" x14ac:dyDescent="0.2">
      <c r="D1210" s="1" t="s">
        <v>27</v>
      </c>
      <c r="E1210">
        <v>20</v>
      </c>
      <c r="F1210">
        <v>4</v>
      </c>
      <c r="G1210">
        <v>0</v>
      </c>
      <c r="H1210">
        <v>0.35696</v>
      </c>
      <c r="I1210">
        <v>0</v>
      </c>
      <c r="J1210">
        <v>0</v>
      </c>
      <c r="K1210">
        <v>0</v>
      </c>
      <c r="L1210">
        <v>1</v>
      </c>
      <c r="M1210">
        <v>42</v>
      </c>
      <c r="N1210">
        <v>0</v>
      </c>
      <c r="O1210">
        <v>7.5</v>
      </c>
      <c r="P1210" t="str">
        <f>IF(Table3[[#This Row],[Charging]]&gt;0,"1","0")</f>
        <v>0</v>
      </c>
      <c r="Q1210" t="str">
        <f>IF(Table3[[#This Row],[Tag]]="1",Table3[[#This Row],[Prices (EUR(kWh)]],"")</f>
        <v/>
      </c>
    </row>
    <row r="1211" spans="4:17" x14ac:dyDescent="0.2">
      <c r="D1211" s="1" t="s">
        <v>27</v>
      </c>
      <c r="E1211">
        <v>20</v>
      </c>
      <c r="F1211">
        <v>5</v>
      </c>
      <c r="G1211">
        <v>0</v>
      </c>
      <c r="H1211">
        <v>0.35602</v>
      </c>
      <c r="I1211">
        <v>0</v>
      </c>
      <c r="J1211">
        <v>0</v>
      </c>
      <c r="K1211">
        <v>0</v>
      </c>
      <c r="L1211">
        <v>1</v>
      </c>
      <c r="M1211">
        <v>42</v>
      </c>
      <c r="N1211">
        <v>0</v>
      </c>
      <c r="O1211">
        <v>7.5</v>
      </c>
      <c r="P1211" t="str">
        <f>IF(Table3[[#This Row],[Charging]]&gt;0,"1","0")</f>
        <v>0</v>
      </c>
      <c r="Q1211" t="str">
        <f>IF(Table3[[#This Row],[Tag]]="1",Table3[[#This Row],[Prices (EUR(kWh)]],"")</f>
        <v/>
      </c>
    </row>
    <row r="1212" spans="4:17" x14ac:dyDescent="0.2">
      <c r="D1212" s="1" t="s">
        <v>27</v>
      </c>
      <c r="E1212">
        <v>20</v>
      </c>
      <c r="F1212">
        <v>6</v>
      </c>
      <c r="G1212">
        <v>0</v>
      </c>
      <c r="H1212">
        <v>0.35799999999999998</v>
      </c>
      <c r="I1212">
        <v>0</v>
      </c>
      <c r="J1212">
        <v>0</v>
      </c>
      <c r="K1212">
        <v>0</v>
      </c>
      <c r="L1212">
        <v>1</v>
      </c>
      <c r="M1212">
        <v>42</v>
      </c>
      <c r="N1212">
        <v>0</v>
      </c>
      <c r="O1212">
        <v>7.5</v>
      </c>
      <c r="P1212" t="str">
        <f>IF(Table3[[#This Row],[Charging]]&gt;0,"1","0")</f>
        <v>0</v>
      </c>
      <c r="Q1212" t="str">
        <f>IF(Table3[[#This Row],[Tag]]="1",Table3[[#This Row],[Prices (EUR(kWh)]],"")</f>
        <v/>
      </c>
    </row>
    <row r="1213" spans="4:17" x14ac:dyDescent="0.2">
      <c r="D1213" s="1" t="s">
        <v>27</v>
      </c>
      <c r="E1213">
        <v>20</v>
      </c>
      <c r="F1213">
        <v>7</v>
      </c>
      <c r="G1213">
        <v>0</v>
      </c>
      <c r="H1213">
        <v>0.35737999999999998</v>
      </c>
      <c r="I1213">
        <v>0</v>
      </c>
      <c r="J1213">
        <v>0</v>
      </c>
      <c r="K1213">
        <v>0</v>
      </c>
      <c r="L1213">
        <v>1</v>
      </c>
      <c r="M1213">
        <v>42</v>
      </c>
      <c r="N1213">
        <v>0</v>
      </c>
      <c r="O1213">
        <v>7.5</v>
      </c>
      <c r="P1213" t="str">
        <f>IF(Table3[[#This Row],[Charging]]&gt;0,"1","0")</f>
        <v>0</v>
      </c>
      <c r="Q1213" t="str">
        <f>IF(Table3[[#This Row],[Tag]]="1",Table3[[#This Row],[Prices (EUR(kWh)]],"")</f>
        <v/>
      </c>
    </row>
    <row r="1214" spans="4:17" x14ac:dyDescent="0.2">
      <c r="D1214" s="1" t="s">
        <v>27</v>
      </c>
      <c r="E1214">
        <v>20</v>
      </c>
      <c r="F1214">
        <v>8</v>
      </c>
      <c r="G1214">
        <v>0</v>
      </c>
      <c r="H1214">
        <v>0.36293999999999998</v>
      </c>
      <c r="I1214">
        <v>0</v>
      </c>
      <c r="J1214">
        <v>0</v>
      </c>
      <c r="K1214">
        <v>0</v>
      </c>
      <c r="L1214">
        <v>1</v>
      </c>
      <c r="M1214">
        <v>42</v>
      </c>
      <c r="N1214">
        <v>0</v>
      </c>
      <c r="O1214">
        <v>7.5</v>
      </c>
      <c r="P1214" t="str">
        <f>IF(Table3[[#This Row],[Charging]]&gt;0,"1","0")</f>
        <v>0</v>
      </c>
      <c r="Q1214" t="str">
        <f>IF(Table3[[#This Row],[Tag]]="1",Table3[[#This Row],[Prices (EUR(kWh)]],"")</f>
        <v/>
      </c>
    </row>
    <row r="1215" spans="4:17" x14ac:dyDescent="0.2">
      <c r="D1215" s="1" t="s">
        <v>27</v>
      </c>
      <c r="E1215">
        <v>20</v>
      </c>
      <c r="F1215">
        <v>9</v>
      </c>
      <c r="G1215">
        <v>0</v>
      </c>
      <c r="H1215">
        <v>0.36507000000000001</v>
      </c>
      <c r="I1215">
        <v>0</v>
      </c>
      <c r="J1215">
        <v>0</v>
      </c>
      <c r="K1215">
        <v>0</v>
      </c>
      <c r="L1215">
        <v>1</v>
      </c>
      <c r="M1215">
        <v>42</v>
      </c>
      <c r="N1215">
        <v>0</v>
      </c>
      <c r="O1215">
        <v>7.5</v>
      </c>
      <c r="P1215" t="str">
        <f>IF(Table3[[#This Row],[Charging]]&gt;0,"1","0")</f>
        <v>0</v>
      </c>
      <c r="Q1215" t="str">
        <f>IF(Table3[[#This Row],[Tag]]="1",Table3[[#This Row],[Prices (EUR(kWh)]],"")</f>
        <v/>
      </c>
    </row>
    <row r="1216" spans="4:17" x14ac:dyDescent="0.2">
      <c r="D1216" s="1" t="s">
        <v>27</v>
      </c>
      <c r="E1216">
        <v>20</v>
      </c>
      <c r="F1216">
        <v>10</v>
      </c>
      <c r="G1216">
        <v>0</v>
      </c>
      <c r="H1216">
        <v>0.37596000000000002</v>
      </c>
      <c r="I1216">
        <v>0</v>
      </c>
      <c r="J1216">
        <v>0</v>
      </c>
      <c r="K1216">
        <v>0</v>
      </c>
      <c r="L1216">
        <v>1</v>
      </c>
      <c r="M1216">
        <v>42</v>
      </c>
      <c r="N1216">
        <v>0</v>
      </c>
      <c r="O1216">
        <v>7.5</v>
      </c>
      <c r="P1216" t="str">
        <f>IF(Table3[[#This Row],[Charging]]&gt;0,"1","0")</f>
        <v>0</v>
      </c>
      <c r="Q1216" t="str">
        <f>IF(Table3[[#This Row],[Tag]]="1",Table3[[#This Row],[Prices (EUR(kWh)]],"")</f>
        <v/>
      </c>
    </row>
    <row r="1217" spans="4:17" x14ac:dyDescent="0.2">
      <c r="D1217" s="1" t="s">
        <v>27</v>
      </c>
      <c r="E1217">
        <v>20</v>
      </c>
      <c r="F1217">
        <v>11</v>
      </c>
      <c r="G1217">
        <v>0</v>
      </c>
      <c r="H1217">
        <v>0.39356000000000002</v>
      </c>
      <c r="I1217">
        <v>0</v>
      </c>
      <c r="J1217">
        <v>0</v>
      </c>
      <c r="K1217">
        <v>0</v>
      </c>
      <c r="L1217">
        <v>1</v>
      </c>
      <c r="M1217">
        <v>42</v>
      </c>
      <c r="N1217">
        <v>0</v>
      </c>
      <c r="O1217">
        <v>7.5</v>
      </c>
      <c r="P1217" t="str">
        <f>IF(Table3[[#This Row],[Charging]]&gt;0,"1","0")</f>
        <v>0</v>
      </c>
      <c r="Q1217" t="str">
        <f>IF(Table3[[#This Row],[Tag]]="1",Table3[[#This Row],[Prices (EUR(kWh)]],"")</f>
        <v/>
      </c>
    </row>
    <row r="1218" spans="4:17" x14ac:dyDescent="0.2">
      <c r="D1218" s="1" t="s">
        <v>27</v>
      </c>
      <c r="E1218">
        <v>20</v>
      </c>
      <c r="F1218">
        <v>12</v>
      </c>
      <c r="G1218">
        <v>0</v>
      </c>
      <c r="H1218">
        <v>0.38915</v>
      </c>
      <c r="I1218">
        <v>0</v>
      </c>
      <c r="J1218">
        <v>0</v>
      </c>
      <c r="K1218">
        <v>0</v>
      </c>
      <c r="L1218">
        <v>1</v>
      </c>
      <c r="M1218">
        <v>42</v>
      </c>
      <c r="N1218">
        <v>0</v>
      </c>
      <c r="O1218">
        <v>7.5</v>
      </c>
      <c r="P1218" t="str">
        <f>IF(Table3[[#This Row],[Charging]]&gt;0,"1","0")</f>
        <v>0</v>
      </c>
      <c r="Q1218" t="str">
        <f>IF(Table3[[#This Row],[Tag]]="1",Table3[[#This Row],[Prices (EUR(kWh)]],"")</f>
        <v/>
      </c>
    </row>
    <row r="1219" spans="4:17" x14ac:dyDescent="0.2">
      <c r="D1219" s="1" t="s">
        <v>27</v>
      </c>
      <c r="E1219">
        <v>20</v>
      </c>
      <c r="F1219">
        <v>13</v>
      </c>
      <c r="G1219">
        <v>0</v>
      </c>
      <c r="H1219">
        <v>0.37508999999999998</v>
      </c>
      <c r="I1219">
        <v>0</v>
      </c>
      <c r="J1219">
        <v>0</v>
      </c>
      <c r="K1219">
        <v>0</v>
      </c>
      <c r="L1219">
        <v>1</v>
      </c>
      <c r="M1219">
        <v>42</v>
      </c>
      <c r="N1219">
        <v>0</v>
      </c>
      <c r="O1219">
        <v>7.5</v>
      </c>
      <c r="P1219" t="str">
        <f>IF(Table3[[#This Row],[Charging]]&gt;0,"1","0")</f>
        <v>0</v>
      </c>
      <c r="Q1219" t="str">
        <f>IF(Table3[[#This Row],[Tag]]="1",Table3[[#This Row],[Prices (EUR(kWh)]],"")</f>
        <v/>
      </c>
    </row>
    <row r="1220" spans="4:17" x14ac:dyDescent="0.2">
      <c r="D1220" s="1" t="s">
        <v>27</v>
      </c>
      <c r="E1220">
        <v>20</v>
      </c>
      <c r="F1220">
        <v>14</v>
      </c>
      <c r="G1220">
        <v>0</v>
      </c>
      <c r="H1220">
        <v>0.35977999999999999</v>
      </c>
      <c r="I1220">
        <v>0</v>
      </c>
      <c r="J1220">
        <v>0</v>
      </c>
      <c r="K1220">
        <v>0</v>
      </c>
      <c r="L1220">
        <v>1</v>
      </c>
      <c r="M1220">
        <v>42</v>
      </c>
      <c r="N1220">
        <v>0</v>
      </c>
      <c r="O1220">
        <v>7.5</v>
      </c>
      <c r="P1220" t="str">
        <f>IF(Table3[[#This Row],[Charging]]&gt;0,"1","0")</f>
        <v>0</v>
      </c>
      <c r="Q1220" t="str">
        <f>IF(Table3[[#This Row],[Tag]]="1",Table3[[#This Row],[Prices (EUR(kWh)]],"")</f>
        <v/>
      </c>
    </row>
    <row r="1221" spans="4:17" x14ac:dyDescent="0.2">
      <c r="D1221" s="1" t="s">
        <v>27</v>
      </c>
      <c r="E1221">
        <v>20</v>
      </c>
      <c r="F1221">
        <v>15</v>
      </c>
      <c r="G1221">
        <v>0</v>
      </c>
      <c r="H1221">
        <v>0.34920000000000001</v>
      </c>
      <c r="I1221">
        <v>0</v>
      </c>
      <c r="J1221">
        <v>0</v>
      </c>
      <c r="K1221">
        <v>0</v>
      </c>
      <c r="L1221">
        <v>1</v>
      </c>
      <c r="M1221">
        <v>42</v>
      </c>
      <c r="N1221">
        <v>0</v>
      </c>
      <c r="O1221">
        <v>7.5</v>
      </c>
      <c r="P1221" t="str">
        <f>IF(Table3[[#This Row],[Charging]]&gt;0,"1","0")</f>
        <v>0</v>
      </c>
      <c r="Q1221" t="str">
        <f>IF(Table3[[#This Row],[Tag]]="1",Table3[[#This Row],[Prices (EUR(kWh)]],"")</f>
        <v/>
      </c>
    </row>
    <row r="1222" spans="4:17" x14ac:dyDescent="0.2">
      <c r="D1222" s="1" t="s">
        <v>27</v>
      </c>
      <c r="E1222">
        <v>20</v>
      </c>
      <c r="F1222">
        <v>16</v>
      </c>
      <c r="G1222">
        <v>0</v>
      </c>
      <c r="H1222">
        <v>0.34637000000000001</v>
      </c>
      <c r="I1222">
        <v>0</v>
      </c>
      <c r="J1222">
        <v>0</v>
      </c>
      <c r="K1222">
        <v>0</v>
      </c>
      <c r="L1222">
        <v>1</v>
      </c>
      <c r="M1222">
        <v>42</v>
      </c>
      <c r="N1222">
        <v>0</v>
      </c>
      <c r="O1222">
        <v>7.5</v>
      </c>
      <c r="P1222" t="str">
        <f>IF(Table3[[#This Row],[Charging]]&gt;0,"1","0")</f>
        <v>0</v>
      </c>
      <c r="Q1222" t="str">
        <f>IF(Table3[[#This Row],[Tag]]="1",Table3[[#This Row],[Prices (EUR(kWh)]],"")</f>
        <v/>
      </c>
    </row>
    <row r="1223" spans="4:17" x14ac:dyDescent="0.2">
      <c r="D1223" s="1" t="s">
        <v>27</v>
      </c>
      <c r="E1223">
        <v>20</v>
      </c>
      <c r="F1223">
        <v>17</v>
      </c>
      <c r="G1223">
        <v>0</v>
      </c>
      <c r="H1223">
        <v>0.35003000000000001</v>
      </c>
      <c r="I1223">
        <v>0</v>
      </c>
      <c r="J1223">
        <v>0</v>
      </c>
      <c r="K1223">
        <v>0</v>
      </c>
      <c r="L1223">
        <v>1</v>
      </c>
      <c r="M1223">
        <v>42</v>
      </c>
      <c r="N1223">
        <v>0</v>
      </c>
      <c r="O1223">
        <v>7.5</v>
      </c>
      <c r="P1223" t="str">
        <f>IF(Table3[[#This Row],[Charging]]&gt;0,"1","0")</f>
        <v>0</v>
      </c>
      <c r="Q1223" t="str">
        <f>IF(Table3[[#This Row],[Tag]]="1",Table3[[#This Row],[Prices (EUR(kWh)]],"")</f>
        <v/>
      </c>
    </row>
    <row r="1224" spans="4:17" x14ac:dyDescent="0.2">
      <c r="D1224" s="1" t="s">
        <v>27</v>
      </c>
      <c r="E1224">
        <v>20</v>
      </c>
      <c r="F1224">
        <v>18</v>
      </c>
      <c r="G1224">
        <v>0</v>
      </c>
      <c r="H1224">
        <v>0.36144999999999999</v>
      </c>
      <c r="I1224">
        <v>0</v>
      </c>
      <c r="J1224">
        <v>0</v>
      </c>
      <c r="K1224">
        <v>0</v>
      </c>
      <c r="L1224">
        <v>1</v>
      </c>
      <c r="M1224">
        <v>42</v>
      </c>
      <c r="N1224">
        <v>0</v>
      </c>
      <c r="O1224">
        <v>7.5</v>
      </c>
      <c r="P1224" t="str">
        <f>IF(Table3[[#This Row],[Charging]]&gt;0,"1","0")</f>
        <v>0</v>
      </c>
      <c r="Q1224" t="str">
        <f>IF(Table3[[#This Row],[Tag]]="1",Table3[[#This Row],[Prices (EUR(kWh)]],"")</f>
        <v/>
      </c>
    </row>
    <row r="1225" spans="4:17" x14ac:dyDescent="0.2">
      <c r="D1225" s="1" t="s">
        <v>27</v>
      </c>
      <c r="E1225">
        <v>20</v>
      </c>
      <c r="F1225">
        <v>19</v>
      </c>
      <c r="G1225">
        <v>0</v>
      </c>
      <c r="H1225">
        <v>0.35686000000000001</v>
      </c>
      <c r="I1225">
        <v>0</v>
      </c>
      <c r="J1225">
        <v>0</v>
      </c>
      <c r="K1225">
        <v>0</v>
      </c>
      <c r="L1225">
        <v>1</v>
      </c>
      <c r="M1225">
        <v>42</v>
      </c>
      <c r="N1225">
        <v>0</v>
      </c>
      <c r="O1225">
        <v>7.5</v>
      </c>
      <c r="P1225" t="str">
        <f>IF(Table3[[#This Row],[Charging]]&gt;0,"1","0")</f>
        <v>0</v>
      </c>
      <c r="Q1225" t="str">
        <f>IF(Table3[[#This Row],[Tag]]="1",Table3[[#This Row],[Prices (EUR(kWh)]],"")</f>
        <v/>
      </c>
    </row>
    <row r="1226" spans="4:17" x14ac:dyDescent="0.2">
      <c r="D1226" s="1" t="s">
        <v>27</v>
      </c>
      <c r="E1226">
        <v>20</v>
      </c>
      <c r="F1226">
        <v>20</v>
      </c>
      <c r="G1226">
        <v>0</v>
      </c>
      <c r="H1226">
        <v>0.35564000000000001</v>
      </c>
      <c r="I1226">
        <v>0</v>
      </c>
      <c r="J1226">
        <v>0</v>
      </c>
      <c r="K1226">
        <v>0</v>
      </c>
      <c r="L1226">
        <v>1</v>
      </c>
      <c r="M1226">
        <v>42</v>
      </c>
      <c r="N1226">
        <v>0</v>
      </c>
      <c r="O1226">
        <v>7.5</v>
      </c>
      <c r="P1226" t="str">
        <f>IF(Table3[[#This Row],[Charging]]&gt;0,"1","0")</f>
        <v>0</v>
      </c>
      <c r="Q1226" t="str">
        <f>IF(Table3[[#This Row],[Tag]]="1",Table3[[#This Row],[Prices (EUR(kWh)]],"")</f>
        <v/>
      </c>
    </row>
    <row r="1227" spans="4:17" x14ac:dyDescent="0.2">
      <c r="D1227" s="1" t="s">
        <v>27</v>
      </c>
      <c r="E1227">
        <v>20</v>
      </c>
      <c r="F1227">
        <v>21</v>
      </c>
      <c r="G1227">
        <v>0</v>
      </c>
      <c r="H1227">
        <v>0.35738999999999999</v>
      </c>
      <c r="I1227">
        <v>0</v>
      </c>
      <c r="J1227">
        <v>0</v>
      </c>
      <c r="K1227">
        <v>0</v>
      </c>
      <c r="L1227">
        <v>1</v>
      </c>
      <c r="M1227">
        <v>42</v>
      </c>
      <c r="N1227">
        <v>0</v>
      </c>
      <c r="O1227">
        <v>7.5</v>
      </c>
      <c r="P1227" t="str">
        <f>IF(Table3[[#This Row],[Charging]]&gt;0,"1","0")</f>
        <v>0</v>
      </c>
      <c r="Q1227" t="str">
        <f>IF(Table3[[#This Row],[Tag]]="1",Table3[[#This Row],[Prices (EUR(kWh)]],"")</f>
        <v/>
      </c>
    </row>
    <row r="1228" spans="4:17" x14ac:dyDescent="0.2">
      <c r="D1228" s="1" t="s">
        <v>27</v>
      </c>
      <c r="E1228">
        <v>20</v>
      </c>
      <c r="F1228">
        <v>22</v>
      </c>
      <c r="G1228">
        <v>0</v>
      </c>
      <c r="H1228">
        <v>0.37003000000000003</v>
      </c>
      <c r="I1228">
        <v>0</v>
      </c>
      <c r="J1228">
        <v>0</v>
      </c>
      <c r="K1228">
        <v>0</v>
      </c>
      <c r="L1228">
        <v>1</v>
      </c>
      <c r="M1228">
        <v>42</v>
      </c>
      <c r="N1228">
        <v>0</v>
      </c>
      <c r="O1228">
        <v>7.5</v>
      </c>
      <c r="P1228" t="str">
        <f>IF(Table3[[#This Row],[Charging]]&gt;0,"1","0")</f>
        <v>0</v>
      </c>
      <c r="Q1228" t="str">
        <f>IF(Table3[[#This Row],[Tag]]="1",Table3[[#This Row],[Prices (EUR(kWh)]],"")</f>
        <v/>
      </c>
    </row>
    <row r="1229" spans="4:17" x14ac:dyDescent="0.2">
      <c r="D1229" s="1" t="s">
        <v>27</v>
      </c>
      <c r="E1229">
        <v>20</v>
      </c>
      <c r="F1229">
        <v>23</v>
      </c>
      <c r="G1229">
        <v>0</v>
      </c>
      <c r="H1229">
        <v>0.36509000000000003</v>
      </c>
      <c r="I1229">
        <v>0</v>
      </c>
      <c r="J1229">
        <v>0</v>
      </c>
      <c r="K1229">
        <v>0</v>
      </c>
      <c r="L1229">
        <v>1</v>
      </c>
      <c r="M1229">
        <v>42</v>
      </c>
      <c r="N1229">
        <v>0</v>
      </c>
      <c r="O1229">
        <v>7.5</v>
      </c>
      <c r="P1229" t="str">
        <f>IF(Table3[[#This Row],[Charging]]&gt;0,"1","0")</f>
        <v>0</v>
      </c>
      <c r="Q1229" t="str">
        <f>IF(Table3[[#This Row],[Tag]]="1",Table3[[#This Row],[Prices (EUR(kWh)]],"")</f>
        <v/>
      </c>
    </row>
    <row r="1230" spans="4:17" x14ac:dyDescent="0.2">
      <c r="D1230" s="1" t="s">
        <v>27</v>
      </c>
      <c r="E1230">
        <v>20</v>
      </c>
      <c r="F1230">
        <v>24</v>
      </c>
      <c r="G1230">
        <v>0</v>
      </c>
      <c r="H1230">
        <v>0.36686999999999997</v>
      </c>
      <c r="I1230">
        <v>0</v>
      </c>
      <c r="J1230">
        <v>0</v>
      </c>
      <c r="K1230">
        <v>0</v>
      </c>
      <c r="L1230">
        <v>1</v>
      </c>
      <c r="M1230">
        <v>42</v>
      </c>
      <c r="N1230">
        <v>0</v>
      </c>
      <c r="O1230">
        <v>7.5</v>
      </c>
      <c r="P1230" t="str">
        <f>IF(Table3[[#This Row],[Charging]]&gt;0,"1","0")</f>
        <v>0</v>
      </c>
      <c r="Q1230" t="str">
        <f>IF(Table3[[#This Row],[Tag]]="1",Table3[[#This Row],[Prices (EUR(kWh)]],"")</f>
        <v/>
      </c>
    </row>
    <row r="1231" spans="4:17" x14ac:dyDescent="0.2">
      <c r="D1231" s="1" t="s">
        <v>27</v>
      </c>
      <c r="E1231">
        <v>21</v>
      </c>
      <c r="F1231">
        <v>1</v>
      </c>
      <c r="G1231">
        <v>0</v>
      </c>
      <c r="H1231">
        <v>0.37229000000000001</v>
      </c>
      <c r="I1231">
        <v>0</v>
      </c>
      <c r="J1231">
        <v>0</v>
      </c>
      <c r="K1231">
        <v>0</v>
      </c>
      <c r="L1231">
        <v>1</v>
      </c>
      <c r="M1231">
        <v>42</v>
      </c>
      <c r="N1231">
        <v>0</v>
      </c>
      <c r="O1231">
        <v>7.5</v>
      </c>
      <c r="P1231" t="str">
        <f>IF(Table3[[#This Row],[Charging]]&gt;0,"1","0")</f>
        <v>0</v>
      </c>
      <c r="Q1231" t="str">
        <f>IF(Table3[[#This Row],[Tag]]="1",Table3[[#This Row],[Prices (EUR(kWh)]],"")</f>
        <v/>
      </c>
    </row>
    <row r="1232" spans="4:17" x14ac:dyDescent="0.2">
      <c r="D1232" s="1" t="s">
        <v>27</v>
      </c>
      <c r="E1232">
        <v>21</v>
      </c>
      <c r="F1232">
        <v>2</v>
      </c>
      <c r="G1232">
        <v>0</v>
      </c>
      <c r="H1232">
        <v>0.36919000000000002</v>
      </c>
      <c r="I1232">
        <v>0</v>
      </c>
      <c r="J1232">
        <v>0</v>
      </c>
      <c r="K1232">
        <v>0</v>
      </c>
      <c r="L1232">
        <v>1</v>
      </c>
      <c r="M1232">
        <v>42</v>
      </c>
      <c r="N1232">
        <v>0</v>
      </c>
      <c r="O1232">
        <v>7.5</v>
      </c>
      <c r="P1232" t="str">
        <f>IF(Table3[[#This Row],[Charging]]&gt;0,"1","0")</f>
        <v>0</v>
      </c>
      <c r="Q1232" t="str">
        <f>IF(Table3[[#This Row],[Tag]]="1",Table3[[#This Row],[Prices (EUR(kWh)]],"")</f>
        <v/>
      </c>
    </row>
    <row r="1233" spans="4:17" x14ac:dyDescent="0.2">
      <c r="D1233" s="1" t="s">
        <v>27</v>
      </c>
      <c r="E1233">
        <v>21</v>
      </c>
      <c r="F1233">
        <v>3</v>
      </c>
      <c r="G1233">
        <v>0</v>
      </c>
      <c r="H1233">
        <v>0.36385000000000001</v>
      </c>
      <c r="I1233">
        <v>0</v>
      </c>
      <c r="J1233">
        <v>0</v>
      </c>
      <c r="K1233">
        <v>0</v>
      </c>
      <c r="L1233">
        <v>1</v>
      </c>
      <c r="M1233">
        <v>42</v>
      </c>
      <c r="N1233">
        <v>0</v>
      </c>
      <c r="O1233">
        <v>7.5</v>
      </c>
      <c r="P1233" t="str">
        <f>IF(Table3[[#This Row],[Charging]]&gt;0,"1","0")</f>
        <v>0</v>
      </c>
      <c r="Q1233" t="str">
        <f>IF(Table3[[#This Row],[Tag]]="1",Table3[[#This Row],[Prices (EUR(kWh)]],"")</f>
        <v/>
      </c>
    </row>
    <row r="1234" spans="4:17" x14ac:dyDescent="0.2">
      <c r="D1234" s="1" t="s">
        <v>27</v>
      </c>
      <c r="E1234">
        <v>21</v>
      </c>
      <c r="F1234">
        <v>4</v>
      </c>
      <c r="G1234">
        <v>0</v>
      </c>
      <c r="H1234">
        <v>0.33527000000000001</v>
      </c>
      <c r="I1234">
        <v>0</v>
      </c>
      <c r="J1234">
        <v>0</v>
      </c>
      <c r="K1234">
        <v>0</v>
      </c>
      <c r="L1234">
        <v>1</v>
      </c>
      <c r="M1234">
        <v>42</v>
      </c>
      <c r="N1234">
        <v>0</v>
      </c>
      <c r="O1234">
        <v>7.5</v>
      </c>
      <c r="P1234" t="str">
        <f>IF(Table3[[#This Row],[Charging]]&gt;0,"1","0")</f>
        <v>0</v>
      </c>
      <c r="Q1234" t="str">
        <f>IF(Table3[[#This Row],[Tag]]="1",Table3[[#This Row],[Prices (EUR(kWh)]],"")</f>
        <v/>
      </c>
    </row>
    <row r="1235" spans="4:17" x14ac:dyDescent="0.2">
      <c r="D1235" s="1" t="s">
        <v>27</v>
      </c>
      <c r="E1235">
        <v>21</v>
      </c>
      <c r="F1235">
        <v>5</v>
      </c>
      <c r="G1235">
        <v>7.5</v>
      </c>
      <c r="H1235">
        <v>0.31363000000000002</v>
      </c>
      <c r="I1235">
        <v>0</v>
      </c>
      <c r="J1235">
        <v>0</v>
      </c>
      <c r="K1235">
        <v>0</v>
      </c>
      <c r="L1235">
        <v>1</v>
      </c>
      <c r="M1235">
        <v>49.5</v>
      </c>
      <c r="N1235">
        <v>0</v>
      </c>
      <c r="O1235">
        <v>7.5</v>
      </c>
      <c r="P1235" t="str">
        <f>IF(Table3[[#This Row],[Charging]]&gt;0,"1","0")</f>
        <v>1</v>
      </c>
      <c r="Q1235">
        <f>IF(Table3[[#This Row],[Tag]]="1",Table3[[#This Row],[Prices (EUR(kWh)]],"")</f>
        <v>0.31363000000000002</v>
      </c>
    </row>
    <row r="1236" spans="4:17" x14ac:dyDescent="0.2">
      <c r="D1236" s="1" t="s">
        <v>27</v>
      </c>
      <c r="E1236">
        <v>21</v>
      </c>
      <c r="F1236">
        <v>6</v>
      </c>
      <c r="G1236">
        <v>7</v>
      </c>
      <c r="H1236">
        <v>0.31467000000000001</v>
      </c>
      <c r="I1236">
        <v>0</v>
      </c>
      <c r="J1236">
        <v>0</v>
      </c>
      <c r="K1236">
        <v>0</v>
      </c>
      <c r="L1236">
        <v>1</v>
      </c>
      <c r="M1236">
        <v>56.5</v>
      </c>
      <c r="N1236">
        <v>0</v>
      </c>
      <c r="O1236">
        <v>7.5</v>
      </c>
      <c r="P1236" t="str">
        <f>IF(Table3[[#This Row],[Charging]]&gt;0,"1","0")</f>
        <v>1</v>
      </c>
      <c r="Q1236">
        <f>IF(Table3[[#This Row],[Tag]]="1",Table3[[#This Row],[Prices (EUR(kWh)]],"")</f>
        <v>0.31467000000000001</v>
      </c>
    </row>
    <row r="1237" spans="4:17" x14ac:dyDescent="0.2">
      <c r="D1237" s="1" t="s">
        <v>27</v>
      </c>
      <c r="E1237">
        <v>21</v>
      </c>
      <c r="F1237">
        <v>7</v>
      </c>
      <c r="G1237">
        <v>0</v>
      </c>
      <c r="H1237">
        <v>0.35465000000000002</v>
      </c>
      <c r="I1237">
        <v>0</v>
      </c>
      <c r="J1237">
        <v>0</v>
      </c>
      <c r="K1237">
        <v>0</v>
      </c>
      <c r="L1237">
        <v>1</v>
      </c>
      <c r="M1237">
        <v>56.5</v>
      </c>
      <c r="N1237">
        <v>0</v>
      </c>
      <c r="O1237">
        <v>7.5</v>
      </c>
      <c r="P1237" t="str">
        <f>IF(Table3[[#This Row],[Charging]]&gt;0,"1","0")</f>
        <v>0</v>
      </c>
      <c r="Q1237" t="str">
        <f>IF(Table3[[#This Row],[Tag]]="1",Table3[[#This Row],[Prices (EUR(kWh)]],"")</f>
        <v/>
      </c>
    </row>
    <row r="1238" spans="4:17" x14ac:dyDescent="0.2">
      <c r="D1238" s="1" t="s">
        <v>27</v>
      </c>
      <c r="E1238">
        <v>21</v>
      </c>
      <c r="F1238">
        <v>8</v>
      </c>
      <c r="G1238">
        <v>0</v>
      </c>
      <c r="H1238">
        <v>0.33888000000000001</v>
      </c>
      <c r="I1238">
        <v>0</v>
      </c>
      <c r="J1238">
        <v>0</v>
      </c>
      <c r="K1238">
        <v>0</v>
      </c>
      <c r="L1238">
        <v>1</v>
      </c>
      <c r="M1238">
        <v>56.5</v>
      </c>
      <c r="N1238">
        <v>0</v>
      </c>
      <c r="O1238">
        <v>7.5</v>
      </c>
      <c r="P1238" t="str">
        <f>IF(Table3[[#This Row],[Charging]]&gt;0,"1","0")</f>
        <v>0</v>
      </c>
      <c r="Q1238" t="str">
        <f>IF(Table3[[#This Row],[Tag]]="1",Table3[[#This Row],[Prices (EUR(kWh)]],"")</f>
        <v/>
      </c>
    </row>
    <row r="1239" spans="4:17" x14ac:dyDescent="0.2">
      <c r="D1239" s="1" t="s">
        <v>27</v>
      </c>
      <c r="E1239">
        <v>21</v>
      </c>
      <c r="F1239">
        <v>9</v>
      </c>
      <c r="G1239">
        <v>0</v>
      </c>
      <c r="H1239">
        <v>0.34065000000000001</v>
      </c>
      <c r="I1239">
        <v>0</v>
      </c>
      <c r="J1239">
        <v>0</v>
      </c>
      <c r="K1239">
        <v>0</v>
      </c>
      <c r="L1239">
        <v>1</v>
      </c>
      <c r="M1239">
        <v>56.5</v>
      </c>
      <c r="N1239">
        <v>0</v>
      </c>
      <c r="O1239">
        <v>7.5</v>
      </c>
      <c r="P1239" t="str">
        <f>IF(Table3[[#This Row],[Charging]]&gt;0,"1","0")</f>
        <v>0</v>
      </c>
      <c r="Q1239" t="str">
        <f>IF(Table3[[#This Row],[Tag]]="1",Table3[[#This Row],[Prices (EUR(kWh)]],"")</f>
        <v/>
      </c>
    </row>
    <row r="1240" spans="4:17" x14ac:dyDescent="0.2">
      <c r="D1240" s="1" t="s">
        <v>27</v>
      </c>
      <c r="E1240">
        <v>21</v>
      </c>
      <c r="F1240">
        <v>10</v>
      </c>
      <c r="G1240">
        <v>0</v>
      </c>
      <c r="H1240">
        <v>0.32740999999999998</v>
      </c>
      <c r="I1240">
        <v>0</v>
      </c>
      <c r="J1240">
        <v>0</v>
      </c>
      <c r="K1240">
        <v>0</v>
      </c>
      <c r="L1240">
        <v>1</v>
      </c>
      <c r="M1240">
        <v>56.5</v>
      </c>
      <c r="N1240">
        <v>0</v>
      </c>
      <c r="O1240">
        <v>7.5</v>
      </c>
      <c r="P1240" t="str">
        <f>IF(Table3[[#This Row],[Charging]]&gt;0,"1","0")</f>
        <v>0</v>
      </c>
      <c r="Q1240" t="str">
        <f>IF(Table3[[#This Row],[Tag]]="1",Table3[[#This Row],[Prices (EUR(kWh)]],"")</f>
        <v/>
      </c>
    </row>
    <row r="1241" spans="4:17" x14ac:dyDescent="0.2">
      <c r="D1241" s="1" t="s">
        <v>27</v>
      </c>
      <c r="E1241">
        <v>21</v>
      </c>
      <c r="F1241">
        <v>11</v>
      </c>
      <c r="G1241">
        <v>7.5</v>
      </c>
      <c r="H1241">
        <v>0.26266</v>
      </c>
      <c r="I1241">
        <v>0</v>
      </c>
      <c r="J1241">
        <v>0</v>
      </c>
      <c r="K1241">
        <v>0</v>
      </c>
      <c r="L1241">
        <v>1</v>
      </c>
      <c r="M1241">
        <v>64</v>
      </c>
      <c r="N1241">
        <v>0</v>
      </c>
      <c r="O1241">
        <v>7.5</v>
      </c>
      <c r="P1241" t="str">
        <f>IF(Table3[[#This Row],[Charging]]&gt;0,"1","0")</f>
        <v>1</v>
      </c>
      <c r="Q1241">
        <f>IF(Table3[[#This Row],[Tag]]="1",Table3[[#This Row],[Prices (EUR(kWh)]],"")</f>
        <v>0.26266</v>
      </c>
    </row>
    <row r="1242" spans="4:17" x14ac:dyDescent="0.2">
      <c r="D1242" s="1" t="s">
        <v>27</v>
      </c>
      <c r="E1242">
        <v>21</v>
      </c>
      <c r="F1242">
        <v>12</v>
      </c>
      <c r="G1242">
        <v>0</v>
      </c>
      <c r="H1242">
        <v>0.18254000000000001</v>
      </c>
      <c r="I1242">
        <v>1</v>
      </c>
      <c r="J1242">
        <v>0</v>
      </c>
      <c r="K1242">
        <v>0</v>
      </c>
      <c r="L1242">
        <v>0</v>
      </c>
      <c r="M1242">
        <v>61.25</v>
      </c>
      <c r="N1242">
        <v>0</v>
      </c>
      <c r="O1242">
        <v>7.5</v>
      </c>
      <c r="P1242" t="str">
        <f>IF(Table3[[#This Row],[Charging]]&gt;0,"1","0")</f>
        <v>0</v>
      </c>
      <c r="Q1242" t="str">
        <f>IF(Table3[[#This Row],[Tag]]="1",Table3[[#This Row],[Prices (EUR(kWh)]],"")</f>
        <v/>
      </c>
    </row>
    <row r="1243" spans="4:17" x14ac:dyDescent="0.2">
      <c r="D1243" s="1" t="s">
        <v>27</v>
      </c>
      <c r="E1243">
        <v>21</v>
      </c>
      <c r="F1243">
        <v>13</v>
      </c>
      <c r="G1243">
        <v>0</v>
      </c>
      <c r="H1243">
        <v>0.1951</v>
      </c>
      <c r="I1243">
        <v>0</v>
      </c>
      <c r="J1243">
        <v>1</v>
      </c>
      <c r="K1243">
        <v>0</v>
      </c>
      <c r="L1243">
        <v>0</v>
      </c>
      <c r="M1243">
        <v>61.25</v>
      </c>
      <c r="N1243">
        <v>0</v>
      </c>
      <c r="O1243">
        <v>7.5</v>
      </c>
      <c r="P1243" t="str">
        <f>IF(Table3[[#This Row],[Charging]]&gt;0,"1","0")</f>
        <v>0</v>
      </c>
      <c r="Q1243" t="str">
        <f>IF(Table3[[#This Row],[Tag]]="1",Table3[[#This Row],[Prices (EUR(kWh)]],"")</f>
        <v/>
      </c>
    </row>
    <row r="1244" spans="4:17" x14ac:dyDescent="0.2">
      <c r="D1244" s="1" t="s">
        <v>27</v>
      </c>
      <c r="E1244">
        <v>21</v>
      </c>
      <c r="F1244">
        <v>14</v>
      </c>
      <c r="G1244">
        <v>0</v>
      </c>
      <c r="H1244">
        <v>0.16500999999999999</v>
      </c>
      <c r="I1244">
        <v>0</v>
      </c>
      <c r="J1244">
        <v>1</v>
      </c>
      <c r="K1244">
        <v>0</v>
      </c>
      <c r="L1244">
        <v>0</v>
      </c>
      <c r="M1244">
        <v>61.25</v>
      </c>
      <c r="N1244">
        <v>0</v>
      </c>
      <c r="O1244">
        <v>7.5</v>
      </c>
      <c r="P1244" t="str">
        <f>IF(Table3[[#This Row],[Charging]]&gt;0,"1","0")</f>
        <v>0</v>
      </c>
      <c r="Q1244" t="str">
        <f>IF(Table3[[#This Row],[Tag]]="1",Table3[[#This Row],[Prices (EUR(kWh)]],"")</f>
        <v/>
      </c>
    </row>
    <row r="1245" spans="4:17" x14ac:dyDescent="0.2">
      <c r="D1245" s="1" t="s">
        <v>27</v>
      </c>
      <c r="E1245">
        <v>21</v>
      </c>
      <c r="F1245">
        <v>15</v>
      </c>
      <c r="G1245">
        <v>0</v>
      </c>
      <c r="H1245">
        <v>0.17380999999999999</v>
      </c>
      <c r="I1245">
        <v>0</v>
      </c>
      <c r="J1245">
        <v>0</v>
      </c>
      <c r="K1245">
        <v>1</v>
      </c>
      <c r="L1245">
        <v>0</v>
      </c>
      <c r="M1245">
        <v>58.5</v>
      </c>
      <c r="N1245">
        <v>0</v>
      </c>
      <c r="O1245">
        <v>7.5</v>
      </c>
      <c r="P1245" t="str">
        <f>IF(Table3[[#This Row],[Charging]]&gt;0,"1","0")</f>
        <v>0</v>
      </c>
      <c r="Q1245" t="str">
        <f>IF(Table3[[#This Row],[Tag]]="1",Table3[[#This Row],[Prices (EUR(kWh)]],"")</f>
        <v/>
      </c>
    </row>
    <row r="1246" spans="4:17" x14ac:dyDescent="0.2">
      <c r="D1246" s="1" t="s">
        <v>27</v>
      </c>
      <c r="E1246">
        <v>21</v>
      </c>
      <c r="F1246">
        <v>16</v>
      </c>
      <c r="G1246">
        <v>5.5</v>
      </c>
      <c r="H1246">
        <v>0.33004</v>
      </c>
      <c r="I1246">
        <v>0</v>
      </c>
      <c r="J1246">
        <v>0</v>
      </c>
      <c r="K1246">
        <v>0</v>
      </c>
      <c r="L1246">
        <v>1</v>
      </c>
      <c r="M1246">
        <v>64</v>
      </c>
      <c r="N1246">
        <v>0</v>
      </c>
      <c r="O1246">
        <v>7.5</v>
      </c>
      <c r="P1246" t="str">
        <f>IF(Table3[[#This Row],[Charging]]&gt;0,"1","0")</f>
        <v>1</v>
      </c>
      <c r="Q1246">
        <f>IF(Table3[[#This Row],[Tag]]="1",Table3[[#This Row],[Prices (EUR(kWh)]],"")</f>
        <v>0.33004</v>
      </c>
    </row>
    <row r="1247" spans="4:17" x14ac:dyDescent="0.2">
      <c r="D1247" s="1" t="s">
        <v>27</v>
      </c>
      <c r="E1247">
        <v>21</v>
      </c>
      <c r="F1247">
        <v>17</v>
      </c>
      <c r="G1247">
        <v>0</v>
      </c>
      <c r="H1247">
        <v>0.36603000000000002</v>
      </c>
      <c r="I1247">
        <v>0</v>
      </c>
      <c r="J1247">
        <v>0</v>
      </c>
      <c r="K1247">
        <v>0</v>
      </c>
      <c r="L1247">
        <v>1</v>
      </c>
      <c r="M1247">
        <v>64</v>
      </c>
      <c r="N1247">
        <v>0</v>
      </c>
      <c r="O1247">
        <v>7.5</v>
      </c>
      <c r="P1247" t="str">
        <f>IF(Table3[[#This Row],[Charging]]&gt;0,"1","0")</f>
        <v>0</v>
      </c>
      <c r="Q1247" t="str">
        <f>IF(Table3[[#This Row],[Tag]]="1",Table3[[#This Row],[Prices (EUR(kWh)]],"")</f>
        <v/>
      </c>
    </row>
    <row r="1248" spans="4:17" x14ac:dyDescent="0.2">
      <c r="D1248" s="1" t="s">
        <v>27</v>
      </c>
      <c r="E1248">
        <v>21</v>
      </c>
      <c r="F1248">
        <v>18</v>
      </c>
      <c r="G1248">
        <v>0</v>
      </c>
      <c r="H1248">
        <v>0.37214000000000003</v>
      </c>
      <c r="I1248">
        <v>0</v>
      </c>
      <c r="J1248">
        <v>0</v>
      </c>
      <c r="K1248">
        <v>0</v>
      </c>
      <c r="L1248">
        <v>1</v>
      </c>
      <c r="M1248">
        <v>64</v>
      </c>
      <c r="N1248">
        <v>0</v>
      </c>
      <c r="O1248">
        <v>7.5</v>
      </c>
      <c r="P1248" t="str">
        <f>IF(Table3[[#This Row],[Charging]]&gt;0,"1","0")</f>
        <v>0</v>
      </c>
      <c r="Q1248" t="str">
        <f>IF(Table3[[#This Row],[Tag]]="1",Table3[[#This Row],[Prices (EUR(kWh)]],"")</f>
        <v/>
      </c>
    </row>
    <row r="1249" spans="4:17" x14ac:dyDescent="0.2">
      <c r="D1249" s="1" t="s">
        <v>27</v>
      </c>
      <c r="E1249">
        <v>21</v>
      </c>
      <c r="F1249">
        <v>19</v>
      </c>
      <c r="G1249">
        <v>0</v>
      </c>
      <c r="H1249">
        <v>0.37302000000000002</v>
      </c>
      <c r="I1249">
        <v>0</v>
      </c>
      <c r="J1249">
        <v>0</v>
      </c>
      <c r="K1249">
        <v>0</v>
      </c>
      <c r="L1249">
        <v>1</v>
      </c>
      <c r="M1249">
        <v>64</v>
      </c>
      <c r="N1249">
        <v>0</v>
      </c>
      <c r="O1249">
        <v>7.5</v>
      </c>
      <c r="P1249" t="str">
        <f>IF(Table3[[#This Row],[Charging]]&gt;0,"1","0")</f>
        <v>0</v>
      </c>
      <c r="Q1249" t="str">
        <f>IF(Table3[[#This Row],[Tag]]="1",Table3[[#This Row],[Prices (EUR(kWh)]],"")</f>
        <v/>
      </c>
    </row>
    <row r="1250" spans="4:17" x14ac:dyDescent="0.2">
      <c r="D1250" s="1" t="s">
        <v>27</v>
      </c>
      <c r="E1250">
        <v>21</v>
      </c>
      <c r="F1250">
        <v>20</v>
      </c>
      <c r="G1250">
        <v>0</v>
      </c>
      <c r="H1250">
        <v>0.37330000000000002</v>
      </c>
      <c r="I1250">
        <v>0</v>
      </c>
      <c r="J1250">
        <v>0</v>
      </c>
      <c r="K1250">
        <v>0</v>
      </c>
      <c r="L1250">
        <v>1</v>
      </c>
      <c r="M1250">
        <v>64</v>
      </c>
      <c r="N1250">
        <v>0</v>
      </c>
      <c r="O1250">
        <v>7.5</v>
      </c>
      <c r="P1250" t="str">
        <f>IF(Table3[[#This Row],[Charging]]&gt;0,"1","0")</f>
        <v>0</v>
      </c>
      <c r="Q1250" t="str">
        <f>IF(Table3[[#This Row],[Tag]]="1",Table3[[#This Row],[Prices (EUR(kWh)]],"")</f>
        <v/>
      </c>
    </row>
    <row r="1251" spans="4:17" x14ac:dyDescent="0.2">
      <c r="D1251" s="1" t="s">
        <v>27</v>
      </c>
      <c r="E1251">
        <v>21</v>
      </c>
      <c r="F1251">
        <v>21</v>
      </c>
      <c r="G1251">
        <v>0</v>
      </c>
      <c r="H1251">
        <v>0.37347999999999998</v>
      </c>
      <c r="I1251">
        <v>0</v>
      </c>
      <c r="J1251">
        <v>0</v>
      </c>
      <c r="K1251">
        <v>0</v>
      </c>
      <c r="L1251">
        <v>1</v>
      </c>
      <c r="M1251">
        <v>64</v>
      </c>
      <c r="N1251">
        <v>0</v>
      </c>
      <c r="O1251">
        <v>7.5</v>
      </c>
      <c r="P1251" t="str">
        <f>IF(Table3[[#This Row],[Charging]]&gt;0,"1","0")</f>
        <v>0</v>
      </c>
      <c r="Q1251" t="str">
        <f>IF(Table3[[#This Row],[Tag]]="1",Table3[[#This Row],[Prices (EUR(kWh)]],"")</f>
        <v/>
      </c>
    </row>
    <row r="1252" spans="4:17" x14ac:dyDescent="0.2">
      <c r="D1252" s="1" t="s">
        <v>27</v>
      </c>
      <c r="E1252">
        <v>21</v>
      </c>
      <c r="F1252">
        <v>22</v>
      </c>
      <c r="G1252">
        <v>0</v>
      </c>
      <c r="H1252">
        <v>0.37397999999999998</v>
      </c>
      <c r="I1252">
        <v>0</v>
      </c>
      <c r="J1252">
        <v>0</v>
      </c>
      <c r="K1252">
        <v>0</v>
      </c>
      <c r="L1252">
        <v>1</v>
      </c>
      <c r="M1252">
        <v>64</v>
      </c>
      <c r="N1252">
        <v>0</v>
      </c>
      <c r="O1252">
        <v>7.5</v>
      </c>
      <c r="P1252" t="str">
        <f>IF(Table3[[#This Row],[Charging]]&gt;0,"1","0")</f>
        <v>0</v>
      </c>
      <c r="Q1252" t="str">
        <f>IF(Table3[[#This Row],[Tag]]="1",Table3[[#This Row],[Prices (EUR(kWh)]],"")</f>
        <v/>
      </c>
    </row>
    <row r="1253" spans="4:17" x14ac:dyDescent="0.2">
      <c r="D1253" s="1" t="s">
        <v>27</v>
      </c>
      <c r="E1253">
        <v>21</v>
      </c>
      <c r="F1253">
        <v>23</v>
      </c>
      <c r="G1253">
        <v>0</v>
      </c>
      <c r="H1253">
        <v>0.37440000000000001</v>
      </c>
      <c r="I1253">
        <v>0</v>
      </c>
      <c r="J1253">
        <v>0</v>
      </c>
      <c r="K1253">
        <v>0</v>
      </c>
      <c r="L1253">
        <v>1</v>
      </c>
      <c r="M1253">
        <v>64</v>
      </c>
      <c r="N1253">
        <v>0</v>
      </c>
      <c r="O1253">
        <v>7.5</v>
      </c>
      <c r="P1253" t="str">
        <f>IF(Table3[[#This Row],[Charging]]&gt;0,"1","0")</f>
        <v>0</v>
      </c>
      <c r="Q1253" t="str">
        <f>IF(Table3[[#This Row],[Tag]]="1",Table3[[#This Row],[Prices (EUR(kWh)]],"")</f>
        <v/>
      </c>
    </row>
    <row r="1254" spans="4:17" x14ac:dyDescent="0.2">
      <c r="D1254" s="1" t="s">
        <v>27</v>
      </c>
      <c r="E1254">
        <v>21</v>
      </c>
      <c r="F1254">
        <v>24</v>
      </c>
      <c r="G1254">
        <v>0</v>
      </c>
      <c r="H1254">
        <v>0.37391999999999997</v>
      </c>
      <c r="I1254">
        <v>0</v>
      </c>
      <c r="J1254">
        <v>0</v>
      </c>
      <c r="K1254">
        <v>0</v>
      </c>
      <c r="L1254">
        <v>1</v>
      </c>
      <c r="M1254">
        <v>64</v>
      </c>
      <c r="N1254">
        <v>0</v>
      </c>
      <c r="O1254">
        <v>7.5</v>
      </c>
      <c r="P1254" t="str">
        <f>IF(Table3[[#This Row],[Charging]]&gt;0,"1","0")</f>
        <v>0</v>
      </c>
      <c r="Q1254" t="str">
        <f>IF(Table3[[#This Row],[Tag]]="1",Table3[[#This Row],[Prices (EUR(kWh)]],"")</f>
        <v/>
      </c>
    </row>
    <row r="1255" spans="4:17" x14ac:dyDescent="0.2">
      <c r="D1255" s="1" t="s">
        <v>27</v>
      </c>
      <c r="E1255">
        <v>22</v>
      </c>
      <c r="F1255">
        <v>1</v>
      </c>
      <c r="G1255">
        <v>0</v>
      </c>
      <c r="H1255">
        <v>0.36986000000000002</v>
      </c>
      <c r="I1255">
        <v>0</v>
      </c>
      <c r="J1255">
        <v>0</v>
      </c>
      <c r="K1255">
        <v>0</v>
      </c>
      <c r="L1255">
        <v>1</v>
      </c>
      <c r="M1255">
        <v>64</v>
      </c>
      <c r="N1255">
        <v>0</v>
      </c>
      <c r="O1255">
        <v>7.5</v>
      </c>
      <c r="P1255" t="str">
        <f>IF(Table3[[#This Row],[Charging]]&gt;0,"1","0")</f>
        <v>0</v>
      </c>
      <c r="Q1255" t="str">
        <f>IF(Table3[[#This Row],[Tag]]="1",Table3[[#This Row],[Prices (EUR(kWh)]],"")</f>
        <v/>
      </c>
    </row>
    <row r="1256" spans="4:17" x14ac:dyDescent="0.2">
      <c r="D1256" s="1" t="s">
        <v>27</v>
      </c>
      <c r="E1256">
        <v>22</v>
      </c>
      <c r="F1256">
        <v>2</v>
      </c>
      <c r="G1256">
        <v>0</v>
      </c>
      <c r="H1256">
        <v>0.36797000000000002</v>
      </c>
      <c r="I1256">
        <v>0</v>
      </c>
      <c r="J1256">
        <v>0</v>
      </c>
      <c r="K1256">
        <v>0</v>
      </c>
      <c r="L1256">
        <v>1</v>
      </c>
      <c r="M1256">
        <v>64</v>
      </c>
      <c r="N1256">
        <v>0</v>
      </c>
      <c r="O1256">
        <v>7.5</v>
      </c>
      <c r="P1256" t="str">
        <f>IF(Table3[[#This Row],[Charging]]&gt;0,"1","0")</f>
        <v>0</v>
      </c>
      <c r="Q1256" t="str">
        <f>IF(Table3[[#This Row],[Tag]]="1",Table3[[#This Row],[Prices (EUR(kWh)]],"")</f>
        <v/>
      </c>
    </row>
    <row r="1257" spans="4:17" x14ac:dyDescent="0.2">
      <c r="D1257" s="1" t="s">
        <v>27</v>
      </c>
      <c r="E1257">
        <v>22</v>
      </c>
      <c r="F1257">
        <v>3</v>
      </c>
      <c r="G1257">
        <v>0</v>
      </c>
      <c r="H1257">
        <v>0.36709999999999998</v>
      </c>
      <c r="I1257">
        <v>0</v>
      </c>
      <c r="J1257">
        <v>0</v>
      </c>
      <c r="K1257">
        <v>0</v>
      </c>
      <c r="L1257">
        <v>1</v>
      </c>
      <c r="M1257">
        <v>64</v>
      </c>
      <c r="N1257">
        <v>0</v>
      </c>
      <c r="O1257">
        <v>7.5</v>
      </c>
      <c r="P1257" t="str">
        <f>IF(Table3[[#This Row],[Charging]]&gt;0,"1","0")</f>
        <v>0</v>
      </c>
      <c r="Q1257" t="str">
        <f>IF(Table3[[#This Row],[Tag]]="1",Table3[[#This Row],[Prices (EUR(kWh)]],"")</f>
        <v/>
      </c>
    </row>
    <row r="1258" spans="4:17" x14ac:dyDescent="0.2">
      <c r="D1258" s="1" t="s">
        <v>27</v>
      </c>
      <c r="E1258">
        <v>22</v>
      </c>
      <c r="F1258">
        <v>4</v>
      </c>
      <c r="G1258">
        <v>0</v>
      </c>
      <c r="H1258">
        <v>0.36656</v>
      </c>
      <c r="I1258">
        <v>0</v>
      </c>
      <c r="J1258">
        <v>0</v>
      </c>
      <c r="K1258">
        <v>0</v>
      </c>
      <c r="L1258">
        <v>1</v>
      </c>
      <c r="M1258">
        <v>64</v>
      </c>
      <c r="N1258">
        <v>0</v>
      </c>
      <c r="O1258">
        <v>7.5</v>
      </c>
      <c r="P1258" t="str">
        <f>IF(Table3[[#This Row],[Charging]]&gt;0,"1","0")</f>
        <v>0</v>
      </c>
      <c r="Q1258" t="str">
        <f>IF(Table3[[#This Row],[Tag]]="1",Table3[[#This Row],[Prices (EUR(kWh)]],"")</f>
        <v/>
      </c>
    </row>
    <row r="1259" spans="4:17" x14ac:dyDescent="0.2">
      <c r="D1259" s="1" t="s">
        <v>27</v>
      </c>
      <c r="E1259">
        <v>22</v>
      </c>
      <c r="F1259">
        <v>5</v>
      </c>
      <c r="G1259">
        <v>0</v>
      </c>
      <c r="H1259">
        <v>0.36692999999999998</v>
      </c>
      <c r="I1259">
        <v>0</v>
      </c>
      <c r="J1259">
        <v>0</v>
      </c>
      <c r="K1259">
        <v>0</v>
      </c>
      <c r="L1259">
        <v>1</v>
      </c>
      <c r="M1259">
        <v>64</v>
      </c>
      <c r="N1259">
        <v>0</v>
      </c>
      <c r="O1259">
        <v>7.5</v>
      </c>
      <c r="P1259" t="str">
        <f>IF(Table3[[#This Row],[Charging]]&gt;0,"1","0")</f>
        <v>0</v>
      </c>
      <c r="Q1259" t="str">
        <f>IF(Table3[[#This Row],[Tag]]="1",Table3[[#This Row],[Prices (EUR(kWh)]],"")</f>
        <v/>
      </c>
    </row>
    <row r="1260" spans="4:17" x14ac:dyDescent="0.2">
      <c r="D1260" s="1" t="s">
        <v>27</v>
      </c>
      <c r="E1260">
        <v>22</v>
      </c>
      <c r="F1260">
        <v>6</v>
      </c>
      <c r="G1260">
        <v>0</v>
      </c>
      <c r="H1260">
        <v>0.36892000000000003</v>
      </c>
      <c r="I1260">
        <v>0</v>
      </c>
      <c r="J1260">
        <v>0</v>
      </c>
      <c r="K1260">
        <v>0</v>
      </c>
      <c r="L1260">
        <v>1</v>
      </c>
      <c r="M1260">
        <v>64</v>
      </c>
      <c r="N1260">
        <v>0</v>
      </c>
      <c r="O1260">
        <v>7.5</v>
      </c>
      <c r="P1260" t="str">
        <f>IF(Table3[[#This Row],[Charging]]&gt;0,"1","0")</f>
        <v>0</v>
      </c>
      <c r="Q1260" t="str">
        <f>IF(Table3[[#This Row],[Tag]]="1",Table3[[#This Row],[Prices (EUR(kWh)]],"")</f>
        <v/>
      </c>
    </row>
    <row r="1261" spans="4:17" x14ac:dyDescent="0.2">
      <c r="D1261" s="1" t="s">
        <v>27</v>
      </c>
      <c r="E1261">
        <v>22</v>
      </c>
      <c r="F1261">
        <v>7</v>
      </c>
      <c r="G1261">
        <v>0</v>
      </c>
      <c r="H1261">
        <v>0.37461</v>
      </c>
      <c r="I1261">
        <v>0</v>
      </c>
      <c r="J1261">
        <v>0</v>
      </c>
      <c r="K1261">
        <v>0</v>
      </c>
      <c r="L1261">
        <v>1</v>
      </c>
      <c r="M1261">
        <v>64</v>
      </c>
      <c r="N1261">
        <v>0</v>
      </c>
      <c r="O1261">
        <v>7.5</v>
      </c>
      <c r="P1261" t="str">
        <f>IF(Table3[[#This Row],[Charging]]&gt;0,"1","0")</f>
        <v>0</v>
      </c>
      <c r="Q1261" t="str">
        <f>IF(Table3[[#This Row],[Tag]]="1",Table3[[#This Row],[Prices (EUR(kWh)]],"")</f>
        <v/>
      </c>
    </row>
    <row r="1262" spans="4:17" x14ac:dyDescent="0.2">
      <c r="D1262" s="1" t="s">
        <v>27</v>
      </c>
      <c r="E1262">
        <v>22</v>
      </c>
      <c r="F1262">
        <v>8</v>
      </c>
      <c r="G1262">
        <v>0</v>
      </c>
      <c r="H1262">
        <v>0.40479999999999999</v>
      </c>
      <c r="I1262">
        <v>0</v>
      </c>
      <c r="J1262">
        <v>0</v>
      </c>
      <c r="K1262">
        <v>0</v>
      </c>
      <c r="L1262">
        <v>1</v>
      </c>
      <c r="M1262">
        <v>58.5</v>
      </c>
      <c r="N1262">
        <v>5.5</v>
      </c>
      <c r="O1262">
        <v>0</v>
      </c>
      <c r="P1262" t="str">
        <f>IF(Table3[[#This Row],[Charging]]&gt;0,"1","0")</f>
        <v>0</v>
      </c>
      <c r="Q1262" t="str">
        <f>IF(Table3[[#This Row],[Tag]]="1",Table3[[#This Row],[Prices (EUR(kWh)]],"")</f>
        <v/>
      </c>
    </row>
    <row r="1263" spans="4:17" x14ac:dyDescent="0.2">
      <c r="D1263" s="1" t="s">
        <v>27</v>
      </c>
      <c r="E1263">
        <v>22</v>
      </c>
      <c r="F1263">
        <v>9</v>
      </c>
      <c r="G1263">
        <v>0</v>
      </c>
      <c r="H1263">
        <v>0.41991000000000001</v>
      </c>
      <c r="I1263">
        <v>0</v>
      </c>
      <c r="J1263">
        <v>0</v>
      </c>
      <c r="K1263">
        <v>0</v>
      </c>
      <c r="L1263">
        <v>1</v>
      </c>
      <c r="M1263">
        <v>58.5</v>
      </c>
      <c r="N1263">
        <v>0</v>
      </c>
      <c r="O1263">
        <v>0</v>
      </c>
      <c r="P1263" t="str">
        <f>IF(Table3[[#This Row],[Charging]]&gt;0,"1","0")</f>
        <v>0</v>
      </c>
      <c r="Q1263" t="str">
        <f>IF(Table3[[#This Row],[Tag]]="1",Table3[[#This Row],[Prices (EUR(kWh)]],"")</f>
        <v/>
      </c>
    </row>
    <row r="1264" spans="4:17" x14ac:dyDescent="0.2">
      <c r="D1264" s="1" t="s">
        <v>27</v>
      </c>
      <c r="E1264">
        <v>22</v>
      </c>
      <c r="F1264">
        <v>10</v>
      </c>
      <c r="G1264">
        <v>0</v>
      </c>
      <c r="H1264">
        <v>0.41855999999999999</v>
      </c>
      <c r="I1264">
        <v>0</v>
      </c>
      <c r="J1264">
        <v>0</v>
      </c>
      <c r="K1264">
        <v>0</v>
      </c>
      <c r="L1264">
        <v>1</v>
      </c>
      <c r="M1264">
        <v>58.5</v>
      </c>
      <c r="N1264">
        <v>0</v>
      </c>
      <c r="O1264">
        <v>0</v>
      </c>
      <c r="P1264" t="str">
        <f>IF(Table3[[#This Row],[Charging]]&gt;0,"1","0")</f>
        <v>0</v>
      </c>
      <c r="Q1264" t="str">
        <f>IF(Table3[[#This Row],[Tag]]="1",Table3[[#This Row],[Prices (EUR(kWh)]],"")</f>
        <v/>
      </c>
    </row>
    <row r="1265" spans="4:17" x14ac:dyDescent="0.2">
      <c r="D1265" s="1" t="s">
        <v>27</v>
      </c>
      <c r="E1265">
        <v>22</v>
      </c>
      <c r="F1265">
        <v>11</v>
      </c>
      <c r="G1265">
        <v>0</v>
      </c>
      <c r="H1265">
        <v>0.40099000000000001</v>
      </c>
      <c r="I1265">
        <v>0</v>
      </c>
      <c r="J1265">
        <v>0</v>
      </c>
      <c r="K1265">
        <v>0</v>
      </c>
      <c r="L1265">
        <v>1</v>
      </c>
      <c r="M1265">
        <v>58.5</v>
      </c>
      <c r="N1265">
        <v>0</v>
      </c>
      <c r="O1265">
        <v>0</v>
      </c>
      <c r="P1265" t="str">
        <f>IF(Table3[[#This Row],[Charging]]&gt;0,"1","0")</f>
        <v>0</v>
      </c>
      <c r="Q1265" t="str">
        <f>IF(Table3[[#This Row],[Tag]]="1",Table3[[#This Row],[Prices (EUR(kWh)]],"")</f>
        <v/>
      </c>
    </row>
    <row r="1266" spans="4:17" x14ac:dyDescent="0.2">
      <c r="D1266" s="1" t="s">
        <v>27</v>
      </c>
      <c r="E1266">
        <v>22</v>
      </c>
      <c r="F1266">
        <v>12</v>
      </c>
      <c r="G1266">
        <v>0</v>
      </c>
      <c r="H1266">
        <v>0.40962999999999999</v>
      </c>
      <c r="I1266">
        <v>0</v>
      </c>
      <c r="J1266">
        <v>0</v>
      </c>
      <c r="K1266">
        <v>0</v>
      </c>
      <c r="L1266">
        <v>1</v>
      </c>
      <c r="M1266">
        <v>58.5</v>
      </c>
      <c r="N1266">
        <v>0</v>
      </c>
      <c r="O1266">
        <v>0</v>
      </c>
      <c r="P1266" t="str">
        <f>IF(Table3[[#This Row],[Charging]]&gt;0,"1","0")</f>
        <v>0</v>
      </c>
      <c r="Q1266" t="str">
        <f>IF(Table3[[#This Row],[Tag]]="1",Table3[[#This Row],[Prices (EUR(kWh)]],"")</f>
        <v/>
      </c>
    </row>
    <row r="1267" spans="4:17" x14ac:dyDescent="0.2">
      <c r="D1267" s="1" t="s">
        <v>27</v>
      </c>
      <c r="E1267">
        <v>22</v>
      </c>
      <c r="F1267">
        <v>13</v>
      </c>
      <c r="G1267">
        <v>0</v>
      </c>
      <c r="H1267">
        <v>0.41069</v>
      </c>
      <c r="I1267">
        <v>0</v>
      </c>
      <c r="J1267">
        <v>0</v>
      </c>
      <c r="K1267">
        <v>0</v>
      </c>
      <c r="L1267">
        <v>1</v>
      </c>
      <c r="M1267">
        <v>58.5</v>
      </c>
      <c r="N1267">
        <v>0</v>
      </c>
      <c r="O1267">
        <v>0</v>
      </c>
      <c r="P1267" t="str">
        <f>IF(Table3[[#This Row],[Charging]]&gt;0,"1","0")</f>
        <v>0</v>
      </c>
      <c r="Q1267" t="str">
        <f>IF(Table3[[#This Row],[Tag]]="1",Table3[[#This Row],[Prices (EUR(kWh)]],"")</f>
        <v/>
      </c>
    </row>
    <row r="1268" spans="4:17" x14ac:dyDescent="0.2">
      <c r="D1268" s="1" t="s">
        <v>27</v>
      </c>
      <c r="E1268">
        <v>22</v>
      </c>
      <c r="F1268">
        <v>14</v>
      </c>
      <c r="G1268">
        <v>0</v>
      </c>
      <c r="H1268">
        <v>0.40014</v>
      </c>
      <c r="I1268">
        <v>0</v>
      </c>
      <c r="J1268">
        <v>0</v>
      </c>
      <c r="K1268">
        <v>0</v>
      </c>
      <c r="L1268">
        <v>1</v>
      </c>
      <c r="M1268">
        <v>58.5</v>
      </c>
      <c r="N1268">
        <v>0</v>
      </c>
      <c r="O1268">
        <v>0</v>
      </c>
      <c r="P1268" t="str">
        <f>IF(Table3[[#This Row],[Charging]]&gt;0,"1","0")</f>
        <v>0</v>
      </c>
      <c r="Q1268" t="str">
        <f>IF(Table3[[#This Row],[Tag]]="1",Table3[[#This Row],[Prices (EUR(kWh)]],"")</f>
        <v/>
      </c>
    </row>
    <row r="1269" spans="4:17" x14ac:dyDescent="0.2">
      <c r="D1269" s="1" t="s">
        <v>27</v>
      </c>
      <c r="E1269">
        <v>22</v>
      </c>
      <c r="F1269">
        <v>15</v>
      </c>
      <c r="G1269">
        <v>0</v>
      </c>
      <c r="H1269">
        <v>0.39990999999999999</v>
      </c>
      <c r="I1269">
        <v>0</v>
      </c>
      <c r="J1269">
        <v>0</v>
      </c>
      <c r="K1269">
        <v>0</v>
      </c>
      <c r="L1269">
        <v>1</v>
      </c>
      <c r="M1269">
        <v>58.5</v>
      </c>
      <c r="N1269">
        <v>0</v>
      </c>
      <c r="O1269">
        <v>0</v>
      </c>
      <c r="P1269" t="str">
        <f>IF(Table3[[#This Row],[Charging]]&gt;0,"1","0")</f>
        <v>0</v>
      </c>
      <c r="Q1269" t="str">
        <f>IF(Table3[[#This Row],[Tag]]="1",Table3[[#This Row],[Prices (EUR(kWh)]],"")</f>
        <v/>
      </c>
    </row>
    <row r="1270" spans="4:17" x14ac:dyDescent="0.2">
      <c r="D1270" s="1" t="s">
        <v>27</v>
      </c>
      <c r="E1270">
        <v>22</v>
      </c>
      <c r="F1270">
        <v>16</v>
      </c>
      <c r="G1270">
        <v>0</v>
      </c>
      <c r="H1270">
        <v>0.39990999999999999</v>
      </c>
      <c r="I1270">
        <v>0</v>
      </c>
      <c r="J1270">
        <v>0</v>
      </c>
      <c r="K1270">
        <v>0</v>
      </c>
      <c r="L1270">
        <v>1</v>
      </c>
      <c r="M1270">
        <v>58.5</v>
      </c>
      <c r="N1270">
        <v>0</v>
      </c>
      <c r="O1270">
        <v>0</v>
      </c>
      <c r="P1270" t="str">
        <f>IF(Table3[[#This Row],[Charging]]&gt;0,"1","0")</f>
        <v>0</v>
      </c>
      <c r="Q1270" t="str">
        <f>IF(Table3[[#This Row],[Tag]]="1",Table3[[#This Row],[Prices (EUR(kWh)]],"")</f>
        <v/>
      </c>
    </row>
    <row r="1271" spans="4:17" x14ac:dyDescent="0.2">
      <c r="D1271" s="1" t="s">
        <v>27</v>
      </c>
      <c r="E1271">
        <v>22</v>
      </c>
      <c r="F1271">
        <v>17</v>
      </c>
      <c r="G1271">
        <v>0</v>
      </c>
      <c r="H1271">
        <v>0.39966000000000002</v>
      </c>
      <c r="I1271">
        <v>0</v>
      </c>
      <c r="J1271">
        <v>0</v>
      </c>
      <c r="K1271">
        <v>0</v>
      </c>
      <c r="L1271">
        <v>1</v>
      </c>
      <c r="M1271">
        <v>53</v>
      </c>
      <c r="N1271">
        <v>5.5</v>
      </c>
      <c r="O1271">
        <v>0</v>
      </c>
      <c r="P1271" t="str">
        <f>IF(Table3[[#This Row],[Charging]]&gt;0,"1","0")</f>
        <v>0</v>
      </c>
      <c r="Q1271" t="str">
        <f>IF(Table3[[#This Row],[Tag]]="1",Table3[[#This Row],[Prices (EUR(kWh)]],"")</f>
        <v/>
      </c>
    </row>
    <row r="1272" spans="4:17" x14ac:dyDescent="0.2">
      <c r="D1272" s="1" t="s">
        <v>27</v>
      </c>
      <c r="E1272">
        <v>22</v>
      </c>
      <c r="F1272">
        <v>18</v>
      </c>
      <c r="G1272">
        <v>0</v>
      </c>
      <c r="H1272">
        <v>0.39937</v>
      </c>
      <c r="I1272">
        <v>0</v>
      </c>
      <c r="J1272">
        <v>0</v>
      </c>
      <c r="K1272">
        <v>0</v>
      </c>
      <c r="L1272">
        <v>1</v>
      </c>
      <c r="M1272">
        <v>53</v>
      </c>
      <c r="N1272">
        <v>0</v>
      </c>
      <c r="O1272">
        <v>7.5</v>
      </c>
      <c r="P1272" t="str">
        <f>IF(Table3[[#This Row],[Charging]]&gt;0,"1","0")</f>
        <v>0</v>
      </c>
      <c r="Q1272" t="str">
        <f>IF(Table3[[#This Row],[Tag]]="1",Table3[[#This Row],[Prices (EUR(kWh)]],"")</f>
        <v/>
      </c>
    </row>
    <row r="1273" spans="4:17" x14ac:dyDescent="0.2">
      <c r="D1273" s="1" t="s">
        <v>27</v>
      </c>
      <c r="E1273">
        <v>22</v>
      </c>
      <c r="F1273">
        <v>19</v>
      </c>
      <c r="G1273">
        <v>0</v>
      </c>
      <c r="H1273">
        <v>0.39700999999999997</v>
      </c>
      <c r="I1273">
        <v>0</v>
      </c>
      <c r="J1273">
        <v>0</v>
      </c>
      <c r="K1273">
        <v>0</v>
      </c>
      <c r="L1273">
        <v>1</v>
      </c>
      <c r="M1273">
        <v>53</v>
      </c>
      <c r="N1273">
        <v>0</v>
      </c>
      <c r="O1273">
        <v>7.5</v>
      </c>
      <c r="P1273" t="str">
        <f>IF(Table3[[#This Row],[Charging]]&gt;0,"1","0")</f>
        <v>0</v>
      </c>
      <c r="Q1273" t="str">
        <f>IF(Table3[[#This Row],[Tag]]="1",Table3[[#This Row],[Prices (EUR(kWh)]],"")</f>
        <v/>
      </c>
    </row>
    <row r="1274" spans="4:17" x14ac:dyDescent="0.2">
      <c r="D1274" s="1" t="s">
        <v>27</v>
      </c>
      <c r="E1274">
        <v>22</v>
      </c>
      <c r="F1274">
        <v>20</v>
      </c>
      <c r="G1274">
        <v>0</v>
      </c>
      <c r="H1274">
        <v>0.39801999999999998</v>
      </c>
      <c r="I1274">
        <v>0</v>
      </c>
      <c r="J1274">
        <v>0</v>
      </c>
      <c r="K1274">
        <v>0</v>
      </c>
      <c r="L1274">
        <v>1</v>
      </c>
      <c r="M1274">
        <v>53</v>
      </c>
      <c r="N1274">
        <v>0</v>
      </c>
      <c r="O1274">
        <v>7.5</v>
      </c>
      <c r="P1274" t="str">
        <f>IF(Table3[[#This Row],[Charging]]&gt;0,"1","0")</f>
        <v>0</v>
      </c>
      <c r="Q1274" t="str">
        <f>IF(Table3[[#This Row],[Tag]]="1",Table3[[#This Row],[Prices (EUR(kWh)]],"")</f>
        <v/>
      </c>
    </row>
    <row r="1275" spans="4:17" x14ac:dyDescent="0.2">
      <c r="D1275" s="1" t="s">
        <v>27</v>
      </c>
      <c r="E1275">
        <v>22</v>
      </c>
      <c r="F1275">
        <v>21</v>
      </c>
      <c r="G1275">
        <v>0</v>
      </c>
      <c r="H1275">
        <v>0.40839999999999999</v>
      </c>
      <c r="I1275">
        <v>0</v>
      </c>
      <c r="J1275">
        <v>0</v>
      </c>
      <c r="K1275">
        <v>0</v>
      </c>
      <c r="L1275">
        <v>1</v>
      </c>
      <c r="M1275">
        <v>53</v>
      </c>
      <c r="N1275">
        <v>0</v>
      </c>
      <c r="O1275">
        <v>7.5</v>
      </c>
      <c r="P1275" t="str">
        <f>IF(Table3[[#This Row],[Charging]]&gt;0,"1","0")</f>
        <v>0</v>
      </c>
      <c r="Q1275" t="str">
        <f>IF(Table3[[#This Row],[Tag]]="1",Table3[[#This Row],[Prices (EUR(kWh)]],"")</f>
        <v/>
      </c>
    </row>
    <row r="1276" spans="4:17" x14ac:dyDescent="0.2">
      <c r="D1276" s="1" t="s">
        <v>27</v>
      </c>
      <c r="E1276">
        <v>22</v>
      </c>
      <c r="F1276">
        <v>22</v>
      </c>
      <c r="G1276">
        <v>0</v>
      </c>
      <c r="H1276">
        <v>0.42996000000000001</v>
      </c>
      <c r="I1276">
        <v>0</v>
      </c>
      <c r="J1276">
        <v>0</v>
      </c>
      <c r="K1276">
        <v>0</v>
      </c>
      <c r="L1276">
        <v>1</v>
      </c>
      <c r="M1276">
        <v>53</v>
      </c>
      <c r="N1276">
        <v>0</v>
      </c>
      <c r="O1276">
        <v>7.5</v>
      </c>
      <c r="P1276" t="str">
        <f>IF(Table3[[#This Row],[Charging]]&gt;0,"1","0")</f>
        <v>0</v>
      </c>
      <c r="Q1276" t="str">
        <f>IF(Table3[[#This Row],[Tag]]="1",Table3[[#This Row],[Prices (EUR(kWh)]],"")</f>
        <v/>
      </c>
    </row>
    <row r="1277" spans="4:17" x14ac:dyDescent="0.2">
      <c r="D1277" s="1" t="s">
        <v>27</v>
      </c>
      <c r="E1277">
        <v>22</v>
      </c>
      <c r="F1277">
        <v>23</v>
      </c>
      <c r="G1277">
        <v>0</v>
      </c>
      <c r="H1277">
        <v>0.39940999999999999</v>
      </c>
      <c r="I1277">
        <v>0</v>
      </c>
      <c r="J1277">
        <v>0</v>
      </c>
      <c r="K1277">
        <v>0</v>
      </c>
      <c r="L1277">
        <v>1</v>
      </c>
      <c r="M1277">
        <v>53</v>
      </c>
      <c r="N1277">
        <v>0</v>
      </c>
      <c r="O1277">
        <v>7.5</v>
      </c>
      <c r="P1277" t="str">
        <f>IF(Table3[[#This Row],[Charging]]&gt;0,"1","0")</f>
        <v>0</v>
      </c>
      <c r="Q1277" t="str">
        <f>IF(Table3[[#This Row],[Tag]]="1",Table3[[#This Row],[Prices (EUR(kWh)]],"")</f>
        <v/>
      </c>
    </row>
    <row r="1278" spans="4:17" x14ac:dyDescent="0.2">
      <c r="D1278" s="1" t="s">
        <v>27</v>
      </c>
      <c r="E1278">
        <v>22</v>
      </c>
      <c r="F1278">
        <v>24</v>
      </c>
      <c r="G1278">
        <v>7.5</v>
      </c>
      <c r="H1278">
        <v>0.38912000000000002</v>
      </c>
      <c r="I1278">
        <v>0</v>
      </c>
      <c r="J1278">
        <v>0</v>
      </c>
      <c r="K1278">
        <v>0</v>
      </c>
      <c r="L1278">
        <v>1</v>
      </c>
      <c r="M1278">
        <v>60.5</v>
      </c>
      <c r="N1278">
        <v>0</v>
      </c>
      <c r="O1278">
        <v>7.5</v>
      </c>
      <c r="P1278" t="str">
        <f>IF(Table3[[#This Row],[Charging]]&gt;0,"1","0")</f>
        <v>1</v>
      </c>
      <c r="Q1278">
        <f>IF(Table3[[#This Row],[Tag]]="1",Table3[[#This Row],[Prices (EUR(kWh)]],"")</f>
        <v>0.38912000000000002</v>
      </c>
    </row>
    <row r="1279" spans="4:17" x14ac:dyDescent="0.2">
      <c r="D1279" s="1" t="s">
        <v>27</v>
      </c>
      <c r="E1279">
        <v>23</v>
      </c>
      <c r="F1279">
        <v>1</v>
      </c>
      <c r="G1279">
        <v>0</v>
      </c>
      <c r="H1279">
        <v>0.40339000000000003</v>
      </c>
      <c r="I1279">
        <v>0</v>
      </c>
      <c r="J1279">
        <v>0</v>
      </c>
      <c r="K1279">
        <v>0</v>
      </c>
      <c r="L1279">
        <v>1</v>
      </c>
      <c r="M1279">
        <v>60.5</v>
      </c>
      <c r="N1279">
        <v>0</v>
      </c>
      <c r="O1279">
        <v>7.5</v>
      </c>
      <c r="P1279" t="str">
        <f>IF(Table3[[#This Row],[Charging]]&gt;0,"1","0")</f>
        <v>0</v>
      </c>
      <c r="Q1279" t="str">
        <f>IF(Table3[[#This Row],[Tag]]="1",Table3[[#This Row],[Prices (EUR(kWh)]],"")</f>
        <v/>
      </c>
    </row>
    <row r="1280" spans="4:17" x14ac:dyDescent="0.2">
      <c r="D1280" s="1" t="s">
        <v>27</v>
      </c>
      <c r="E1280">
        <v>23</v>
      </c>
      <c r="F1280">
        <v>2</v>
      </c>
      <c r="G1280">
        <v>0</v>
      </c>
      <c r="H1280">
        <v>0.39678999999999998</v>
      </c>
      <c r="I1280">
        <v>0</v>
      </c>
      <c r="J1280">
        <v>0</v>
      </c>
      <c r="K1280">
        <v>0</v>
      </c>
      <c r="L1280">
        <v>1</v>
      </c>
      <c r="M1280">
        <v>60.5</v>
      </c>
      <c r="N1280">
        <v>0</v>
      </c>
      <c r="O1280">
        <v>7.5</v>
      </c>
      <c r="P1280" t="str">
        <f>IF(Table3[[#This Row],[Charging]]&gt;0,"1","0")</f>
        <v>0</v>
      </c>
      <c r="Q1280" t="str">
        <f>IF(Table3[[#This Row],[Tag]]="1",Table3[[#This Row],[Prices (EUR(kWh)]],"")</f>
        <v/>
      </c>
    </row>
    <row r="1281" spans="4:17" x14ac:dyDescent="0.2">
      <c r="D1281" s="1" t="s">
        <v>27</v>
      </c>
      <c r="E1281">
        <v>23</v>
      </c>
      <c r="F1281">
        <v>3</v>
      </c>
      <c r="G1281">
        <v>0</v>
      </c>
      <c r="H1281">
        <v>0.39643</v>
      </c>
      <c r="I1281">
        <v>0</v>
      </c>
      <c r="J1281">
        <v>0</v>
      </c>
      <c r="K1281">
        <v>0</v>
      </c>
      <c r="L1281">
        <v>1</v>
      </c>
      <c r="M1281">
        <v>60.5</v>
      </c>
      <c r="N1281">
        <v>0</v>
      </c>
      <c r="O1281">
        <v>7.5</v>
      </c>
      <c r="P1281" t="str">
        <f>IF(Table3[[#This Row],[Charging]]&gt;0,"1","0")</f>
        <v>0</v>
      </c>
      <c r="Q1281" t="str">
        <f>IF(Table3[[#This Row],[Tag]]="1",Table3[[#This Row],[Prices (EUR(kWh)]],"")</f>
        <v/>
      </c>
    </row>
    <row r="1282" spans="4:17" x14ac:dyDescent="0.2">
      <c r="D1282" s="1" t="s">
        <v>27</v>
      </c>
      <c r="E1282">
        <v>23</v>
      </c>
      <c r="F1282">
        <v>4</v>
      </c>
      <c r="G1282">
        <v>3.5</v>
      </c>
      <c r="H1282">
        <v>0.39601999999999998</v>
      </c>
      <c r="I1282">
        <v>0</v>
      </c>
      <c r="J1282">
        <v>0</v>
      </c>
      <c r="K1282">
        <v>0</v>
      </c>
      <c r="L1282">
        <v>1</v>
      </c>
      <c r="M1282">
        <v>64</v>
      </c>
      <c r="N1282">
        <v>0</v>
      </c>
      <c r="O1282">
        <v>7.5</v>
      </c>
      <c r="P1282" t="str">
        <f>IF(Table3[[#This Row],[Charging]]&gt;0,"1","0")</f>
        <v>1</v>
      </c>
      <c r="Q1282">
        <f>IF(Table3[[#This Row],[Tag]]="1",Table3[[#This Row],[Prices (EUR(kWh)]],"")</f>
        <v>0.39601999999999998</v>
      </c>
    </row>
    <row r="1283" spans="4:17" x14ac:dyDescent="0.2">
      <c r="D1283" s="1" t="s">
        <v>27</v>
      </c>
      <c r="E1283">
        <v>23</v>
      </c>
      <c r="F1283">
        <v>5</v>
      </c>
      <c r="G1283">
        <v>0</v>
      </c>
      <c r="H1283">
        <v>0.39628000000000002</v>
      </c>
      <c r="I1283">
        <v>0</v>
      </c>
      <c r="J1283">
        <v>0</v>
      </c>
      <c r="K1283">
        <v>0</v>
      </c>
      <c r="L1283">
        <v>1</v>
      </c>
      <c r="M1283">
        <v>64</v>
      </c>
      <c r="N1283">
        <v>0</v>
      </c>
      <c r="O1283">
        <v>7.5</v>
      </c>
      <c r="P1283" t="str">
        <f>IF(Table3[[#This Row],[Charging]]&gt;0,"1","0")</f>
        <v>0</v>
      </c>
      <c r="Q1283" t="str">
        <f>IF(Table3[[#This Row],[Tag]]="1",Table3[[#This Row],[Prices (EUR(kWh)]],"")</f>
        <v/>
      </c>
    </row>
    <row r="1284" spans="4:17" x14ac:dyDescent="0.2">
      <c r="D1284" s="1" t="s">
        <v>27</v>
      </c>
      <c r="E1284">
        <v>23</v>
      </c>
      <c r="F1284">
        <v>6</v>
      </c>
      <c r="G1284">
        <v>0</v>
      </c>
      <c r="H1284">
        <v>0.4007</v>
      </c>
      <c r="I1284">
        <v>0</v>
      </c>
      <c r="J1284">
        <v>0</v>
      </c>
      <c r="K1284">
        <v>0</v>
      </c>
      <c r="L1284">
        <v>1</v>
      </c>
      <c r="M1284">
        <v>64</v>
      </c>
      <c r="N1284">
        <v>0</v>
      </c>
      <c r="O1284">
        <v>7.5</v>
      </c>
      <c r="P1284" t="str">
        <f>IF(Table3[[#This Row],[Charging]]&gt;0,"1","0")</f>
        <v>0</v>
      </c>
      <c r="Q1284" t="str">
        <f>IF(Table3[[#This Row],[Tag]]="1",Table3[[#This Row],[Prices (EUR(kWh)]],"")</f>
        <v/>
      </c>
    </row>
    <row r="1285" spans="4:17" x14ac:dyDescent="0.2">
      <c r="D1285" s="1" t="s">
        <v>27</v>
      </c>
      <c r="E1285">
        <v>23</v>
      </c>
      <c r="F1285">
        <v>7</v>
      </c>
      <c r="G1285">
        <v>0</v>
      </c>
      <c r="H1285">
        <v>0.43825999999999998</v>
      </c>
      <c r="I1285">
        <v>0</v>
      </c>
      <c r="J1285">
        <v>0</v>
      </c>
      <c r="K1285">
        <v>0</v>
      </c>
      <c r="L1285">
        <v>1</v>
      </c>
      <c r="M1285">
        <v>64</v>
      </c>
      <c r="N1285">
        <v>0</v>
      </c>
      <c r="O1285">
        <v>7.5</v>
      </c>
      <c r="P1285" t="str">
        <f>IF(Table3[[#This Row],[Charging]]&gt;0,"1","0")</f>
        <v>0</v>
      </c>
      <c r="Q1285" t="str">
        <f>IF(Table3[[#This Row],[Tag]]="1",Table3[[#This Row],[Prices (EUR(kWh)]],"")</f>
        <v/>
      </c>
    </row>
    <row r="1286" spans="4:17" x14ac:dyDescent="0.2">
      <c r="D1286" s="1" t="s">
        <v>27</v>
      </c>
      <c r="E1286">
        <v>23</v>
      </c>
      <c r="F1286">
        <v>8</v>
      </c>
      <c r="G1286">
        <v>0</v>
      </c>
      <c r="H1286">
        <v>0.42496</v>
      </c>
      <c r="I1286">
        <v>0</v>
      </c>
      <c r="J1286">
        <v>0</v>
      </c>
      <c r="K1286">
        <v>0</v>
      </c>
      <c r="L1286">
        <v>1</v>
      </c>
      <c r="M1286">
        <v>58.5</v>
      </c>
      <c r="N1286">
        <v>5.5</v>
      </c>
      <c r="O1286">
        <v>0</v>
      </c>
      <c r="P1286" t="str">
        <f>IF(Table3[[#This Row],[Charging]]&gt;0,"1","0")</f>
        <v>0</v>
      </c>
      <c r="Q1286" t="str">
        <f>IF(Table3[[#This Row],[Tag]]="1",Table3[[#This Row],[Prices (EUR(kWh)]],"")</f>
        <v/>
      </c>
    </row>
    <row r="1287" spans="4:17" x14ac:dyDescent="0.2">
      <c r="D1287" s="1" t="s">
        <v>27</v>
      </c>
      <c r="E1287">
        <v>23</v>
      </c>
      <c r="F1287">
        <v>9</v>
      </c>
      <c r="G1287">
        <v>0</v>
      </c>
      <c r="H1287">
        <v>0.42466999999999999</v>
      </c>
      <c r="I1287">
        <v>0</v>
      </c>
      <c r="J1287">
        <v>0</v>
      </c>
      <c r="K1287">
        <v>0</v>
      </c>
      <c r="L1287">
        <v>1</v>
      </c>
      <c r="M1287">
        <v>58.5</v>
      </c>
      <c r="N1287">
        <v>0</v>
      </c>
      <c r="O1287">
        <v>0</v>
      </c>
      <c r="P1287" t="str">
        <f>IF(Table3[[#This Row],[Charging]]&gt;0,"1","0")</f>
        <v>0</v>
      </c>
      <c r="Q1287" t="str">
        <f>IF(Table3[[#This Row],[Tag]]="1",Table3[[#This Row],[Prices (EUR(kWh)]],"")</f>
        <v/>
      </c>
    </row>
    <row r="1288" spans="4:17" x14ac:dyDescent="0.2">
      <c r="D1288" s="1" t="s">
        <v>27</v>
      </c>
      <c r="E1288">
        <v>23</v>
      </c>
      <c r="F1288">
        <v>10</v>
      </c>
      <c r="G1288">
        <v>0</v>
      </c>
      <c r="H1288">
        <v>0.45996999999999999</v>
      </c>
      <c r="I1288">
        <v>0</v>
      </c>
      <c r="J1288">
        <v>0</v>
      </c>
      <c r="K1288">
        <v>0</v>
      </c>
      <c r="L1288">
        <v>1</v>
      </c>
      <c r="M1288">
        <v>58.5</v>
      </c>
      <c r="N1288">
        <v>0</v>
      </c>
      <c r="O1288">
        <v>0</v>
      </c>
      <c r="P1288" t="str">
        <f>IF(Table3[[#This Row],[Charging]]&gt;0,"1","0")</f>
        <v>0</v>
      </c>
      <c r="Q1288" t="str">
        <f>IF(Table3[[#This Row],[Tag]]="1",Table3[[#This Row],[Prices (EUR(kWh)]],"")</f>
        <v/>
      </c>
    </row>
    <row r="1289" spans="4:17" x14ac:dyDescent="0.2">
      <c r="D1289" s="1" t="s">
        <v>27</v>
      </c>
      <c r="E1289">
        <v>23</v>
      </c>
      <c r="F1289">
        <v>11</v>
      </c>
      <c r="G1289">
        <v>0</v>
      </c>
      <c r="H1289">
        <v>0.46798000000000001</v>
      </c>
      <c r="I1289">
        <v>0</v>
      </c>
      <c r="J1289">
        <v>0</v>
      </c>
      <c r="K1289">
        <v>0</v>
      </c>
      <c r="L1289">
        <v>1</v>
      </c>
      <c r="M1289">
        <v>58.5</v>
      </c>
      <c r="N1289">
        <v>0</v>
      </c>
      <c r="O1289">
        <v>0</v>
      </c>
      <c r="P1289" t="str">
        <f>IF(Table3[[#This Row],[Charging]]&gt;0,"1","0")</f>
        <v>0</v>
      </c>
      <c r="Q1289" t="str">
        <f>IF(Table3[[#This Row],[Tag]]="1",Table3[[#This Row],[Prices (EUR(kWh)]],"")</f>
        <v/>
      </c>
    </row>
    <row r="1290" spans="4:17" x14ac:dyDescent="0.2">
      <c r="D1290" s="1" t="s">
        <v>27</v>
      </c>
      <c r="E1290">
        <v>23</v>
      </c>
      <c r="F1290">
        <v>12</v>
      </c>
      <c r="G1290">
        <v>0</v>
      </c>
      <c r="H1290">
        <v>0.45762000000000003</v>
      </c>
      <c r="I1290">
        <v>0</v>
      </c>
      <c r="J1290">
        <v>0</v>
      </c>
      <c r="K1290">
        <v>0</v>
      </c>
      <c r="L1290">
        <v>1</v>
      </c>
      <c r="M1290">
        <v>58.5</v>
      </c>
      <c r="N1290">
        <v>0</v>
      </c>
      <c r="O1290">
        <v>0</v>
      </c>
      <c r="P1290" t="str">
        <f>IF(Table3[[#This Row],[Charging]]&gt;0,"1","0")</f>
        <v>0</v>
      </c>
      <c r="Q1290" t="str">
        <f>IF(Table3[[#This Row],[Tag]]="1",Table3[[#This Row],[Prices (EUR(kWh)]],"")</f>
        <v/>
      </c>
    </row>
    <row r="1291" spans="4:17" x14ac:dyDescent="0.2">
      <c r="D1291" s="1" t="s">
        <v>27</v>
      </c>
      <c r="E1291">
        <v>23</v>
      </c>
      <c r="F1291">
        <v>13</v>
      </c>
      <c r="G1291">
        <v>0</v>
      </c>
      <c r="H1291">
        <v>0.45765</v>
      </c>
      <c r="I1291">
        <v>0</v>
      </c>
      <c r="J1291">
        <v>0</v>
      </c>
      <c r="K1291">
        <v>0</v>
      </c>
      <c r="L1291">
        <v>1</v>
      </c>
      <c r="M1291">
        <v>58.5</v>
      </c>
      <c r="N1291">
        <v>0</v>
      </c>
      <c r="O1291">
        <v>0</v>
      </c>
      <c r="P1291" t="str">
        <f>IF(Table3[[#This Row],[Charging]]&gt;0,"1","0")</f>
        <v>0</v>
      </c>
      <c r="Q1291" t="str">
        <f>IF(Table3[[#This Row],[Tag]]="1",Table3[[#This Row],[Prices (EUR(kWh)]],"")</f>
        <v/>
      </c>
    </row>
    <row r="1292" spans="4:17" x14ac:dyDescent="0.2">
      <c r="D1292" s="1" t="s">
        <v>27</v>
      </c>
      <c r="E1292">
        <v>23</v>
      </c>
      <c r="F1292">
        <v>14</v>
      </c>
      <c r="G1292">
        <v>0</v>
      </c>
      <c r="H1292">
        <v>0.46989999999999998</v>
      </c>
      <c r="I1292">
        <v>0</v>
      </c>
      <c r="J1292">
        <v>0</v>
      </c>
      <c r="K1292">
        <v>0</v>
      </c>
      <c r="L1292">
        <v>1</v>
      </c>
      <c r="M1292">
        <v>58.5</v>
      </c>
      <c r="N1292">
        <v>0</v>
      </c>
      <c r="O1292">
        <v>0</v>
      </c>
      <c r="P1292" t="str">
        <f>IF(Table3[[#This Row],[Charging]]&gt;0,"1","0")</f>
        <v>0</v>
      </c>
      <c r="Q1292" t="str">
        <f>IF(Table3[[#This Row],[Tag]]="1",Table3[[#This Row],[Prices (EUR(kWh)]],"")</f>
        <v/>
      </c>
    </row>
    <row r="1293" spans="4:17" x14ac:dyDescent="0.2">
      <c r="D1293" s="1" t="s">
        <v>27</v>
      </c>
      <c r="E1293">
        <v>23</v>
      </c>
      <c r="F1293">
        <v>15</v>
      </c>
      <c r="G1293">
        <v>0</v>
      </c>
      <c r="H1293">
        <v>0.45788000000000001</v>
      </c>
      <c r="I1293">
        <v>0</v>
      </c>
      <c r="J1293">
        <v>0</v>
      </c>
      <c r="K1293">
        <v>0</v>
      </c>
      <c r="L1293">
        <v>1</v>
      </c>
      <c r="M1293">
        <v>58.5</v>
      </c>
      <c r="N1293">
        <v>0</v>
      </c>
      <c r="O1293">
        <v>0</v>
      </c>
      <c r="P1293" t="str">
        <f>IF(Table3[[#This Row],[Charging]]&gt;0,"1","0")</f>
        <v>0</v>
      </c>
      <c r="Q1293" t="str">
        <f>IF(Table3[[#This Row],[Tag]]="1",Table3[[#This Row],[Prices (EUR(kWh)]],"")</f>
        <v/>
      </c>
    </row>
    <row r="1294" spans="4:17" x14ac:dyDescent="0.2">
      <c r="D1294" s="1" t="s">
        <v>27</v>
      </c>
      <c r="E1294">
        <v>23</v>
      </c>
      <c r="F1294">
        <v>16</v>
      </c>
      <c r="G1294">
        <v>0</v>
      </c>
      <c r="H1294">
        <v>0.46004</v>
      </c>
      <c r="I1294">
        <v>0</v>
      </c>
      <c r="J1294">
        <v>0</v>
      </c>
      <c r="K1294">
        <v>0</v>
      </c>
      <c r="L1294">
        <v>1</v>
      </c>
      <c r="M1294">
        <v>58.5</v>
      </c>
      <c r="N1294">
        <v>0</v>
      </c>
      <c r="O1294">
        <v>0</v>
      </c>
      <c r="P1294" t="str">
        <f>IF(Table3[[#This Row],[Charging]]&gt;0,"1","0")</f>
        <v>0</v>
      </c>
      <c r="Q1294" t="str">
        <f>IF(Table3[[#This Row],[Tag]]="1",Table3[[#This Row],[Prices (EUR(kWh)]],"")</f>
        <v/>
      </c>
    </row>
    <row r="1295" spans="4:17" x14ac:dyDescent="0.2">
      <c r="D1295" s="1" t="s">
        <v>27</v>
      </c>
      <c r="E1295">
        <v>23</v>
      </c>
      <c r="F1295">
        <v>17</v>
      </c>
      <c r="G1295">
        <v>0</v>
      </c>
      <c r="H1295">
        <v>0.46325</v>
      </c>
      <c r="I1295">
        <v>0</v>
      </c>
      <c r="J1295">
        <v>0</v>
      </c>
      <c r="K1295">
        <v>0</v>
      </c>
      <c r="L1295">
        <v>1</v>
      </c>
      <c r="M1295">
        <v>53</v>
      </c>
      <c r="N1295">
        <v>5.5</v>
      </c>
      <c r="O1295">
        <v>0</v>
      </c>
      <c r="P1295" t="str">
        <f>IF(Table3[[#This Row],[Charging]]&gt;0,"1","0")</f>
        <v>0</v>
      </c>
      <c r="Q1295" t="str">
        <f>IF(Table3[[#This Row],[Tag]]="1",Table3[[#This Row],[Prices (EUR(kWh)]],"")</f>
        <v/>
      </c>
    </row>
    <row r="1296" spans="4:17" x14ac:dyDescent="0.2">
      <c r="D1296" s="1" t="s">
        <v>27</v>
      </c>
      <c r="E1296">
        <v>23</v>
      </c>
      <c r="F1296">
        <v>18</v>
      </c>
      <c r="G1296">
        <v>0</v>
      </c>
      <c r="H1296">
        <v>0.46989999999999998</v>
      </c>
      <c r="I1296">
        <v>0</v>
      </c>
      <c r="J1296">
        <v>0</v>
      </c>
      <c r="K1296">
        <v>0</v>
      </c>
      <c r="L1296">
        <v>1</v>
      </c>
      <c r="M1296">
        <v>53</v>
      </c>
      <c r="N1296">
        <v>0</v>
      </c>
      <c r="O1296">
        <v>7.5</v>
      </c>
      <c r="P1296" t="str">
        <f>IF(Table3[[#This Row],[Charging]]&gt;0,"1","0")</f>
        <v>0</v>
      </c>
      <c r="Q1296" t="str">
        <f>IF(Table3[[#This Row],[Tag]]="1",Table3[[#This Row],[Prices (EUR(kWh)]],"")</f>
        <v/>
      </c>
    </row>
    <row r="1297" spans="4:17" x14ac:dyDescent="0.2">
      <c r="D1297" s="1" t="s">
        <v>27</v>
      </c>
      <c r="E1297">
        <v>23</v>
      </c>
      <c r="F1297">
        <v>19</v>
      </c>
      <c r="G1297">
        <v>0</v>
      </c>
      <c r="H1297">
        <v>0.46321000000000001</v>
      </c>
      <c r="I1297">
        <v>0</v>
      </c>
      <c r="J1297">
        <v>0</v>
      </c>
      <c r="K1297">
        <v>0</v>
      </c>
      <c r="L1297">
        <v>1</v>
      </c>
      <c r="M1297">
        <v>53</v>
      </c>
      <c r="N1297">
        <v>0</v>
      </c>
      <c r="O1297">
        <v>7.5</v>
      </c>
      <c r="P1297" t="str">
        <f>IF(Table3[[#This Row],[Charging]]&gt;0,"1","0")</f>
        <v>0</v>
      </c>
      <c r="Q1297" t="str">
        <f>IF(Table3[[#This Row],[Tag]]="1",Table3[[#This Row],[Prices (EUR(kWh)]],"")</f>
        <v/>
      </c>
    </row>
    <row r="1298" spans="4:17" x14ac:dyDescent="0.2">
      <c r="D1298" s="1" t="s">
        <v>27</v>
      </c>
      <c r="E1298">
        <v>23</v>
      </c>
      <c r="F1298">
        <v>20</v>
      </c>
      <c r="G1298">
        <v>0</v>
      </c>
      <c r="H1298">
        <v>0.44596999999999998</v>
      </c>
      <c r="I1298">
        <v>0</v>
      </c>
      <c r="J1298">
        <v>0</v>
      </c>
      <c r="K1298">
        <v>0</v>
      </c>
      <c r="L1298">
        <v>1</v>
      </c>
      <c r="M1298">
        <v>53</v>
      </c>
      <c r="N1298">
        <v>0</v>
      </c>
      <c r="O1298">
        <v>7.5</v>
      </c>
      <c r="P1298" t="str">
        <f>IF(Table3[[#This Row],[Charging]]&gt;0,"1","0")</f>
        <v>0</v>
      </c>
      <c r="Q1298" t="str">
        <f>IF(Table3[[#This Row],[Tag]]="1",Table3[[#This Row],[Prices (EUR(kWh)]],"")</f>
        <v/>
      </c>
    </row>
    <row r="1299" spans="4:17" x14ac:dyDescent="0.2">
      <c r="D1299" s="1" t="s">
        <v>27</v>
      </c>
      <c r="E1299">
        <v>23</v>
      </c>
      <c r="F1299">
        <v>21</v>
      </c>
      <c r="G1299">
        <v>0</v>
      </c>
      <c r="H1299">
        <v>0.44751999999999997</v>
      </c>
      <c r="I1299">
        <v>0</v>
      </c>
      <c r="J1299">
        <v>0</v>
      </c>
      <c r="K1299">
        <v>0</v>
      </c>
      <c r="L1299">
        <v>1</v>
      </c>
      <c r="M1299">
        <v>53</v>
      </c>
      <c r="N1299">
        <v>0</v>
      </c>
      <c r="O1299">
        <v>7.5</v>
      </c>
      <c r="P1299" t="str">
        <f>IF(Table3[[#This Row],[Charging]]&gt;0,"1","0")</f>
        <v>0</v>
      </c>
      <c r="Q1299" t="str">
        <f>IF(Table3[[#This Row],[Tag]]="1",Table3[[#This Row],[Prices (EUR(kWh)]],"")</f>
        <v/>
      </c>
    </row>
    <row r="1300" spans="4:17" x14ac:dyDescent="0.2">
      <c r="D1300" s="1" t="s">
        <v>27</v>
      </c>
      <c r="E1300">
        <v>23</v>
      </c>
      <c r="F1300">
        <v>22</v>
      </c>
      <c r="G1300">
        <v>0</v>
      </c>
      <c r="H1300">
        <v>0.45895000000000002</v>
      </c>
      <c r="I1300">
        <v>0</v>
      </c>
      <c r="J1300">
        <v>0</v>
      </c>
      <c r="K1300">
        <v>0</v>
      </c>
      <c r="L1300">
        <v>1</v>
      </c>
      <c r="M1300">
        <v>53</v>
      </c>
      <c r="N1300">
        <v>0</v>
      </c>
      <c r="O1300">
        <v>7.5</v>
      </c>
      <c r="P1300" t="str">
        <f>IF(Table3[[#This Row],[Charging]]&gt;0,"1","0")</f>
        <v>0</v>
      </c>
      <c r="Q1300" t="str">
        <f>IF(Table3[[#This Row],[Tag]]="1",Table3[[#This Row],[Prices (EUR(kWh)]],"")</f>
        <v/>
      </c>
    </row>
    <row r="1301" spans="4:17" x14ac:dyDescent="0.2">
      <c r="D1301" s="1" t="s">
        <v>27</v>
      </c>
      <c r="E1301">
        <v>23</v>
      </c>
      <c r="F1301">
        <v>23</v>
      </c>
      <c r="G1301">
        <v>0</v>
      </c>
      <c r="H1301">
        <v>0.44499</v>
      </c>
      <c r="I1301">
        <v>0</v>
      </c>
      <c r="J1301">
        <v>0</v>
      </c>
      <c r="K1301">
        <v>0</v>
      </c>
      <c r="L1301">
        <v>1</v>
      </c>
      <c r="M1301">
        <v>53</v>
      </c>
      <c r="N1301">
        <v>0</v>
      </c>
      <c r="O1301">
        <v>7.5</v>
      </c>
      <c r="P1301" t="str">
        <f>IF(Table3[[#This Row],[Charging]]&gt;0,"1","0")</f>
        <v>0</v>
      </c>
      <c r="Q1301" t="str">
        <f>IF(Table3[[#This Row],[Tag]]="1",Table3[[#This Row],[Prices (EUR(kWh)]],"")</f>
        <v/>
      </c>
    </row>
    <row r="1302" spans="4:17" x14ac:dyDescent="0.2">
      <c r="D1302" s="1" t="s">
        <v>27</v>
      </c>
      <c r="E1302">
        <v>23</v>
      </c>
      <c r="F1302">
        <v>24</v>
      </c>
      <c r="G1302">
        <v>3.5</v>
      </c>
      <c r="H1302">
        <v>0.42491000000000001</v>
      </c>
      <c r="I1302">
        <v>0</v>
      </c>
      <c r="J1302">
        <v>0</v>
      </c>
      <c r="K1302">
        <v>0</v>
      </c>
      <c r="L1302">
        <v>1</v>
      </c>
      <c r="M1302">
        <v>56.5</v>
      </c>
      <c r="N1302">
        <v>0</v>
      </c>
      <c r="O1302">
        <v>7.5</v>
      </c>
      <c r="P1302" t="str">
        <f>IF(Table3[[#This Row],[Charging]]&gt;0,"1","0")</f>
        <v>1</v>
      </c>
      <c r="Q1302">
        <f>IF(Table3[[#This Row],[Tag]]="1",Table3[[#This Row],[Prices (EUR(kWh)]],"")</f>
        <v>0.42491000000000001</v>
      </c>
    </row>
    <row r="1303" spans="4:17" x14ac:dyDescent="0.2">
      <c r="D1303" s="1" t="s">
        <v>27</v>
      </c>
      <c r="E1303">
        <v>24</v>
      </c>
      <c r="F1303">
        <v>1</v>
      </c>
      <c r="G1303">
        <v>0</v>
      </c>
      <c r="H1303">
        <v>0.43108999999999997</v>
      </c>
      <c r="I1303">
        <v>0</v>
      </c>
      <c r="J1303">
        <v>0</v>
      </c>
      <c r="K1303">
        <v>0</v>
      </c>
      <c r="L1303">
        <v>1</v>
      </c>
      <c r="M1303">
        <v>56.5</v>
      </c>
      <c r="N1303">
        <v>0</v>
      </c>
      <c r="O1303">
        <v>7.5</v>
      </c>
      <c r="P1303" t="str">
        <f>IF(Table3[[#This Row],[Charging]]&gt;0,"1","0")</f>
        <v>0</v>
      </c>
      <c r="Q1303" t="str">
        <f>IF(Table3[[#This Row],[Tag]]="1",Table3[[#This Row],[Prices (EUR(kWh)]],"")</f>
        <v/>
      </c>
    </row>
    <row r="1304" spans="4:17" x14ac:dyDescent="0.2">
      <c r="D1304" s="1" t="s">
        <v>27</v>
      </c>
      <c r="E1304">
        <v>24</v>
      </c>
      <c r="F1304">
        <v>2</v>
      </c>
      <c r="G1304">
        <v>0</v>
      </c>
      <c r="H1304">
        <v>0.42996000000000001</v>
      </c>
      <c r="I1304">
        <v>0</v>
      </c>
      <c r="J1304">
        <v>0</v>
      </c>
      <c r="K1304">
        <v>0</v>
      </c>
      <c r="L1304">
        <v>1</v>
      </c>
      <c r="M1304">
        <v>56.5</v>
      </c>
      <c r="N1304">
        <v>0</v>
      </c>
      <c r="O1304">
        <v>7.5</v>
      </c>
      <c r="P1304" t="str">
        <f>IF(Table3[[#This Row],[Charging]]&gt;0,"1","0")</f>
        <v>0</v>
      </c>
      <c r="Q1304" t="str">
        <f>IF(Table3[[#This Row],[Tag]]="1",Table3[[#This Row],[Prices (EUR(kWh)]],"")</f>
        <v/>
      </c>
    </row>
    <row r="1305" spans="4:17" x14ac:dyDescent="0.2">
      <c r="D1305" s="1" t="s">
        <v>27</v>
      </c>
      <c r="E1305">
        <v>24</v>
      </c>
      <c r="F1305">
        <v>3</v>
      </c>
      <c r="G1305">
        <v>0</v>
      </c>
      <c r="H1305">
        <v>0.42634</v>
      </c>
      <c r="I1305">
        <v>0</v>
      </c>
      <c r="J1305">
        <v>0</v>
      </c>
      <c r="K1305">
        <v>0</v>
      </c>
      <c r="L1305">
        <v>1</v>
      </c>
      <c r="M1305">
        <v>56.5</v>
      </c>
      <c r="N1305">
        <v>0</v>
      </c>
      <c r="O1305">
        <v>7.5</v>
      </c>
      <c r="P1305" t="str">
        <f>IF(Table3[[#This Row],[Charging]]&gt;0,"1","0")</f>
        <v>0</v>
      </c>
      <c r="Q1305" t="str">
        <f>IF(Table3[[#This Row],[Tag]]="1",Table3[[#This Row],[Prices (EUR(kWh)]],"")</f>
        <v/>
      </c>
    </row>
    <row r="1306" spans="4:17" x14ac:dyDescent="0.2">
      <c r="D1306" s="1" t="s">
        <v>27</v>
      </c>
      <c r="E1306">
        <v>24</v>
      </c>
      <c r="F1306">
        <v>4</v>
      </c>
      <c r="G1306">
        <v>0</v>
      </c>
      <c r="H1306">
        <v>0.42497000000000001</v>
      </c>
      <c r="I1306">
        <v>0</v>
      </c>
      <c r="J1306">
        <v>0</v>
      </c>
      <c r="K1306">
        <v>0</v>
      </c>
      <c r="L1306">
        <v>1</v>
      </c>
      <c r="M1306">
        <v>56.5</v>
      </c>
      <c r="N1306">
        <v>0</v>
      </c>
      <c r="O1306">
        <v>7.5</v>
      </c>
      <c r="P1306" t="str">
        <f>IF(Table3[[#This Row],[Charging]]&gt;0,"1","0")</f>
        <v>0</v>
      </c>
      <c r="Q1306" t="str">
        <f>IF(Table3[[#This Row],[Tag]]="1",Table3[[#This Row],[Prices (EUR(kWh)]],"")</f>
        <v/>
      </c>
    </row>
    <row r="1307" spans="4:17" x14ac:dyDescent="0.2">
      <c r="D1307" s="1" t="s">
        <v>27</v>
      </c>
      <c r="E1307">
        <v>24</v>
      </c>
      <c r="F1307">
        <v>5</v>
      </c>
      <c r="G1307">
        <v>7.5</v>
      </c>
      <c r="H1307">
        <v>0.42457</v>
      </c>
      <c r="I1307">
        <v>0</v>
      </c>
      <c r="J1307">
        <v>0</v>
      </c>
      <c r="K1307">
        <v>0</v>
      </c>
      <c r="L1307">
        <v>1</v>
      </c>
      <c r="M1307">
        <v>64</v>
      </c>
      <c r="N1307">
        <v>0</v>
      </c>
      <c r="O1307">
        <v>7.5</v>
      </c>
      <c r="P1307" t="str">
        <f>IF(Table3[[#This Row],[Charging]]&gt;0,"1","0")</f>
        <v>1</v>
      </c>
      <c r="Q1307">
        <f>IF(Table3[[#This Row],[Tag]]="1",Table3[[#This Row],[Prices (EUR(kWh)]],"")</f>
        <v>0.42457</v>
      </c>
    </row>
    <row r="1308" spans="4:17" x14ac:dyDescent="0.2">
      <c r="D1308" s="1" t="s">
        <v>27</v>
      </c>
      <c r="E1308">
        <v>24</v>
      </c>
      <c r="F1308">
        <v>6</v>
      </c>
      <c r="G1308">
        <v>0</v>
      </c>
      <c r="H1308">
        <v>0.43006</v>
      </c>
      <c r="I1308">
        <v>0</v>
      </c>
      <c r="J1308">
        <v>0</v>
      </c>
      <c r="K1308">
        <v>0</v>
      </c>
      <c r="L1308">
        <v>1</v>
      </c>
      <c r="M1308">
        <v>64</v>
      </c>
      <c r="N1308">
        <v>0</v>
      </c>
      <c r="O1308">
        <v>7.5</v>
      </c>
      <c r="P1308" t="str">
        <f>IF(Table3[[#This Row],[Charging]]&gt;0,"1","0")</f>
        <v>0</v>
      </c>
      <c r="Q1308" t="str">
        <f>IF(Table3[[#This Row],[Tag]]="1",Table3[[#This Row],[Prices (EUR(kWh)]],"")</f>
        <v/>
      </c>
    </row>
    <row r="1309" spans="4:17" x14ac:dyDescent="0.2">
      <c r="D1309" s="1" t="s">
        <v>27</v>
      </c>
      <c r="E1309">
        <v>24</v>
      </c>
      <c r="F1309">
        <v>7</v>
      </c>
      <c r="G1309">
        <v>0</v>
      </c>
      <c r="H1309">
        <v>0.45715</v>
      </c>
      <c r="I1309">
        <v>0</v>
      </c>
      <c r="J1309">
        <v>0</v>
      </c>
      <c r="K1309">
        <v>0</v>
      </c>
      <c r="L1309">
        <v>1</v>
      </c>
      <c r="M1309">
        <v>64</v>
      </c>
      <c r="N1309">
        <v>0</v>
      </c>
      <c r="O1309">
        <v>7.5</v>
      </c>
      <c r="P1309" t="str">
        <f>IF(Table3[[#This Row],[Charging]]&gt;0,"1","0")</f>
        <v>0</v>
      </c>
      <c r="Q1309" t="str">
        <f>IF(Table3[[#This Row],[Tag]]="1",Table3[[#This Row],[Prices (EUR(kWh)]],"")</f>
        <v/>
      </c>
    </row>
    <row r="1310" spans="4:17" x14ac:dyDescent="0.2">
      <c r="D1310" s="1" t="s">
        <v>27</v>
      </c>
      <c r="E1310">
        <v>24</v>
      </c>
      <c r="F1310">
        <v>8</v>
      </c>
      <c r="G1310">
        <v>0</v>
      </c>
      <c r="H1310">
        <v>0.47127999999999998</v>
      </c>
      <c r="I1310">
        <v>0</v>
      </c>
      <c r="J1310">
        <v>0</v>
      </c>
      <c r="K1310">
        <v>0</v>
      </c>
      <c r="L1310">
        <v>1</v>
      </c>
      <c r="M1310">
        <v>58.5</v>
      </c>
      <c r="N1310">
        <v>5.5</v>
      </c>
      <c r="O1310">
        <v>0</v>
      </c>
      <c r="P1310" t="str">
        <f>IF(Table3[[#This Row],[Charging]]&gt;0,"1","0")</f>
        <v>0</v>
      </c>
      <c r="Q1310" t="str">
        <f>IF(Table3[[#This Row],[Tag]]="1",Table3[[#This Row],[Prices (EUR(kWh)]],"")</f>
        <v/>
      </c>
    </row>
    <row r="1311" spans="4:17" x14ac:dyDescent="0.2">
      <c r="D1311" s="1" t="s">
        <v>27</v>
      </c>
      <c r="E1311">
        <v>24</v>
      </c>
      <c r="F1311">
        <v>9</v>
      </c>
      <c r="G1311">
        <v>0</v>
      </c>
      <c r="H1311">
        <v>0.49802000000000002</v>
      </c>
      <c r="I1311">
        <v>0</v>
      </c>
      <c r="J1311">
        <v>0</v>
      </c>
      <c r="K1311">
        <v>0</v>
      </c>
      <c r="L1311">
        <v>1</v>
      </c>
      <c r="M1311">
        <v>58.5</v>
      </c>
      <c r="N1311">
        <v>0</v>
      </c>
      <c r="O1311">
        <v>0</v>
      </c>
      <c r="P1311" t="str">
        <f>IF(Table3[[#This Row],[Charging]]&gt;0,"1","0")</f>
        <v>0</v>
      </c>
      <c r="Q1311" t="str">
        <f>IF(Table3[[#This Row],[Tag]]="1",Table3[[#This Row],[Prices (EUR(kWh)]],"")</f>
        <v/>
      </c>
    </row>
    <row r="1312" spans="4:17" x14ac:dyDescent="0.2">
      <c r="D1312" s="1" t="s">
        <v>27</v>
      </c>
      <c r="E1312">
        <v>24</v>
      </c>
      <c r="F1312">
        <v>10</v>
      </c>
      <c r="G1312">
        <v>0</v>
      </c>
      <c r="H1312">
        <v>0.48505999999999999</v>
      </c>
      <c r="I1312">
        <v>0</v>
      </c>
      <c r="J1312">
        <v>0</v>
      </c>
      <c r="K1312">
        <v>0</v>
      </c>
      <c r="L1312">
        <v>1</v>
      </c>
      <c r="M1312">
        <v>58.5</v>
      </c>
      <c r="N1312">
        <v>0</v>
      </c>
      <c r="O1312">
        <v>0</v>
      </c>
      <c r="P1312" t="str">
        <f>IF(Table3[[#This Row],[Charging]]&gt;0,"1","0")</f>
        <v>0</v>
      </c>
      <c r="Q1312" t="str">
        <f>IF(Table3[[#This Row],[Tag]]="1",Table3[[#This Row],[Prices (EUR(kWh)]],"")</f>
        <v/>
      </c>
    </row>
    <row r="1313" spans="4:17" x14ac:dyDescent="0.2">
      <c r="D1313" s="1" t="s">
        <v>27</v>
      </c>
      <c r="E1313">
        <v>24</v>
      </c>
      <c r="F1313">
        <v>11</v>
      </c>
      <c r="G1313">
        <v>0</v>
      </c>
      <c r="H1313">
        <v>0.48</v>
      </c>
      <c r="I1313">
        <v>0</v>
      </c>
      <c r="J1313">
        <v>0</v>
      </c>
      <c r="K1313">
        <v>0</v>
      </c>
      <c r="L1313">
        <v>1</v>
      </c>
      <c r="M1313">
        <v>58.5</v>
      </c>
      <c r="N1313">
        <v>0</v>
      </c>
      <c r="O1313">
        <v>0</v>
      </c>
      <c r="P1313" t="str">
        <f>IF(Table3[[#This Row],[Charging]]&gt;0,"1","0")</f>
        <v>0</v>
      </c>
      <c r="Q1313" t="str">
        <f>IF(Table3[[#This Row],[Tag]]="1",Table3[[#This Row],[Prices (EUR(kWh)]],"")</f>
        <v/>
      </c>
    </row>
    <row r="1314" spans="4:17" x14ac:dyDescent="0.2">
      <c r="D1314" s="1" t="s">
        <v>27</v>
      </c>
      <c r="E1314">
        <v>24</v>
      </c>
      <c r="F1314">
        <v>12</v>
      </c>
      <c r="G1314">
        <v>0</v>
      </c>
      <c r="H1314">
        <v>0.47794999999999999</v>
      </c>
      <c r="I1314">
        <v>0</v>
      </c>
      <c r="J1314">
        <v>0</v>
      </c>
      <c r="K1314">
        <v>0</v>
      </c>
      <c r="L1314">
        <v>1</v>
      </c>
      <c r="M1314">
        <v>58.5</v>
      </c>
      <c r="N1314">
        <v>0</v>
      </c>
      <c r="O1314">
        <v>0</v>
      </c>
      <c r="P1314" t="str">
        <f>IF(Table3[[#This Row],[Charging]]&gt;0,"1","0")</f>
        <v>0</v>
      </c>
      <c r="Q1314" t="str">
        <f>IF(Table3[[#This Row],[Tag]]="1",Table3[[#This Row],[Prices (EUR(kWh)]],"")</f>
        <v/>
      </c>
    </row>
    <row r="1315" spans="4:17" x14ac:dyDescent="0.2">
      <c r="D1315" s="1" t="s">
        <v>27</v>
      </c>
      <c r="E1315">
        <v>24</v>
      </c>
      <c r="F1315">
        <v>13</v>
      </c>
      <c r="G1315">
        <v>0</v>
      </c>
      <c r="H1315">
        <v>0.48626000000000003</v>
      </c>
      <c r="I1315">
        <v>0</v>
      </c>
      <c r="J1315">
        <v>0</v>
      </c>
      <c r="K1315">
        <v>0</v>
      </c>
      <c r="L1315">
        <v>1</v>
      </c>
      <c r="M1315">
        <v>58.5</v>
      </c>
      <c r="N1315">
        <v>0</v>
      </c>
      <c r="O1315">
        <v>0</v>
      </c>
      <c r="P1315" t="str">
        <f>IF(Table3[[#This Row],[Charging]]&gt;0,"1","0")</f>
        <v>0</v>
      </c>
      <c r="Q1315" t="str">
        <f>IF(Table3[[#This Row],[Tag]]="1",Table3[[#This Row],[Prices (EUR(kWh)]],"")</f>
        <v/>
      </c>
    </row>
    <row r="1316" spans="4:17" x14ac:dyDescent="0.2">
      <c r="D1316" s="1" t="s">
        <v>27</v>
      </c>
      <c r="E1316">
        <v>24</v>
      </c>
      <c r="F1316">
        <v>14</v>
      </c>
      <c r="G1316">
        <v>0</v>
      </c>
      <c r="H1316">
        <v>0.48007</v>
      </c>
      <c r="I1316">
        <v>0</v>
      </c>
      <c r="J1316">
        <v>0</v>
      </c>
      <c r="K1316">
        <v>0</v>
      </c>
      <c r="L1316">
        <v>1</v>
      </c>
      <c r="M1316">
        <v>58.5</v>
      </c>
      <c r="N1316">
        <v>0</v>
      </c>
      <c r="O1316">
        <v>0</v>
      </c>
      <c r="P1316" t="str">
        <f>IF(Table3[[#This Row],[Charging]]&gt;0,"1","0")</f>
        <v>0</v>
      </c>
      <c r="Q1316" t="str">
        <f>IF(Table3[[#This Row],[Tag]]="1",Table3[[#This Row],[Prices (EUR(kWh)]],"")</f>
        <v/>
      </c>
    </row>
    <row r="1317" spans="4:17" x14ac:dyDescent="0.2">
      <c r="D1317" s="1" t="s">
        <v>27</v>
      </c>
      <c r="E1317">
        <v>24</v>
      </c>
      <c r="F1317">
        <v>15</v>
      </c>
      <c r="G1317">
        <v>0</v>
      </c>
      <c r="H1317">
        <v>0.48503000000000002</v>
      </c>
      <c r="I1317">
        <v>0</v>
      </c>
      <c r="J1317">
        <v>0</v>
      </c>
      <c r="K1317">
        <v>0</v>
      </c>
      <c r="L1317">
        <v>1</v>
      </c>
      <c r="M1317">
        <v>58.5</v>
      </c>
      <c r="N1317">
        <v>0</v>
      </c>
      <c r="O1317">
        <v>0</v>
      </c>
      <c r="P1317" t="str">
        <f>IF(Table3[[#This Row],[Charging]]&gt;0,"1","0")</f>
        <v>0</v>
      </c>
      <c r="Q1317" t="str">
        <f>IF(Table3[[#This Row],[Tag]]="1",Table3[[#This Row],[Prices (EUR(kWh)]],"")</f>
        <v/>
      </c>
    </row>
    <row r="1318" spans="4:17" x14ac:dyDescent="0.2">
      <c r="D1318" s="1" t="s">
        <v>27</v>
      </c>
      <c r="E1318">
        <v>24</v>
      </c>
      <c r="F1318">
        <v>16</v>
      </c>
      <c r="G1318">
        <v>0</v>
      </c>
      <c r="H1318">
        <v>0.44999</v>
      </c>
      <c r="I1318">
        <v>0</v>
      </c>
      <c r="J1318">
        <v>0</v>
      </c>
      <c r="K1318">
        <v>0</v>
      </c>
      <c r="L1318">
        <v>1</v>
      </c>
      <c r="M1318">
        <v>58.5</v>
      </c>
      <c r="N1318">
        <v>0</v>
      </c>
      <c r="O1318">
        <v>0</v>
      </c>
      <c r="P1318" t="str">
        <f>IF(Table3[[#This Row],[Charging]]&gt;0,"1","0")</f>
        <v>0</v>
      </c>
      <c r="Q1318" t="str">
        <f>IF(Table3[[#This Row],[Tag]]="1",Table3[[#This Row],[Prices (EUR(kWh)]],"")</f>
        <v/>
      </c>
    </row>
    <row r="1319" spans="4:17" x14ac:dyDescent="0.2">
      <c r="D1319" s="1" t="s">
        <v>27</v>
      </c>
      <c r="E1319">
        <v>24</v>
      </c>
      <c r="F1319">
        <v>17</v>
      </c>
      <c r="G1319">
        <v>0</v>
      </c>
      <c r="H1319">
        <v>0.45074999999999998</v>
      </c>
      <c r="I1319">
        <v>0</v>
      </c>
      <c r="J1319">
        <v>0</v>
      </c>
      <c r="K1319">
        <v>0</v>
      </c>
      <c r="L1319">
        <v>1</v>
      </c>
      <c r="M1319">
        <v>53</v>
      </c>
      <c r="N1319">
        <v>5.5</v>
      </c>
      <c r="O1319">
        <v>0</v>
      </c>
      <c r="P1319" t="str">
        <f>IF(Table3[[#This Row],[Charging]]&gt;0,"1","0")</f>
        <v>0</v>
      </c>
      <c r="Q1319" t="str">
        <f>IF(Table3[[#This Row],[Tag]]="1",Table3[[#This Row],[Prices (EUR(kWh)]],"")</f>
        <v/>
      </c>
    </row>
    <row r="1320" spans="4:17" x14ac:dyDescent="0.2">
      <c r="D1320" s="1" t="s">
        <v>27</v>
      </c>
      <c r="E1320">
        <v>24</v>
      </c>
      <c r="F1320">
        <v>18</v>
      </c>
      <c r="G1320">
        <v>0</v>
      </c>
      <c r="H1320">
        <v>0.45239000000000001</v>
      </c>
      <c r="I1320">
        <v>0</v>
      </c>
      <c r="J1320">
        <v>0</v>
      </c>
      <c r="K1320">
        <v>0</v>
      </c>
      <c r="L1320">
        <v>1</v>
      </c>
      <c r="M1320">
        <v>53</v>
      </c>
      <c r="N1320">
        <v>0</v>
      </c>
      <c r="O1320">
        <v>7.5</v>
      </c>
      <c r="P1320" t="str">
        <f>IF(Table3[[#This Row],[Charging]]&gt;0,"1","0")</f>
        <v>0</v>
      </c>
      <c r="Q1320" t="str">
        <f>IF(Table3[[#This Row],[Tag]]="1",Table3[[#This Row],[Prices (EUR(kWh)]],"")</f>
        <v/>
      </c>
    </row>
    <row r="1321" spans="4:17" x14ac:dyDescent="0.2">
      <c r="D1321" s="1" t="s">
        <v>27</v>
      </c>
      <c r="E1321">
        <v>24</v>
      </c>
      <c r="F1321">
        <v>19</v>
      </c>
      <c r="G1321">
        <v>0</v>
      </c>
      <c r="H1321">
        <v>0.44052999999999998</v>
      </c>
      <c r="I1321">
        <v>0</v>
      </c>
      <c r="J1321">
        <v>0</v>
      </c>
      <c r="K1321">
        <v>0</v>
      </c>
      <c r="L1321">
        <v>1</v>
      </c>
      <c r="M1321">
        <v>53</v>
      </c>
      <c r="N1321">
        <v>0</v>
      </c>
      <c r="O1321">
        <v>7.5</v>
      </c>
      <c r="P1321" t="str">
        <f>IF(Table3[[#This Row],[Charging]]&gt;0,"1","0")</f>
        <v>0</v>
      </c>
      <c r="Q1321" t="str">
        <f>IF(Table3[[#This Row],[Tag]]="1",Table3[[#This Row],[Prices (EUR(kWh)]],"")</f>
        <v/>
      </c>
    </row>
    <row r="1322" spans="4:17" x14ac:dyDescent="0.2">
      <c r="D1322" s="1" t="s">
        <v>27</v>
      </c>
      <c r="E1322">
        <v>24</v>
      </c>
      <c r="F1322">
        <v>20</v>
      </c>
      <c r="G1322">
        <v>0</v>
      </c>
      <c r="H1322">
        <v>0.43347999999999998</v>
      </c>
      <c r="I1322">
        <v>0</v>
      </c>
      <c r="J1322">
        <v>0</v>
      </c>
      <c r="K1322">
        <v>0</v>
      </c>
      <c r="L1322">
        <v>1</v>
      </c>
      <c r="M1322">
        <v>53</v>
      </c>
      <c r="N1322">
        <v>0</v>
      </c>
      <c r="O1322">
        <v>7.5</v>
      </c>
      <c r="P1322" t="str">
        <f>IF(Table3[[#This Row],[Charging]]&gt;0,"1","0")</f>
        <v>0</v>
      </c>
      <c r="Q1322" t="str">
        <f>IF(Table3[[#This Row],[Tag]]="1",Table3[[#This Row],[Prices (EUR(kWh)]],"")</f>
        <v/>
      </c>
    </row>
    <row r="1323" spans="4:17" x14ac:dyDescent="0.2">
      <c r="D1323" s="1" t="s">
        <v>27</v>
      </c>
      <c r="E1323">
        <v>24</v>
      </c>
      <c r="F1323">
        <v>21</v>
      </c>
      <c r="G1323">
        <v>0</v>
      </c>
      <c r="H1323">
        <v>0.43148999999999998</v>
      </c>
      <c r="I1323">
        <v>0</v>
      </c>
      <c r="J1323">
        <v>0</v>
      </c>
      <c r="K1323">
        <v>0</v>
      </c>
      <c r="L1323">
        <v>1</v>
      </c>
      <c r="M1323">
        <v>53</v>
      </c>
      <c r="N1323">
        <v>0</v>
      </c>
      <c r="O1323">
        <v>7.5</v>
      </c>
      <c r="P1323" t="str">
        <f>IF(Table3[[#This Row],[Charging]]&gt;0,"1","0")</f>
        <v>0</v>
      </c>
      <c r="Q1323" t="str">
        <f>IF(Table3[[#This Row],[Tag]]="1",Table3[[#This Row],[Prices (EUR(kWh)]],"")</f>
        <v/>
      </c>
    </row>
    <row r="1324" spans="4:17" x14ac:dyDescent="0.2">
      <c r="D1324" s="1" t="s">
        <v>27</v>
      </c>
      <c r="E1324">
        <v>24</v>
      </c>
      <c r="F1324">
        <v>22</v>
      </c>
      <c r="G1324">
        <v>0</v>
      </c>
      <c r="H1324">
        <v>0.45756999999999998</v>
      </c>
      <c r="I1324">
        <v>0</v>
      </c>
      <c r="J1324">
        <v>0</v>
      </c>
      <c r="K1324">
        <v>0</v>
      </c>
      <c r="L1324">
        <v>1</v>
      </c>
      <c r="M1324">
        <v>53</v>
      </c>
      <c r="N1324">
        <v>0</v>
      </c>
      <c r="O1324">
        <v>7.5</v>
      </c>
      <c r="P1324" t="str">
        <f>IF(Table3[[#This Row],[Charging]]&gt;0,"1","0")</f>
        <v>0</v>
      </c>
      <c r="Q1324" t="str">
        <f>IF(Table3[[#This Row],[Tag]]="1",Table3[[#This Row],[Prices (EUR(kWh)]],"")</f>
        <v/>
      </c>
    </row>
    <row r="1325" spans="4:17" x14ac:dyDescent="0.2">
      <c r="D1325" s="1" t="s">
        <v>27</v>
      </c>
      <c r="E1325">
        <v>24</v>
      </c>
      <c r="F1325">
        <v>23</v>
      </c>
      <c r="G1325">
        <v>0</v>
      </c>
      <c r="H1325">
        <v>0.43108000000000002</v>
      </c>
      <c r="I1325">
        <v>0</v>
      </c>
      <c r="J1325">
        <v>0</v>
      </c>
      <c r="K1325">
        <v>0</v>
      </c>
      <c r="L1325">
        <v>1</v>
      </c>
      <c r="M1325">
        <v>53</v>
      </c>
      <c r="N1325">
        <v>0</v>
      </c>
      <c r="O1325">
        <v>7.5</v>
      </c>
      <c r="P1325" t="str">
        <f>IF(Table3[[#This Row],[Charging]]&gt;0,"1","0")</f>
        <v>0</v>
      </c>
      <c r="Q1325" t="str">
        <f>IF(Table3[[#This Row],[Tag]]="1",Table3[[#This Row],[Prices (EUR(kWh)]],"")</f>
        <v/>
      </c>
    </row>
    <row r="1326" spans="4:17" x14ac:dyDescent="0.2">
      <c r="D1326" s="1" t="s">
        <v>27</v>
      </c>
      <c r="E1326">
        <v>24</v>
      </c>
      <c r="F1326">
        <v>24</v>
      </c>
      <c r="G1326">
        <v>0</v>
      </c>
      <c r="H1326">
        <v>0.42788999999999999</v>
      </c>
      <c r="I1326">
        <v>0</v>
      </c>
      <c r="J1326">
        <v>0</v>
      </c>
      <c r="K1326">
        <v>0</v>
      </c>
      <c r="L1326">
        <v>1</v>
      </c>
      <c r="M1326">
        <v>53</v>
      </c>
      <c r="N1326">
        <v>0</v>
      </c>
      <c r="O1326">
        <v>7.5</v>
      </c>
      <c r="P1326" t="str">
        <f>IF(Table3[[#This Row],[Charging]]&gt;0,"1","0")</f>
        <v>0</v>
      </c>
      <c r="Q1326" t="str">
        <f>IF(Table3[[#This Row],[Tag]]="1",Table3[[#This Row],[Prices (EUR(kWh)]],"")</f>
        <v/>
      </c>
    </row>
    <row r="1327" spans="4:17" x14ac:dyDescent="0.2">
      <c r="D1327" s="1" t="s">
        <v>27</v>
      </c>
      <c r="E1327">
        <v>25</v>
      </c>
      <c r="F1327">
        <v>1</v>
      </c>
      <c r="G1327">
        <v>0</v>
      </c>
      <c r="H1327">
        <v>0.46455000000000002</v>
      </c>
      <c r="I1327">
        <v>0</v>
      </c>
      <c r="J1327">
        <v>0</v>
      </c>
      <c r="K1327">
        <v>0</v>
      </c>
      <c r="L1327">
        <v>1</v>
      </c>
      <c r="M1327">
        <v>53</v>
      </c>
      <c r="N1327">
        <v>0</v>
      </c>
      <c r="O1327">
        <v>7.5</v>
      </c>
      <c r="P1327" t="str">
        <f>IF(Table3[[#This Row],[Charging]]&gt;0,"1","0")</f>
        <v>0</v>
      </c>
      <c r="Q1327" t="str">
        <f>IF(Table3[[#This Row],[Tag]]="1",Table3[[#This Row],[Prices (EUR(kWh)]],"")</f>
        <v/>
      </c>
    </row>
    <row r="1328" spans="4:17" x14ac:dyDescent="0.2">
      <c r="D1328" s="1" t="s">
        <v>27</v>
      </c>
      <c r="E1328">
        <v>25</v>
      </c>
      <c r="F1328">
        <v>2</v>
      </c>
      <c r="G1328">
        <v>0</v>
      </c>
      <c r="H1328">
        <v>0.46339999999999998</v>
      </c>
      <c r="I1328">
        <v>0</v>
      </c>
      <c r="J1328">
        <v>0</v>
      </c>
      <c r="K1328">
        <v>0</v>
      </c>
      <c r="L1328">
        <v>1</v>
      </c>
      <c r="M1328">
        <v>53</v>
      </c>
      <c r="N1328">
        <v>0</v>
      </c>
      <c r="O1328">
        <v>7.5</v>
      </c>
      <c r="P1328" t="str">
        <f>IF(Table3[[#This Row],[Charging]]&gt;0,"1","0")</f>
        <v>0</v>
      </c>
      <c r="Q1328" t="str">
        <f>IF(Table3[[#This Row],[Tag]]="1",Table3[[#This Row],[Prices (EUR(kWh)]],"")</f>
        <v/>
      </c>
    </row>
    <row r="1329" spans="4:17" x14ac:dyDescent="0.2">
      <c r="D1329" s="1" t="s">
        <v>27</v>
      </c>
      <c r="E1329">
        <v>25</v>
      </c>
      <c r="F1329">
        <v>3</v>
      </c>
      <c r="G1329">
        <v>0</v>
      </c>
      <c r="H1329">
        <v>0.46178999999999998</v>
      </c>
      <c r="I1329">
        <v>0</v>
      </c>
      <c r="J1329">
        <v>0</v>
      </c>
      <c r="K1329">
        <v>0</v>
      </c>
      <c r="L1329">
        <v>1</v>
      </c>
      <c r="M1329">
        <v>53</v>
      </c>
      <c r="N1329">
        <v>0</v>
      </c>
      <c r="O1329">
        <v>7.5</v>
      </c>
      <c r="P1329" t="str">
        <f>IF(Table3[[#This Row],[Charging]]&gt;0,"1","0")</f>
        <v>0</v>
      </c>
      <c r="Q1329" t="str">
        <f>IF(Table3[[#This Row],[Tag]]="1",Table3[[#This Row],[Prices (EUR(kWh)]],"")</f>
        <v/>
      </c>
    </row>
    <row r="1330" spans="4:17" x14ac:dyDescent="0.2">
      <c r="D1330" s="1" t="s">
        <v>27</v>
      </c>
      <c r="E1330">
        <v>25</v>
      </c>
      <c r="F1330">
        <v>4</v>
      </c>
      <c r="G1330">
        <v>0</v>
      </c>
      <c r="H1330">
        <v>0.46209</v>
      </c>
      <c r="I1330">
        <v>0</v>
      </c>
      <c r="J1330">
        <v>0</v>
      </c>
      <c r="K1330">
        <v>0</v>
      </c>
      <c r="L1330">
        <v>1</v>
      </c>
      <c r="M1330">
        <v>53</v>
      </c>
      <c r="N1330">
        <v>0</v>
      </c>
      <c r="O1330">
        <v>7.5</v>
      </c>
      <c r="P1330" t="str">
        <f>IF(Table3[[#This Row],[Charging]]&gt;0,"1","0")</f>
        <v>0</v>
      </c>
      <c r="Q1330" t="str">
        <f>IF(Table3[[#This Row],[Tag]]="1",Table3[[#This Row],[Prices (EUR(kWh)]],"")</f>
        <v/>
      </c>
    </row>
    <row r="1331" spans="4:17" x14ac:dyDescent="0.2">
      <c r="D1331" s="1" t="s">
        <v>27</v>
      </c>
      <c r="E1331">
        <v>25</v>
      </c>
      <c r="F1331">
        <v>5</v>
      </c>
      <c r="G1331">
        <v>0</v>
      </c>
      <c r="H1331">
        <v>0.46222000000000002</v>
      </c>
      <c r="I1331">
        <v>0</v>
      </c>
      <c r="J1331">
        <v>0</v>
      </c>
      <c r="K1331">
        <v>0</v>
      </c>
      <c r="L1331">
        <v>1</v>
      </c>
      <c r="M1331">
        <v>53</v>
      </c>
      <c r="N1331">
        <v>0</v>
      </c>
      <c r="O1331">
        <v>7.5</v>
      </c>
      <c r="P1331" t="str">
        <f>IF(Table3[[#This Row],[Charging]]&gt;0,"1","0")</f>
        <v>0</v>
      </c>
      <c r="Q1331" t="str">
        <f>IF(Table3[[#This Row],[Tag]]="1",Table3[[#This Row],[Prices (EUR(kWh)]],"")</f>
        <v/>
      </c>
    </row>
    <row r="1332" spans="4:17" x14ac:dyDescent="0.2">
      <c r="D1332" s="1" t="s">
        <v>27</v>
      </c>
      <c r="E1332">
        <v>25</v>
      </c>
      <c r="F1332">
        <v>6</v>
      </c>
      <c r="G1332">
        <v>0</v>
      </c>
      <c r="H1332">
        <v>0.46442</v>
      </c>
      <c r="I1332">
        <v>0</v>
      </c>
      <c r="J1332">
        <v>0</v>
      </c>
      <c r="K1332">
        <v>0</v>
      </c>
      <c r="L1332">
        <v>1</v>
      </c>
      <c r="M1332">
        <v>53</v>
      </c>
      <c r="N1332">
        <v>0</v>
      </c>
      <c r="O1332">
        <v>7.5</v>
      </c>
      <c r="P1332" t="str">
        <f>IF(Table3[[#This Row],[Charging]]&gt;0,"1","0")</f>
        <v>0</v>
      </c>
      <c r="Q1332" t="str">
        <f>IF(Table3[[#This Row],[Tag]]="1",Table3[[#This Row],[Prices (EUR(kWh)]],"")</f>
        <v/>
      </c>
    </row>
    <row r="1333" spans="4:17" x14ac:dyDescent="0.2">
      <c r="D1333" s="1" t="s">
        <v>27</v>
      </c>
      <c r="E1333">
        <v>25</v>
      </c>
      <c r="F1333">
        <v>7</v>
      </c>
      <c r="G1333">
        <v>0</v>
      </c>
      <c r="H1333">
        <v>0.48998999999999998</v>
      </c>
      <c r="I1333">
        <v>0</v>
      </c>
      <c r="J1333">
        <v>0</v>
      </c>
      <c r="K1333">
        <v>0</v>
      </c>
      <c r="L1333">
        <v>1</v>
      </c>
      <c r="M1333">
        <v>53</v>
      </c>
      <c r="N1333">
        <v>0</v>
      </c>
      <c r="O1333">
        <v>7.5</v>
      </c>
      <c r="P1333" t="str">
        <f>IF(Table3[[#This Row],[Charging]]&gt;0,"1","0")</f>
        <v>0</v>
      </c>
      <c r="Q1333" t="str">
        <f>IF(Table3[[#This Row],[Tag]]="1",Table3[[#This Row],[Prices (EUR(kWh)]],"")</f>
        <v/>
      </c>
    </row>
    <row r="1334" spans="4:17" x14ac:dyDescent="0.2">
      <c r="D1334" s="1" t="s">
        <v>27</v>
      </c>
      <c r="E1334">
        <v>25</v>
      </c>
      <c r="F1334">
        <v>8</v>
      </c>
      <c r="G1334">
        <v>0</v>
      </c>
      <c r="H1334">
        <v>0.49806</v>
      </c>
      <c r="I1334">
        <v>0</v>
      </c>
      <c r="J1334">
        <v>0</v>
      </c>
      <c r="K1334">
        <v>0</v>
      </c>
      <c r="L1334">
        <v>1</v>
      </c>
      <c r="M1334">
        <v>47.5</v>
      </c>
      <c r="N1334">
        <v>5.5</v>
      </c>
      <c r="O1334">
        <v>0</v>
      </c>
      <c r="P1334" t="str">
        <f>IF(Table3[[#This Row],[Charging]]&gt;0,"1","0")</f>
        <v>0</v>
      </c>
      <c r="Q1334" t="str">
        <f>IF(Table3[[#This Row],[Tag]]="1",Table3[[#This Row],[Prices (EUR(kWh)]],"")</f>
        <v/>
      </c>
    </row>
    <row r="1335" spans="4:17" x14ac:dyDescent="0.2">
      <c r="D1335" s="1" t="s">
        <v>27</v>
      </c>
      <c r="E1335">
        <v>25</v>
      </c>
      <c r="F1335">
        <v>9</v>
      </c>
      <c r="G1335">
        <v>0</v>
      </c>
      <c r="H1335">
        <v>0.49720999999999999</v>
      </c>
      <c r="I1335">
        <v>0</v>
      </c>
      <c r="J1335">
        <v>0</v>
      </c>
      <c r="K1335">
        <v>0</v>
      </c>
      <c r="L1335">
        <v>1</v>
      </c>
      <c r="M1335">
        <v>47.5</v>
      </c>
      <c r="N1335">
        <v>0</v>
      </c>
      <c r="O1335">
        <v>0</v>
      </c>
      <c r="P1335" t="str">
        <f>IF(Table3[[#This Row],[Charging]]&gt;0,"1","0")</f>
        <v>0</v>
      </c>
      <c r="Q1335" t="str">
        <f>IF(Table3[[#This Row],[Tag]]="1",Table3[[#This Row],[Prices (EUR(kWh)]],"")</f>
        <v/>
      </c>
    </row>
    <row r="1336" spans="4:17" x14ac:dyDescent="0.2">
      <c r="D1336" s="1" t="s">
        <v>27</v>
      </c>
      <c r="E1336">
        <v>25</v>
      </c>
      <c r="F1336">
        <v>10</v>
      </c>
      <c r="G1336">
        <v>0</v>
      </c>
      <c r="H1336">
        <v>0.48380000000000001</v>
      </c>
      <c r="I1336">
        <v>0</v>
      </c>
      <c r="J1336">
        <v>0</v>
      </c>
      <c r="K1336">
        <v>0</v>
      </c>
      <c r="L1336">
        <v>1</v>
      </c>
      <c r="M1336">
        <v>47.5</v>
      </c>
      <c r="N1336">
        <v>0</v>
      </c>
      <c r="O1336">
        <v>0</v>
      </c>
      <c r="P1336" t="str">
        <f>IF(Table3[[#This Row],[Charging]]&gt;0,"1","0")</f>
        <v>0</v>
      </c>
      <c r="Q1336" t="str">
        <f>IF(Table3[[#This Row],[Tag]]="1",Table3[[#This Row],[Prices (EUR(kWh)]],"")</f>
        <v/>
      </c>
    </row>
    <row r="1337" spans="4:17" x14ac:dyDescent="0.2">
      <c r="D1337" s="1" t="s">
        <v>27</v>
      </c>
      <c r="E1337">
        <v>25</v>
      </c>
      <c r="F1337">
        <v>11</v>
      </c>
      <c r="G1337">
        <v>0</v>
      </c>
      <c r="H1337">
        <v>0.47996</v>
      </c>
      <c r="I1337">
        <v>0</v>
      </c>
      <c r="J1337">
        <v>0</v>
      </c>
      <c r="K1337">
        <v>0</v>
      </c>
      <c r="L1337">
        <v>1</v>
      </c>
      <c r="M1337">
        <v>47.5</v>
      </c>
      <c r="N1337">
        <v>0</v>
      </c>
      <c r="O1337">
        <v>0</v>
      </c>
      <c r="P1337" t="str">
        <f>IF(Table3[[#This Row],[Charging]]&gt;0,"1","0")</f>
        <v>0</v>
      </c>
      <c r="Q1337" t="str">
        <f>IF(Table3[[#This Row],[Tag]]="1",Table3[[#This Row],[Prices (EUR(kWh)]],"")</f>
        <v/>
      </c>
    </row>
    <row r="1338" spans="4:17" x14ac:dyDescent="0.2">
      <c r="D1338" s="1" t="s">
        <v>27</v>
      </c>
      <c r="E1338">
        <v>25</v>
      </c>
      <c r="F1338">
        <v>12</v>
      </c>
      <c r="G1338">
        <v>0</v>
      </c>
      <c r="H1338">
        <v>0.47621999999999998</v>
      </c>
      <c r="I1338">
        <v>0</v>
      </c>
      <c r="J1338">
        <v>0</v>
      </c>
      <c r="K1338">
        <v>0</v>
      </c>
      <c r="L1338">
        <v>1</v>
      </c>
      <c r="M1338">
        <v>47.5</v>
      </c>
      <c r="N1338">
        <v>0</v>
      </c>
      <c r="O1338">
        <v>0</v>
      </c>
      <c r="P1338" t="str">
        <f>IF(Table3[[#This Row],[Charging]]&gt;0,"1","0")</f>
        <v>0</v>
      </c>
      <c r="Q1338" t="str">
        <f>IF(Table3[[#This Row],[Tag]]="1",Table3[[#This Row],[Prices (EUR(kWh)]],"")</f>
        <v/>
      </c>
    </row>
    <row r="1339" spans="4:17" x14ac:dyDescent="0.2">
      <c r="D1339" s="1" t="s">
        <v>27</v>
      </c>
      <c r="E1339">
        <v>25</v>
      </c>
      <c r="F1339">
        <v>13</v>
      </c>
      <c r="G1339">
        <v>0</v>
      </c>
      <c r="H1339">
        <v>0.47641</v>
      </c>
      <c r="I1339">
        <v>0</v>
      </c>
      <c r="J1339">
        <v>0</v>
      </c>
      <c r="K1339">
        <v>0</v>
      </c>
      <c r="L1339">
        <v>1</v>
      </c>
      <c r="M1339">
        <v>47.5</v>
      </c>
      <c r="N1339">
        <v>0</v>
      </c>
      <c r="O1339">
        <v>0</v>
      </c>
      <c r="P1339" t="str">
        <f>IF(Table3[[#This Row],[Charging]]&gt;0,"1","0")</f>
        <v>0</v>
      </c>
      <c r="Q1339" t="str">
        <f>IF(Table3[[#This Row],[Tag]]="1",Table3[[#This Row],[Prices (EUR(kWh)]],"")</f>
        <v/>
      </c>
    </row>
    <row r="1340" spans="4:17" x14ac:dyDescent="0.2">
      <c r="D1340" s="1" t="s">
        <v>27</v>
      </c>
      <c r="E1340">
        <v>25</v>
      </c>
      <c r="F1340">
        <v>14</v>
      </c>
      <c r="G1340">
        <v>0</v>
      </c>
      <c r="H1340">
        <v>0.47487000000000001</v>
      </c>
      <c r="I1340">
        <v>0</v>
      </c>
      <c r="J1340">
        <v>0</v>
      </c>
      <c r="K1340">
        <v>0</v>
      </c>
      <c r="L1340">
        <v>1</v>
      </c>
      <c r="M1340">
        <v>47.5</v>
      </c>
      <c r="N1340">
        <v>0</v>
      </c>
      <c r="O1340">
        <v>0</v>
      </c>
      <c r="P1340" t="str">
        <f>IF(Table3[[#This Row],[Charging]]&gt;0,"1","0")</f>
        <v>0</v>
      </c>
      <c r="Q1340" t="str">
        <f>IF(Table3[[#This Row],[Tag]]="1",Table3[[#This Row],[Prices (EUR(kWh)]],"")</f>
        <v/>
      </c>
    </row>
    <row r="1341" spans="4:17" x14ac:dyDescent="0.2">
      <c r="D1341" s="1" t="s">
        <v>27</v>
      </c>
      <c r="E1341">
        <v>25</v>
      </c>
      <c r="F1341">
        <v>15</v>
      </c>
      <c r="G1341">
        <v>0</v>
      </c>
      <c r="H1341">
        <v>0.47441</v>
      </c>
      <c r="I1341">
        <v>0</v>
      </c>
      <c r="J1341">
        <v>0</v>
      </c>
      <c r="K1341">
        <v>0</v>
      </c>
      <c r="L1341">
        <v>1</v>
      </c>
      <c r="M1341">
        <v>47.5</v>
      </c>
      <c r="N1341">
        <v>0</v>
      </c>
      <c r="O1341">
        <v>0</v>
      </c>
      <c r="P1341" t="str">
        <f>IF(Table3[[#This Row],[Charging]]&gt;0,"1","0")</f>
        <v>0</v>
      </c>
      <c r="Q1341" t="str">
        <f>IF(Table3[[#This Row],[Tag]]="1",Table3[[#This Row],[Prices (EUR(kWh)]],"")</f>
        <v/>
      </c>
    </row>
    <row r="1342" spans="4:17" x14ac:dyDescent="0.2">
      <c r="D1342" s="1" t="s">
        <v>27</v>
      </c>
      <c r="E1342">
        <v>25</v>
      </c>
      <c r="F1342">
        <v>16</v>
      </c>
      <c r="G1342">
        <v>0</v>
      </c>
      <c r="H1342">
        <v>0.47608</v>
      </c>
      <c r="I1342">
        <v>0</v>
      </c>
      <c r="J1342">
        <v>0</v>
      </c>
      <c r="K1342">
        <v>0</v>
      </c>
      <c r="L1342">
        <v>1</v>
      </c>
      <c r="M1342">
        <v>47.5</v>
      </c>
      <c r="N1342">
        <v>0</v>
      </c>
      <c r="O1342">
        <v>0</v>
      </c>
      <c r="P1342" t="str">
        <f>IF(Table3[[#This Row],[Charging]]&gt;0,"1","0")</f>
        <v>0</v>
      </c>
      <c r="Q1342" t="str">
        <f>IF(Table3[[#This Row],[Tag]]="1",Table3[[#This Row],[Prices (EUR(kWh)]],"")</f>
        <v/>
      </c>
    </row>
    <row r="1343" spans="4:17" x14ac:dyDescent="0.2">
      <c r="D1343" s="1" t="s">
        <v>27</v>
      </c>
      <c r="E1343">
        <v>25</v>
      </c>
      <c r="F1343">
        <v>17</v>
      </c>
      <c r="G1343">
        <v>0</v>
      </c>
      <c r="H1343">
        <v>0.47489999999999999</v>
      </c>
      <c r="I1343">
        <v>0</v>
      </c>
      <c r="J1343">
        <v>0</v>
      </c>
      <c r="K1343">
        <v>0</v>
      </c>
      <c r="L1343">
        <v>1</v>
      </c>
      <c r="M1343">
        <v>42</v>
      </c>
      <c r="N1343">
        <v>5.5</v>
      </c>
      <c r="O1343">
        <v>0</v>
      </c>
      <c r="P1343" t="str">
        <f>IF(Table3[[#This Row],[Charging]]&gt;0,"1","0")</f>
        <v>0</v>
      </c>
      <c r="Q1343" t="str">
        <f>IF(Table3[[#This Row],[Tag]]="1",Table3[[#This Row],[Prices (EUR(kWh)]],"")</f>
        <v/>
      </c>
    </row>
    <row r="1344" spans="4:17" x14ac:dyDescent="0.2">
      <c r="D1344" s="1" t="s">
        <v>27</v>
      </c>
      <c r="E1344">
        <v>25</v>
      </c>
      <c r="F1344">
        <v>18</v>
      </c>
      <c r="G1344">
        <v>0</v>
      </c>
      <c r="H1344">
        <v>0.47658</v>
      </c>
      <c r="I1344">
        <v>0</v>
      </c>
      <c r="J1344">
        <v>0</v>
      </c>
      <c r="K1344">
        <v>0</v>
      </c>
      <c r="L1344">
        <v>1</v>
      </c>
      <c r="M1344">
        <v>42</v>
      </c>
      <c r="N1344">
        <v>0</v>
      </c>
      <c r="O1344">
        <v>7.5</v>
      </c>
      <c r="P1344" t="str">
        <f>IF(Table3[[#This Row],[Charging]]&gt;0,"1","0")</f>
        <v>0</v>
      </c>
      <c r="Q1344" t="str">
        <f>IF(Table3[[#This Row],[Tag]]="1",Table3[[#This Row],[Prices (EUR(kWh)]],"")</f>
        <v/>
      </c>
    </row>
    <row r="1345" spans="4:17" x14ac:dyDescent="0.2">
      <c r="D1345" s="1" t="s">
        <v>27</v>
      </c>
      <c r="E1345">
        <v>25</v>
      </c>
      <c r="F1345">
        <v>19</v>
      </c>
      <c r="G1345">
        <v>0</v>
      </c>
      <c r="H1345">
        <v>0.47241</v>
      </c>
      <c r="I1345">
        <v>0</v>
      </c>
      <c r="J1345">
        <v>0</v>
      </c>
      <c r="K1345">
        <v>0</v>
      </c>
      <c r="L1345">
        <v>1</v>
      </c>
      <c r="M1345">
        <v>42</v>
      </c>
      <c r="N1345">
        <v>0</v>
      </c>
      <c r="O1345">
        <v>7.5</v>
      </c>
      <c r="P1345" t="str">
        <f>IF(Table3[[#This Row],[Charging]]&gt;0,"1","0")</f>
        <v>0</v>
      </c>
      <c r="Q1345" t="str">
        <f>IF(Table3[[#This Row],[Tag]]="1",Table3[[#This Row],[Prices (EUR(kWh)]],"")</f>
        <v/>
      </c>
    </row>
    <row r="1346" spans="4:17" x14ac:dyDescent="0.2">
      <c r="D1346" s="1" t="s">
        <v>27</v>
      </c>
      <c r="E1346">
        <v>25</v>
      </c>
      <c r="F1346">
        <v>20</v>
      </c>
      <c r="G1346">
        <v>0</v>
      </c>
      <c r="H1346">
        <v>0.47320000000000001</v>
      </c>
      <c r="I1346">
        <v>0</v>
      </c>
      <c r="J1346">
        <v>0</v>
      </c>
      <c r="K1346">
        <v>0</v>
      </c>
      <c r="L1346">
        <v>1</v>
      </c>
      <c r="M1346">
        <v>42</v>
      </c>
      <c r="N1346">
        <v>0</v>
      </c>
      <c r="O1346">
        <v>7.5</v>
      </c>
      <c r="P1346" t="str">
        <f>IF(Table3[[#This Row],[Charging]]&gt;0,"1","0")</f>
        <v>0</v>
      </c>
      <c r="Q1346" t="str">
        <f>IF(Table3[[#This Row],[Tag]]="1",Table3[[#This Row],[Prices (EUR(kWh)]],"")</f>
        <v/>
      </c>
    </row>
    <row r="1347" spans="4:17" x14ac:dyDescent="0.2">
      <c r="D1347" s="1" t="s">
        <v>27</v>
      </c>
      <c r="E1347">
        <v>25</v>
      </c>
      <c r="F1347">
        <v>21</v>
      </c>
      <c r="G1347">
        <v>0</v>
      </c>
      <c r="H1347">
        <v>0.496</v>
      </c>
      <c r="I1347">
        <v>0</v>
      </c>
      <c r="J1347">
        <v>0</v>
      </c>
      <c r="K1347">
        <v>0</v>
      </c>
      <c r="L1347">
        <v>1</v>
      </c>
      <c r="M1347">
        <v>42</v>
      </c>
      <c r="N1347">
        <v>0</v>
      </c>
      <c r="O1347">
        <v>7.5</v>
      </c>
      <c r="P1347" t="str">
        <f>IF(Table3[[#This Row],[Charging]]&gt;0,"1","0")</f>
        <v>0</v>
      </c>
      <c r="Q1347" t="str">
        <f>IF(Table3[[#This Row],[Tag]]="1",Table3[[#This Row],[Prices (EUR(kWh)]],"")</f>
        <v/>
      </c>
    </row>
    <row r="1348" spans="4:17" x14ac:dyDescent="0.2">
      <c r="D1348" s="1" t="s">
        <v>27</v>
      </c>
      <c r="E1348">
        <v>25</v>
      </c>
      <c r="F1348">
        <v>22</v>
      </c>
      <c r="G1348">
        <v>0</v>
      </c>
      <c r="H1348">
        <v>0.49803999999999998</v>
      </c>
      <c r="I1348">
        <v>0</v>
      </c>
      <c r="J1348">
        <v>0</v>
      </c>
      <c r="K1348">
        <v>0</v>
      </c>
      <c r="L1348">
        <v>1</v>
      </c>
      <c r="M1348">
        <v>42</v>
      </c>
      <c r="N1348">
        <v>0</v>
      </c>
      <c r="O1348">
        <v>7.5</v>
      </c>
      <c r="P1348" t="str">
        <f>IF(Table3[[#This Row],[Charging]]&gt;0,"1","0")</f>
        <v>0</v>
      </c>
      <c r="Q1348" t="str">
        <f>IF(Table3[[#This Row],[Tag]]="1",Table3[[#This Row],[Prices (EUR(kWh)]],"")</f>
        <v/>
      </c>
    </row>
    <row r="1349" spans="4:17" x14ac:dyDescent="0.2">
      <c r="D1349" s="1" t="s">
        <v>27</v>
      </c>
      <c r="E1349">
        <v>25</v>
      </c>
      <c r="F1349">
        <v>23</v>
      </c>
      <c r="G1349">
        <v>0</v>
      </c>
      <c r="H1349">
        <v>0.47003</v>
      </c>
      <c r="I1349">
        <v>0</v>
      </c>
      <c r="J1349">
        <v>0</v>
      </c>
      <c r="K1349">
        <v>0</v>
      </c>
      <c r="L1349">
        <v>1</v>
      </c>
      <c r="M1349">
        <v>42</v>
      </c>
      <c r="N1349">
        <v>0</v>
      </c>
      <c r="O1349">
        <v>7.5</v>
      </c>
      <c r="P1349" t="str">
        <f>IF(Table3[[#This Row],[Charging]]&gt;0,"1","0")</f>
        <v>0</v>
      </c>
      <c r="Q1349" t="str">
        <f>IF(Table3[[#This Row],[Tag]]="1",Table3[[#This Row],[Prices (EUR(kWh)]],"")</f>
        <v/>
      </c>
    </row>
    <row r="1350" spans="4:17" x14ac:dyDescent="0.2">
      <c r="D1350" s="1" t="s">
        <v>27</v>
      </c>
      <c r="E1350">
        <v>25</v>
      </c>
      <c r="F1350">
        <v>24</v>
      </c>
      <c r="G1350">
        <v>0</v>
      </c>
      <c r="H1350">
        <v>0.46871000000000002</v>
      </c>
      <c r="I1350">
        <v>0</v>
      </c>
      <c r="J1350">
        <v>0</v>
      </c>
      <c r="K1350">
        <v>0</v>
      </c>
      <c r="L1350">
        <v>1</v>
      </c>
      <c r="M1350">
        <v>42</v>
      </c>
      <c r="N1350">
        <v>0</v>
      </c>
      <c r="O1350">
        <v>7.5</v>
      </c>
      <c r="P1350" t="str">
        <f>IF(Table3[[#This Row],[Charging]]&gt;0,"1","0")</f>
        <v>0</v>
      </c>
      <c r="Q1350" t="str">
        <f>IF(Table3[[#This Row],[Tag]]="1",Table3[[#This Row],[Prices (EUR(kWh)]],"")</f>
        <v/>
      </c>
    </row>
    <row r="1351" spans="4:17" x14ac:dyDescent="0.2">
      <c r="D1351" s="1" t="s">
        <v>27</v>
      </c>
      <c r="E1351">
        <v>26</v>
      </c>
      <c r="F1351">
        <v>1</v>
      </c>
      <c r="G1351">
        <v>0</v>
      </c>
      <c r="H1351">
        <v>0.48109000000000002</v>
      </c>
      <c r="I1351">
        <v>0</v>
      </c>
      <c r="J1351">
        <v>0</v>
      </c>
      <c r="K1351">
        <v>0</v>
      </c>
      <c r="L1351">
        <v>1</v>
      </c>
      <c r="M1351">
        <v>42</v>
      </c>
      <c r="N1351">
        <v>0</v>
      </c>
      <c r="O1351">
        <v>7.5</v>
      </c>
      <c r="P1351" t="str">
        <f>IF(Table3[[#This Row],[Charging]]&gt;0,"1","0")</f>
        <v>0</v>
      </c>
      <c r="Q1351" t="str">
        <f>IF(Table3[[#This Row],[Tag]]="1",Table3[[#This Row],[Prices (EUR(kWh)]],"")</f>
        <v/>
      </c>
    </row>
    <row r="1352" spans="4:17" x14ac:dyDescent="0.2">
      <c r="D1352" s="1" t="s">
        <v>27</v>
      </c>
      <c r="E1352">
        <v>26</v>
      </c>
      <c r="F1352">
        <v>2</v>
      </c>
      <c r="G1352">
        <v>0</v>
      </c>
      <c r="H1352">
        <v>0.47628999999999999</v>
      </c>
      <c r="I1352">
        <v>0</v>
      </c>
      <c r="J1352">
        <v>0</v>
      </c>
      <c r="K1352">
        <v>0</v>
      </c>
      <c r="L1352">
        <v>1</v>
      </c>
      <c r="M1352">
        <v>42</v>
      </c>
      <c r="N1352">
        <v>0</v>
      </c>
      <c r="O1352">
        <v>7.5</v>
      </c>
      <c r="P1352" t="str">
        <f>IF(Table3[[#This Row],[Charging]]&gt;0,"1","0")</f>
        <v>0</v>
      </c>
      <c r="Q1352" t="str">
        <f>IF(Table3[[#This Row],[Tag]]="1",Table3[[#This Row],[Prices (EUR(kWh)]],"")</f>
        <v/>
      </c>
    </row>
    <row r="1353" spans="4:17" x14ac:dyDescent="0.2">
      <c r="D1353" s="1" t="s">
        <v>27</v>
      </c>
      <c r="E1353">
        <v>26</v>
      </c>
      <c r="F1353">
        <v>3</v>
      </c>
      <c r="G1353">
        <v>0</v>
      </c>
      <c r="H1353">
        <v>0.47305999999999998</v>
      </c>
      <c r="I1353">
        <v>0</v>
      </c>
      <c r="J1353">
        <v>0</v>
      </c>
      <c r="K1353">
        <v>0</v>
      </c>
      <c r="L1353">
        <v>1</v>
      </c>
      <c r="M1353">
        <v>42</v>
      </c>
      <c r="N1353">
        <v>0</v>
      </c>
      <c r="O1353">
        <v>7.5</v>
      </c>
      <c r="P1353" t="str">
        <f>IF(Table3[[#This Row],[Charging]]&gt;0,"1","0")</f>
        <v>0</v>
      </c>
      <c r="Q1353" t="str">
        <f>IF(Table3[[#This Row],[Tag]]="1",Table3[[#This Row],[Prices (EUR(kWh)]],"")</f>
        <v/>
      </c>
    </row>
    <row r="1354" spans="4:17" x14ac:dyDescent="0.2">
      <c r="D1354" s="1" t="s">
        <v>27</v>
      </c>
      <c r="E1354">
        <v>26</v>
      </c>
      <c r="F1354">
        <v>4</v>
      </c>
      <c r="G1354">
        <v>0</v>
      </c>
      <c r="H1354">
        <v>0.47104000000000001</v>
      </c>
      <c r="I1354">
        <v>0</v>
      </c>
      <c r="J1354">
        <v>0</v>
      </c>
      <c r="K1354">
        <v>0</v>
      </c>
      <c r="L1354">
        <v>1</v>
      </c>
      <c r="M1354">
        <v>42</v>
      </c>
      <c r="N1354">
        <v>0</v>
      </c>
      <c r="O1354">
        <v>7.5</v>
      </c>
      <c r="P1354" t="str">
        <f>IF(Table3[[#This Row],[Charging]]&gt;0,"1","0")</f>
        <v>0</v>
      </c>
      <c r="Q1354" t="str">
        <f>IF(Table3[[#This Row],[Tag]]="1",Table3[[#This Row],[Prices (EUR(kWh)]],"")</f>
        <v/>
      </c>
    </row>
    <row r="1355" spans="4:17" x14ac:dyDescent="0.2">
      <c r="D1355" s="1" t="s">
        <v>27</v>
      </c>
      <c r="E1355">
        <v>26</v>
      </c>
      <c r="F1355">
        <v>5</v>
      </c>
      <c r="G1355">
        <v>0</v>
      </c>
      <c r="H1355">
        <v>0.47006999999999999</v>
      </c>
      <c r="I1355">
        <v>0</v>
      </c>
      <c r="J1355">
        <v>0</v>
      </c>
      <c r="K1355">
        <v>0</v>
      </c>
      <c r="L1355">
        <v>1</v>
      </c>
      <c r="M1355">
        <v>42</v>
      </c>
      <c r="N1355">
        <v>0</v>
      </c>
      <c r="O1355">
        <v>7.5</v>
      </c>
      <c r="P1355" t="str">
        <f>IF(Table3[[#This Row],[Charging]]&gt;0,"1","0")</f>
        <v>0</v>
      </c>
      <c r="Q1355" t="str">
        <f>IF(Table3[[#This Row],[Tag]]="1",Table3[[#This Row],[Prices (EUR(kWh)]],"")</f>
        <v/>
      </c>
    </row>
    <row r="1356" spans="4:17" x14ac:dyDescent="0.2">
      <c r="D1356" s="1" t="s">
        <v>27</v>
      </c>
      <c r="E1356">
        <v>26</v>
      </c>
      <c r="F1356">
        <v>6</v>
      </c>
      <c r="G1356">
        <v>0</v>
      </c>
      <c r="H1356">
        <v>0.47250999999999999</v>
      </c>
      <c r="I1356">
        <v>0</v>
      </c>
      <c r="J1356">
        <v>0</v>
      </c>
      <c r="K1356">
        <v>0</v>
      </c>
      <c r="L1356">
        <v>1</v>
      </c>
      <c r="M1356">
        <v>42</v>
      </c>
      <c r="N1356">
        <v>0</v>
      </c>
      <c r="O1356">
        <v>7.5</v>
      </c>
      <c r="P1356" t="str">
        <f>IF(Table3[[#This Row],[Charging]]&gt;0,"1","0")</f>
        <v>0</v>
      </c>
      <c r="Q1356" t="str">
        <f>IF(Table3[[#This Row],[Tag]]="1",Table3[[#This Row],[Prices (EUR(kWh)]],"")</f>
        <v/>
      </c>
    </row>
    <row r="1357" spans="4:17" x14ac:dyDescent="0.2">
      <c r="D1357" s="1" t="s">
        <v>27</v>
      </c>
      <c r="E1357">
        <v>26</v>
      </c>
      <c r="F1357">
        <v>7</v>
      </c>
      <c r="G1357">
        <v>0</v>
      </c>
      <c r="H1357">
        <v>0.48958000000000002</v>
      </c>
      <c r="I1357">
        <v>0</v>
      </c>
      <c r="J1357">
        <v>0</v>
      </c>
      <c r="K1357">
        <v>0</v>
      </c>
      <c r="L1357">
        <v>1</v>
      </c>
      <c r="M1357">
        <v>42</v>
      </c>
      <c r="N1357">
        <v>0</v>
      </c>
      <c r="O1357">
        <v>7.5</v>
      </c>
      <c r="P1357" t="str">
        <f>IF(Table3[[#This Row],[Charging]]&gt;0,"1","0")</f>
        <v>0</v>
      </c>
      <c r="Q1357" t="str">
        <f>IF(Table3[[#This Row],[Tag]]="1",Table3[[#This Row],[Prices (EUR(kWh)]],"")</f>
        <v/>
      </c>
    </row>
    <row r="1358" spans="4:17" x14ac:dyDescent="0.2">
      <c r="D1358" s="1" t="s">
        <v>27</v>
      </c>
      <c r="E1358">
        <v>26</v>
      </c>
      <c r="F1358">
        <v>8</v>
      </c>
      <c r="G1358">
        <v>0</v>
      </c>
      <c r="H1358">
        <v>0.49994</v>
      </c>
      <c r="I1358">
        <v>0</v>
      </c>
      <c r="J1358">
        <v>0</v>
      </c>
      <c r="K1358">
        <v>0</v>
      </c>
      <c r="L1358">
        <v>1</v>
      </c>
      <c r="M1358">
        <v>36.5</v>
      </c>
      <c r="N1358">
        <v>5.5</v>
      </c>
      <c r="O1358">
        <v>0</v>
      </c>
      <c r="P1358" t="str">
        <f>IF(Table3[[#This Row],[Charging]]&gt;0,"1","0")</f>
        <v>0</v>
      </c>
      <c r="Q1358" t="str">
        <f>IF(Table3[[#This Row],[Tag]]="1",Table3[[#This Row],[Prices (EUR(kWh)]],"")</f>
        <v/>
      </c>
    </row>
    <row r="1359" spans="4:17" x14ac:dyDescent="0.2">
      <c r="D1359" s="1" t="s">
        <v>27</v>
      </c>
      <c r="E1359">
        <v>26</v>
      </c>
      <c r="F1359">
        <v>9</v>
      </c>
      <c r="G1359">
        <v>0</v>
      </c>
      <c r="H1359">
        <v>0.52042999999999995</v>
      </c>
      <c r="I1359">
        <v>0</v>
      </c>
      <c r="J1359">
        <v>0</v>
      </c>
      <c r="K1359">
        <v>0</v>
      </c>
      <c r="L1359">
        <v>1</v>
      </c>
      <c r="M1359">
        <v>36.5</v>
      </c>
      <c r="N1359">
        <v>0</v>
      </c>
      <c r="O1359">
        <v>0</v>
      </c>
      <c r="P1359" t="str">
        <f>IF(Table3[[#This Row],[Charging]]&gt;0,"1","0")</f>
        <v>0</v>
      </c>
      <c r="Q1359" t="str">
        <f>IF(Table3[[#This Row],[Tag]]="1",Table3[[#This Row],[Prices (EUR(kWh)]],"")</f>
        <v/>
      </c>
    </row>
    <row r="1360" spans="4:17" x14ac:dyDescent="0.2">
      <c r="D1360" s="1" t="s">
        <v>27</v>
      </c>
      <c r="E1360">
        <v>26</v>
      </c>
      <c r="F1360">
        <v>10</v>
      </c>
      <c r="G1360">
        <v>0</v>
      </c>
      <c r="H1360">
        <v>0.51600999999999997</v>
      </c>
      <c r="I1360">
        <v>0</v>
      </c>
      <c r="J1360">
        <v>0</v>
      </c>
      <c r="K1360">
        <v>0</v>
      </c>
      <c r="L1360">
        <v>1</v>
      </c>
      <c r="M1360">
        <v>36.5</v>
      </c>
      <c r="N1360">
        <v>0</v>
      </c>
      <c r="O1360">
        <v>0</v>
      </c>
      <c r="P1360" t="str">
        <f>IF(Table3[[#This Row],[Charging]]&gt;0,"1","0")</f>
        <v>0</v>
      </c>
      <c r="Q1360" t="str">
        <f>IF(Table3[[#This Row],[Tag]]="1",Table3[[#This Row],[Prices (EUR(kWh)]],"")</f>
        <v/>
      </c>
    </row>
    <row r="1361" spans="4:17" x14ac:dyDescent="0.2">
      <c r="D1361" s="1" t="s">
        <v>27</v>
      </c>
      <c r="E1361">
        <v>26</v>
      </c>
      <c r="F1361">
        <v>11</v>
      </c>
      <c r="G1361">
        <v>0</v>
      </c>
      <c r="H1361">
        <v>0.51693</v>
      </c>
      <c r="I1361">
        <v>0</v>
      </c>
      <c r="J1361">
        <v>0</v>
      </c>
      <c r="K1361">
        <v>0</v>
      </c>
      <c r="L1361">
        <v>1</v>
      </c>
      <c r="M1361">
        <v>36.5</v>
      </c>
      <c r="N1361">
        <v>0</v>
      </c>
      <c r="O1361">
        <v>0</v>
      </c>
      <c r="P1361" t="str">
        <f>IF(Table3[[#This Row],[Charging]]&gt;0,"1","0")</f>
        <v>0</v>
      </c>
      <c r="Q1361" t="str">
        <f>IF(Table3[[#This Row],[Tag]]="1",Table3[[#This Row],[Prices (EUR(kWh)]],"")</f>
        <v/>
      </c>
    </row>
    <row r="1362" spans="4:17" x14ac:dyDescent="0.2">
      <c r="D1362" s="1" t="s">
        <v>27</v>
      </c>
      <c r="E1362">
        <v>26</v>
      </c>
      <c r="F1362">
        <v>12</v>
      </c>
      <c r="G1362">
        <v>0</v>
      </c>
      <c r="H1362">
        <v>0.49994</v>
      </c>
      <c r="I1362">
        <v>0</v>
      </c>
      <c r="J1362">
        <v>0</v>
      </c>
      <c r="K1362">
        <v>0</v>
      </c>
      <c r="L1362">
        <v>1</v>
      </c>
      <c r="M1362">
        <v>36.5</v>
      </c>
      <c r="N1362">
        <v>0</v>
      </c>
      <c r="O1362">
        <v>0</v>
      </c>
      <c r="P1362" t="str">
        <f>IF(Table3[[#This Row],[Charging]]&gt;0,"1","0")</f>
        <v>0</v>
      </c>
      <c r="Q1362" t="str">
        <f>IF(Table3[[#This Row],[Tag]]="1",Table3[[#This Row],[Prices (EUR(kWh)]],"")</f>
        <v/>
      </c>
    </row>
    <row r="1363" spans="4:17" x14ac:dyDescent="0.2">
      <c r="D1363" s="1" t="s">
        <v>27</v>
      </c>
      <c r="E1363">
        <v>26</v>
      </c>
      <c r="F1363">
        <v>13</v>
      </c>
      <c r="G1363">
        <v>0</v>
      </c>
      <c r="H1363">
        <v>0.50366</v>
      </c>
      <c r="I1363">
        <v>0</v>
      </c>
      <c r="J1363">
        <v>0</v>
      </c>
      <c r="K1363">
        <v>0</v>
      </c>
      <c r="L1363">
        <v>1</v>
      </c>
      <c r="M1363">
        <v>36.5</v>
      </c>
      <c r="N1363">
        <v>0</v>
      </c>
      <c r="O1363">
        <v>0</v>
      </c>
      <c r="P1363" t="str">
        <f>IF(Table3[[#This Row],[Charging]]&gt;0,"1","0")</f>
        <v>0</v>
      </c>
      <c r="Q1363" t="str">
        <f>IF(Table3[[#This Row],[Tag]]="1",Table3[[#This Row],[Prices (EUR(kWh)]],"")</f>
        <v/>
      </c>
    </row>
    <row r="1364" spans="4:17" x14ac:dyDescent="0.2">
      <c r="D1364" s="1" t="s">
        <v>27</v>
      </c>
      <c r="E1364">
        <v>26</v>
      </c>
      <c r="F1364">
        <v>14</v>
      </c>
      <c r="G1364">
        <v>0</v>
      </c>
      <c r="H1364">
        <v>0.50349999999999995</v>
      </c>
      <c r="I1364">
        <v>0</v>
      </c>
      <c r="J1364">
        <v>0</v>
      </c>
      <c r="K1364">
        <v>0</v>
      </c>
      <c r="L1364">
        <v>1</v>
      </c>
      <c r="M1364">
        <v>36.5</v>
      </c>
      <c r="N1364">
        <v>0</v>
      </c>
      <c r="O1364">
        <v>0</v>
      </c>
      <c r="P1364" t="str">
        <f>IF(Table3[[#This Row],[Charging]]&gt;0,"1","0")</f>
        <v>0</v>
      </c>
      <c r="Q1364" t="str">
        <f>IF(Table3[[#This Row],[Tag]]="1",Table3[[#This Row],[Prices (EUR(kWh)]],"")</f>
        <v/>
      </c>
    </row>
    <row r="1365" spans="4:17" x14ac:dyDescent="0.2">
      <c r="D1365" s="1" t="s">
        <v>27</v>
      </c>
      <c r="E1365">
        <v>26</v>
      </c>
      <c r="F1365">
        <v>15</v>
      </c>
      <c r="G1365">
        <v>0</v>
      </c>
      <c r="H1365">
        <v>0.50146000000000002</v>
      </c>
      <c r="I1365">
        <v>0</v>
      </c>
      <c r="J1365">
        <v>0</v>
      </c>
      <c r="K1365">
        <v>0</v>
      </c>
      <c r="L1365">
        <v>1</v>
      </c>
      <c r="M1365">
        <v>36.5</v>
      </c>
      <c r="N1365">
        <v>0</v>
      </c>
      <c r="O1365">
        <v>0</v>
      </c>
      <c r="P1365" t="str">
        <f>IF(Table3[[#This Row],[Charging]]&gt;0,"1","0")</f>
        <v>0</v>
      </c>
      <c r="Q1365" t="str">
        <f>IF(Table3[[#This Row],[Tag]]="1",Table3[[#This Row],[Prices (EUR(kWh)]],"")</f>
        <v/>
      </c>
    </row>
    <row r="1366" spans="4:17" x14ac:dyDescent="0.2">
      <c r="D1366" s="1" t="s">
        <v>27</v>
      </c>
      <c r="E1366">
        <v>26</v>
      </c>
      <c r="F1366">
        <v>16</v>
      </c>
      <c r="G1366">
        <v>0</v>
      </c>
      <c r="H1366">
        <v>0.49928</v>
      </c>
      <c r="I1366">
        <v>0</v>
      </c>
      <c r="J1366">
        <v>0</v>
      </c>
      <c r="K1366">
        <v>0</v>
      </c>
      <c r="L1366">
        <v>1</v>
      </c>
      <c r="M1366">
        <v>36.5</v>
      </c>
      <c r="N1366">
        <v>0</v>
      </c>
      <c r="O1366">
        <v>0</v>
      </c>
      <c r="P1366" t="str">
        <f>IF(Table3[[#This Row],[Charging]]&gt;0,"1","0")</f>
        <v>0</v>
      </c>
      <c r="Q1366" t="str">
        <f>IF(Table3[[#This Row],[Tag]]="1",Table3[[#This Row],[Prices (EUR(kWh)]],"")</f>
        <v/>
      </c>
    </row>
    <row r="1367" spans="4:17" x14ac:dyDescent="0.2">
      <c r="D1367" s="1" t="s">
        <v>27</v>
      </c>
      <c r="E1367">
        <v>26</v>
      </c>
      <c r="F1367">
        <v>17</v>
      </c>
      <c r="G1367">
        <v>0</v>
      </c>
      <c r="H1367">
        <v>0.49842999999999998</v>
      </c>
      <c r="I1367">
        <v>0</v>
      </c>
      <c r="J1367">
        <v>0</v>
      </c>
      <c r="K1367">
        <v>0</v>
      </c>
      <c r="L1367">
        <v>1</v>
      </c>
      <c r="M1367">
        <v>31</v>
      </c>
      <c r="N1367">
        <v>5.5</v>
      </c>
      <c r="O1367">
        <v>0</v>
      </c>
      <c r="P1367" t="str">
        <f>IF(Table3[[#This Row],[Charging]]&gt;0,"1","0")</f>
        <v>0</v>
      </c>
      <c r="Q1367" t="str">
        <f>IF(Table3[[#This Row],[Tag]]="1",Table3[[#This Row],[Prices (EUR(kWh)]],"")</f>
        <v/>
      </c>
    </row>
    <row r="1368" spans="4:17" x14ac:dyDescent="0.2">
      <c r="D1368" s="1" t="s">
        <v>27</v>
      </c>
      <c r="E1368">
        <v>26</v>
      </c>
      <c r="F1368">
        <v>18</v>
      </c>
      <c r="G1368">
        <v>0</v>
      </c>
      <c r="H1368">
        <v>0.49839</v>
      </c>
      <c r="I1368">
        <v>0</v>
      </c>
      <c r="J1368">
        <v>0</v>
      </c>
      <c r="K1368">
        <v>0</v>
      </c>
      <c r="L1368">
        <v>1</v>
      </c>
      <c r="M1368">
        <v>31</v>
      </c>
      <c r="N1368">
        <v>0</v>
      </c>
      <c r="O1368">
        <v>7.5</v>
      </c>
      <c r="P1368" t="str">
        <f>IF(Table3[[#This Row],[Charging]]&gt;0,"1","0")</f>
        <v>0</v>
      </c>
      <c r="Q1368" t="str">
        <f>IF(Table3[[#This Row],[Tag]]="1",Table3[[#This Row],[Prices (EUR(kWh)]],"")</f>
        <v/>
      </c>
    </row>
    <row r="1369" spans="4:17" x14ac:dyDescent="0.2">
      <c r="D1369" s="1" t="s">
        <v>27</v>
      </c>
      <c r="E1369">
        <v>26</v>
      </c>
      <c r="F1369">
        <v>19</v>
      </c>
      <c r="G1369">
        <v>0</v>
      </c>
      <c r="H1369">
        <v>0.49592999999999998</v>
      </c>
      <c r="I1369">
        <v>0</v>
      </c>
      <c r="J1369">
        <v>0</v>
      </c>
      <c r="K1369">
        <v>0</v>
      </c>
      <c r="L1369">
        <v>1</v>
      </c>
      <c r="M1369">
        <v>31</v>
      </c>
      <c r="N1369">
        <v>0</v>
      </c>
      <c r="O1369">
        <v>7.5</v>
      </c>
      <c r="P1369" t="str">
        <f>IF(Table3[[#This Row],[Charging]]&gt;0,"1","0")</f>
        <v>0</v>
      </c>
      <c r="Q1369" t="str">
        <f>IF(Table3[[#This Row],[Tag]]="1",Table3[[#This Row],[Prices (EUR(kWh)]],"")</f>
        <v/>
      </c>
    </row>
    <row r="1370" spans="4:17" x14ac:dyDescent="0.2">
      <c r="D1370" s="1" t="s">
        <v>27</v>
      </c>
      <c r="E1370">
        <v>26</v>
      </c>
      <c r="F1370">
        <v>20</v>
      </c>
      <c r="G1370">
        <v>0</v>
      </c>
      <c r="H1370">
        <v>0.49480000000000002</v>
      </c>
      <c r="I1370">
        <v>0</v>
      </c>
      <c r="J1370">
        <v>0</v>
      </c>
      <c r="K1370">
        <v>0</v>
      </c>
      <c r="L1370">
        <v>1</v>
      </c>
      <c r="M1370">
        <v>31</v>
      </c>
      <c r="N1370">
        <v>0</v>
      </c>
      <c r="O1370">
        <v>7.5</v>
      </c>
      <c r="P1370" t="str">
        <f>IF(Table3[[#This Row],[Charging]]&gt;0,"1","0")</f>
        <v>0</v>
      </c>
      <c r="Q1370" t="str">
        <f>IF(Table3[[#This Row],[Tag]]="1",Table3[[#This Row],[Prices (EUR(kWh)]],"")</f>
        <v/>
      </c>
    </row>
    <row r="1371" spans="4:17" x14ac:dyDescent="0.2">
      <c r="D1371" s="1" t="s">
        <v>27</v>
      </c>
      <c r="E1371">
        <v>26</v>
      </c>
      <c r="F1371">
        <v>21</v>
      </c>
      <c r="G1371">
        <v>0</v>
      </c>
      <c r="H1371">
        <v>0.47645999999999999</v>
      </c>
      <c r="I1371">
        <v>0</v>
      </c>
      <c r="J1371">
        <v>0</v>
      </c>
      <c r="K1371">
        <v>0</v>
      </c>
      <c r="L1371">
        <v>1</v>
      </c>
      <c r="M1371">
        <v>31</v>
      </c>
      <c r="N1371">
        <v>0</v>
      </c>
      <c r="O1371">
        <v>7.5</v>
      </c>
      <c r="P1371" t="str">
        <f>IF(Table3[[#This Row],[Charging]]&gt;0,"1","0")</f>
        <v>0</v>
      </c>
      <c r="Q1371" t="str">
        <f>IF(Table3[[#This Row],[Tag]]="1",Table3[[#This Row],[Prices (EUR(kWh)]],"")</f>
        <v/>
      </c>
    </row>
    <row r="1372" spans="4:17" x14ac:dyDescent="0.2">
      <c r="D1372" s="1" t="s">
        <v>27</v>
      </c>
      <c r="E1372">
        <v>26</v>
      </c>
      <c r="F1372">
        <v>22</v>
      </c>
      <c r="G1372">
        <v>0</v>
      </c>
      <c r="H1372">
        <v>0.46758</v>
      </c>
      <c r="I1372">
        <v>0</v>
      </c>
      <c r="J1372">
        <v>0</v>
      </c>
      <c r="K1372">
        <v>0</v>
      </c>
      <c r="L1372">
        <v>1</v>
      </c>
      <c r="M1372">
        <v>31</v>
      </c>
      <c r="N1372">
        <v>0</v>
      </c>
      <c r="O1372">
        <v>7.5</v>
      </c>
      <c r="P1372" t="str">
        <f>IF(Table3[[#This Row],[Charging]]&gt;0,"1","0")</f>
        <v>0</v>
      </c>
      <c r="Q1372" t="str">
        <f>IF(Table3[[#This Row],[Tag]]="1",Table3[[#This Row],[Prices (EUR(kWh)]],"")</f>
        <v/>
      </c>
    </row>
    <row r="1373" spans="4:17" x14ac:dyDescent="0.2">
      <c r="D1373" s="1" t="s">
        <v>27</v>
      </c>
      <c r="E1373">
        <v>26</v>
      </c>
      <c r="F1373">
        <v>23</v>
      </c>
      <c r="G1373">
        <v>0</v>
      </c>
      <c r="H1373">
        <v>0.47193000000000002</v>
      </c>
      <c r="I1373">
        <v>0</v>
      </c>
      <c r="J1373">
        <v>0</v>
      </c>
      <c r="K1373">
        <v>0</v>
      </c>
      <c r="L1373">
        <v>1</v>
      </c>
      <c r="M1373">
        <v>31</v>
      </c>
      <c r="N1373">
        <v>0</v>
      </c>
      <c r="O1373">
        <v>7.5</v>
      </c>
      <c r="P1373" t="str">
        <f>IF(Table3[[#This Row],[Charging]]&gt;0,"1","0")</f>
        <v>0</v>
      </c>
      <c r="Q1373" t="str">
        <f>IF(Table3[[#This Row],[Tag]]="1",Table3[[#This Row],[Prices (EUR(kWh)]],"")</f>
        <v/>
      </c>
    </row>
    <row r="1374" spans="4:17" x14ac:dyDescent="0.2">
      <c r="D1374" s="1" t="s">
        <v>27</v>
      </c>
      <c r="E1374">
        <v>26</v>
      </c>
      <c r="F1374">
        <v>24</v>
      </c>
      <c r="G1374">
        <v>0</v>
      </c>
      <c r="H1374">
        <v>0.46900999999999998</v>
      </c>
      <c r="I1374">
        <v>0</v>
      </c>
      <c r="J1374">
        <v>0</v>
      </c>
      <c r="K1374">
        <v>0</v>
      </c>
      <c r="L1374">
        <v>1</v>
      </c>
      <c r="M1374">
        <v>31</v>
      </c>
      <c r="N1374">
        <v>0</v>
      </c>
      <c r="O1374">
        <v>7.5</v>
      </c>
      <c r="P1374" t="str">
        <f>IF(Table3[[#This Row],[Charging]]&gt;0,"1","0")</f>
        <v>0</v>
      </c>
      <c r="Q1374" t="str">
        <f>IF(Table3[[#This Row],[Tag]]="1",Table3[[#This Row],[Prices (EUR(kWh)]],"")</f>
        <v/>
      </c>
    </row>
    <row r="1375" spans="4:17" x14ac:dyDescent="0.2">
      <c r="D1375" s="1" t="s">
        <v>27</v>
      </c>
      <c r="E1375">
        <v>27</v>
      </c>
      <c r="F1375">
        <v>1</v>
      </c>
      <c r="G1375">
        <v>0</v>
      </c>
      <c r="H1375">
        <v>0.51037999999999994</v>
      </c>
      <c r="I1375">
        <v>0</v>
      </c>
      <c r="J1375">
        <v>0</v>
      </c>
      <c r="K1375">
        <v>0</v>
      </c>
      <c r="L1375">
        <v>1</v>
      </c>
      <c r="M1375">
        <v>31</v>
      </c>
      <c r="N1375">
        <v>0</v>
      </c>
      <c r="O1375">
        <v>7.5</v>
      </c>
      <c r="P1375" t="str">
        <f>IF(Table3[[#This Row],[Charging]]&gt;0,"1","0")</f>
        <v>0</v>
      </c>
      <c r="Q1375" t="str">
        <f>IF(Table3[[#This Row],[Tag]]="1",Table3[[#This Row],[Prices (EUR(kWh)]],"")</f>
        <v/>
      </c>
    </row>
    <row r="1376" spans="4:17" x14ac:dyDescent="0.2">
      <c r="D1376" s="1" t="s">
        <v>27</v>
      </c>
      <c r="E1376">
        <v>27</v>
      </c>
      <c r="F1376">
        <v>2</v>
      </c>
      <c r="G1376">
        <v>0</v>
      </c>
      <c r="H1376">
        <v>0.50302000000000002</v>
      </c>
      <c r="I1376">
        <v>0</v>
      </c>
      <c r="J1376">
        <v>0</v>
      </c>
      <c r="K1376">
        <v>0</v>
      </c>
      <c r="L1376">
        <v>1</v>
      </c>
      <c r="M1376">
        <v>31</v>
      </c>
      <c r="N1376">
        <v>0</v>
      </c>
      <c r="O1376">
        <v>7.5</v>
      </c>
      <c r="P1376" t="str">
        <f>IF(Table3[[#This Row],[Charging]]&gt;0,"1","0")</f>
        <v>0</v>
      </c>
      <c r="Q1376" t="str">
        <f>IF(Table3[[#This Row],[Tag]]="1",Table3[[#This Row],[Prices (EUR(kWh)]],"")</f>
        <v/>
      </c>
    </row>
    <row r="1377" spans="4:17" x14ac:dyDescent="0.2">
      <c r="D1377" s="1" t="s">
        <v>27</v>
      </c>
      <c r="E1377">
        <v>27</v>
      </c>
      <c r="F1377">
        <v>3</v>
      </c>
      <c r="G1377">
        <v>0</v>
      </c>
      <c r="H1377">
        <v>0.50195999999999996</v>
      </c>
      <c r="I1377">
        <v>0</v>
      </c>
      <c r="J1377">
        <v>0</v>
      </c>
      <c r="K1377">
        <v>0</v>
      </c>
      <c r="L1377">
        <v>1</v>
      </c>
      <c r="M1377">
        <v>31</v>
      </c>
      <c r="N1377">
        <v>0</v>
      </c>
      <c r="O1377">
        <v>7.5</v>
      </c>
      <c r="P1377" t="str">
        <f>IF(Table3[[#This Row],[Charging]]&gt;0,"1","0")</f>
        <v>0</v>
      </c>
      <c r="Q1377" t="str">
        <f>IF(Table3[[#This Row],[Tag]]="1",Table3[[#This Row],[Prices (EUR(kWh)]],"")</f>
        <v/>
      </c>
    </row>
    <row r="1378" spans="4:17" x14ac:dyDescent="0.2">
      <c r="D1378" s="1" t="s">
        <v>27</v>
      </c>
      <c r="E1378">
        <v>27</v>
      </c>
      <c r="F1378">
        <v>4</v>
      </c>
      <c r="G1378">
        <v>0</v>
      </c>
      <c r="H1378">
        <v>0.50012999999999996</v>
      </c>
      <c r="I1378">
        <v>0</v>
      </c>
      <c r="J1378">
        <v>0</v>
      </c>
      <c r="K1378">
        <v>0</v>
      </c>
      <c r="L1378">
        <v>1</v>
      </c>
      <c r="M1378">
        <v>31</v>
      </c>
      <c r="N1378">
        <v>0</v>
      </c>
      <c r="O1378">
        <v>7.5</v>
      </c>
      <c r="P1378" t="str">
        <f>IF(Table3[[#This Row],[Charging]]&gt;0,"1","0")</f>
        <v>0</v>
      </c>
      <c r="Q1378" t="str">
        <f>IF(Table3[[#This Row],[Tag]]="1",Table3[[#This Row],[Prices (EUR(kWh)]],"")</f>
        <v/>
      </c>
    </row>
    <row r="1379" spans="4:17" x14ac:dyDescent="0.2">
      <c r="D1379" s="1" t="s">
        <v>27</v>
      </c>
      <c r="E1379">
        <v>27</v>
      </c>
      <c r="F1379">
        <v>5</v>
      </c>
      <c r="G1379">
        <v>0</v>
      </c>
      <c r="H1379">
        <v>0.49997999999999998</v>
      </c>
      <c r="I1379">
        <v>0</v>
      </c>
      <c r="J1379">
        <v>0</v>
      </c>
      <c r="K1379">
        <v>0</v>
      </c>
      <c r="L1379">
        <v>1</v>
      </c>
      <c r="M1379">
        <v>31</v>
      </c>
      <c r="N1379">
        <v>0</v>
      </c>
      <c r="O1379">
        <v>7.5</v>
      </c>
      <c r="P1379" t="str">
        <f>IF(Table3[[#This Row],[Charging]]&gt;0,"1","0")</f>
        <v>0</v>
      </c>
      <c r="Q1379" t="str">
        <f>IF(Table3[[#This Row],[Tag]]="1",Table3[[#This Row],[Prices (EUR(kWh)]],"")</f>
        <v/>
      </c>
    </row>
    <row r="1380" spans="4:17" x14ac:dyDescent="0.2">
      <c r="D1380" s="1" t="s">
        <v>27</v>
      </c>
      <c r="E1380">
        <v>27</v>
      </c>
      <c r="F1380">
        <v>6</v>
      </c>
      <c r="G1380">
        <v>0</v>
      </c>
      <c r="H1380">
        <v>0.50158000000000003</v>
      </c>
      <c r="I1380">
        <v>0</v>
      </c>
      <c r="J1380">
        <v>0</v>
      </c>
      <c r="K1380">
        <v>0</v>
      </c>
      <c r="L1380">
        <v>1</v>
      </c>
      <c r="M1380">
        <v>31</v>
      </c>
      <c r="N1380">
        <v>0</v>
      </c>
      <c r="O1380">
        <v>7.5</v>
      </c>
      <c r="P1380" t="str">
        <f>IF(Table3[[#This Row],[Charging]]&gt;0,"1","0")</f>
        <v>0</v>
      </c>
      <c r="Q1380" t="str">
        <f>IF(Table3[[#This Row],[Tag]]="1",Table3[[#This Row],[Prices (EUR(kWh)]],"")</f>
        <v/>
      </c>
    </row>
    <row r="1381" spans="4:17" x14ac:dyDescent="0.2">
      <c r="D1381" s="1" t="s">
        <v>27</v>
      </c>
      <c r="E1381">
        <v>27</v>
      </c>
      <c r="F1381">
        <v>7</v>
      </c>
      <c r="G1381">
        <v>0</v>
      </c>
      <c r="H1381">
        <v>0.50444</v>
      </c>
      <c r="I1381">
        <v>0</v>
      </c>
      <c r="J1381">
        <v>0</v>
      </c>
      <c r="K1381">
        <v>0</v>
      </c>
      <c r="L1381">
        <v>1</v>
      </c>
      <c r="M1381">
        <v>31</v>
      </c>
      <c r="N1381">
        <v>0</v>
      </c>
      <c r="O1381">
        <v>7.5</v>
      </c>
      <c r="P1381" t="str">
        <f>IF(Table3[[#This Row],[Charging]]&gt;0,"1","0")</f>
        <v>0</v>
      </c>
      <c r="Q1381" t="str">
        <f>IF(Table3[[#This Row],[Tag]]="1",Table3[[#This Row],[Prices (EUR(kWh)]],"")</f>
        <v/>
      </c>
    </row>
    <row r="1382" spans="4:17" x14ac:dyDescent="0.2">
      <c r="D1382" s="1" t="s">
        <v>27</v>
      </c>
      <c r="E1382">
        <v>27</v>
      </c>
      <c r="F1382">
        <v>8</v>
      </c>
      <c r="G1382">
        <v>0</v>
      </c>
      <c r="H1382">
        <v>0.50734000000000001</v>
      </c>
      <c r="I1382">
        <v>0</v>
      </c>
      <c r="J1382">
        <v>0</v>
      </c>
      <c r="K1382">
        <v>0</v>
      </c>
      <c r="L1382">
        <v>1</v>
      </c>
      <c r="M1382">
        <v>31</v>
      </c>
      <c r="N1382">
        <v>0</v>
      </c>
      <c r="O1382">
        <v>7.5</v>
      </c>
      <c r="P1382" t="str">
        <f>IF(Table3[[#This Row],[Charging]]&gt;0,"1","0")</f>
        <v>0</v>
      </c>
      <c r="Q1382" t="str">
        <f>IF(Table3[[#This Row],[Tag]]="1",Table3[[#This Row],[Prices (EUR(kWh)]],"")</f>
        <v/>
      </c>
    </row>
    <row r="1383" spans="4:17" x14ac:dyDescent="0.2">
      <c r="D1383" s="1" t="s">
        <v>27</v>
      </c>
      <c r="E1383">
        <v>27</v>
      </c>
      <c r="F1383">
        <v>9</v>
      </c>
      <c r="G1383">
        <v>0</v>
      </c>
      <c r="H1383">
        <v>0.51463000000000003</v>
      </c>
      <c r="I1383">
        <v>0</v>
      </c>
      <c r="J1383">
        <v>0</v>
      </c>
      <c r="K1383">
        <v>0</v>
      </c>
      <c r="L1383">
        <v>1</v>
      </c>
      <c r="M1383">
        <v>31</v>
      </c>
      <c r="N1383">
        <v>0</v>
      </c>
      <c r="O1383">
        <v>7.5</v>
      </c>
      <c r="P1383" t="str">
        <f>IF(Table3[[#This Row],[Charging]]&gt;0,"1","0")</f>
        <v>0</v>
      </c>
      <c r="Q1383" t="str">
        <f>IF(Table3[[#This Row],[Tag]]="1",Table3[[#This Row],[Prices (EUR(kWh)]],"")</f>
        <v/>
      </c>
    </row>
    <row r="1384" spans="4:17" x14ac:dyDescent="0.2">
      <c r="D1384" s="1" t="s">
        <v>27</v>
      </c>
      <c r="E1384">
        <v>27</v>
      </c>
      <c r="F1384">
        <v>10</v>
      </c>
      <c r="G1384">
        <v>0</v>
      </c>
      <c r="H1384">
        <v>0.52710000000000001</v>
      </c>
      <c r="I1384">
        <v>0</v>
      </c>
      <c r="J1384">
        <v>0</v>
      </c>
      <c r="K1384">
        <v>0</v>
      </c>
      <c r="L1384">
        <v>1</v>
      </c>
      <c r="M1384">
        <v>31</v>
      </c>
      <c r="N1384">
        <v>0</v>
      </c>
      <c r="O1384">
        <v>7.5</v>
      </c>
      <c r="P1384" t="str">
        <f>IF(Table3[[#This Row],[Charging]]&gt;0,"1","0")</f>
        <v>0</v>
      </c>
      <c r="Q1384" t="str">
        <f>IF(Table3[[#This Row],[Tag]]="1",Table3[[#This Row],[Prices (EUR(kWh)]],"")</f>
        <v/>
      </c>
    </row>
    <row r="1385" spans="4:17" x14ac:dyDescent="0.2">
      <c r="D1385" s="1" t="s">
        <v>27</v>
      </c>
      <c r="E1385">
        <v>27</v>
      </c>
      <c r="F1385">
        <v>11</v>
      </c>
      <c r="G1385">
        <v>0</v>
      </c>
      <c r="H1385">
        <v>0.53441000000000005</v>
      </c>
      <c r="I1385">
        <v>0</v>
      </c>
      <c r="J1385">
        <v>0</v>
      </c>
      <c r="K1385">
        <v>0</v>
      </c>
      <c r="L1385">
        <v>1</v>
      </c>
      <c r="M1385">
        <v>31</v>
      </c>
      <c r="N1385">
        <v>0</v>
      </c>
      <c r="O1385">
        <v>7.5</v>
      </c>
      <c r="P1385" t="str">
        <f>IF(Table3[[#This Row],[Charging]]&gt;0,"1","0")</f>
        <v>0</v>
      </c>
      <c r="Q1385" t="str">
        <f>IF(Table3[[#This Row],[Tag]]="1",Table3[[#This Row],[Prices (EUR(kWh)]],"")</f>
        <v/>
      </c>
    </row>
    <row r="1386" spans="4:17" x14ac:dyDescent="0.2">
      <c r="D1386" s="1" t="s">
        <v>27</v>
      </c>
      <c r="E1386">
        <v>27</v>
      </c>
      <c r="F1386">
        <v>12</v>
      </c>
      <c r="G1386">
        <v>0</v>
      </c>
      <c r="H1386">
        <v>0.53202000000000005</v>
      </c>
      <c r="I1386">
        <v>0</v>
      </c>
      <c r="J1386">
        <v>0</v>
      </c>
      <c r="K1386">
        <v>0</v>
      </c>
      <c r="L1386">
        <v>1</v>
      </c>
      <c r="M1386">
        <v>31</v>
      </c>
      <c r="N1386">
        <v>0</v>
      </c>
      <c r="O1386">
        <v>7.5</v>
      </c>
      <c r="P1386" t="str">
        <f>IF(Table3[[#This Row],[Charging]]&gt;0,"1","0")</f>
        <v>0</v>
      </c>
      <c r="Q1386" t="str">
        <f>IF(Table3[[#This Row],[Tag]]="1",Table3[[#This Row],[Prices (EUR(kWh)]],"")</f>
        <v/>
      </c>
    </row>
    <row r="1387" spans="4:17" x14ac:dyDescent="0.2">
      <c r="D1387" s="1" t="s">
        <v>27</v>
      </c>
      <c r="E1387">
        <v>27</v>
      </c>
      <c r="F1387">
        <v>13</v>
      </c>
      <c r="G1387">
        <v>0</v>
      </c>
      <c r="H1387">
        <v>0.53200000000000003</v>
      </c>
      <c r="I1387">
        <v>0</v>
      </c>
      <c r="J1387">
        <v>0</v>
      </c>
      <c r="K1387">
        <v>0</v>
      </c>
      <c r="L1387">
        <v>1</v>
      </c>
      <c r="M1387">
        <v>31</v>
      </c>
      <c r="N1387">
        <v>0</v>
      </c>
      <c r="O1387">
        <v>7.5</v>
      </c>
      <c r="P1387" t="str">
        <f>IF(Table3[[#This Row],[Charging]]&gt;0,"1","0")</f>
        <v>0</v>
      </c>
      <c r="Q1387" t="str">
        <f>IF(Table3[[#This Row],[Tag]]="1",Table3[[#This Row],[Prices (EUR(kWh)]],"")</f>
        <v/>
      </c>
    </row>
    <row r="1388" spans="4:17" x14ac:dyDescent="0.2">
      <c r="D1388" s="1" t="s">
        <v>27</v>
      </c>
      <c r="E1388">
        <v>27</v>
      </c>
      <c r="F1388">
        <v>14</v>
      </c>
      <c r="G1388">
        <v>0</v>
      </c>
      <c r="H1388">
        <v>0.50456000000000001</v>
      </c>
      <c r="I1388">
        <v>0</v>
      </c>
      <c r="J1388">
        <v>0</v>
      </c>
      <c r="K1388">
        <v>0</v>
      </c>
      <c r="L1388">
        <v>1</v>
      </c>
      <c r="M1388">
        <v>31</v>
      </c>
      <c r="N1388">
        <v>0</v>
      </c>
      <c r="O1388">
        <v>7.5</v>
      </c>
      <c r="P1388" t="str">
        <f>IF(Table3[[#This Row],[Charging]]&gt;0,"1","0")</f>
        <v>0</v>
      </c>
      <c r="Q1388" t="str">
        <f>IF(Table3[[#This Row],[Tag]]="1",Table3[[#This Row],[Prices (EUR(kWh)]],"")</f>
        <v/>
      </c>
    </row>
    <row r="1389" spans="4:17" x14ac:dyDescent="0.2">
      <c r="D1389" s="1" t="s">
        <v>27</v>
      </c>
      <c r="E1389">
        <v>27</v>
      </c>
      <c r="F1389">
        <v>15</v>
      </c>
      <c r="G1389">
        <v>0</v>
      </c>
      <c r="H1389">
        <v>0.50119999999999998</v>
      </c>
      <c r="I1389">
        <v>0</v>
      </c>
      <c r="J1389">
        <v>0</v>
      </c>
      <c r="K1389">
        <v>0</v>
      </c>
      <c r="L1389">
        <v>1</v>
      </c>
      <c r="M1389">
        <v>31</v>
      </c>
      <c r="N1389">
        <v>0</v>
      </c>
      <c r="O1389">
        <v>7.5</v>
      </c>
      <c r="P1389" t="str">
        <f>IF(Table3[[#This Row],[Charging]]&gt;0,"1","0")</f>
        <v>0</v>
      </c>
      <c r="Q1389" t="str">
        <f>IF(Table3[[#This Row],[Tag]]="1",Table3[[#This Row],[Prices (EUR(kWh)]],"")</f>
        <v/>
      </c>
    </row>
    <row r="1390" spans="4:17" x14ac:dyDescent="0.2">
      <c r="D1390" s="1" t="s">
        <v>27</v>
      </c>
      <c r="E1390">
        <v>27</v>
      </c>
      <c r="F1390">
        <v>16</v>
      </c>
      <c r="G1390">
        <v>0</v>
      </c>
      <c r="H1390">
        <v>0.47649999999999998</v>
      </c>
      <c r="I1390">
        <v>0</v>
      </c>
      <c r="J1390">
        <v>0</v>
      </c>
      <c r="K1390">
        <v>0</v>
      </c>
      <c r="L1390">
        <v>1</v>
      </c>
      <c r="M1390">
        <v>31</v>
      </c>
      <c r="N1390">
        <v>0</v>
      </c>
      <c r="O1390">
        <v>7.5</v>
      </c>
      <c r="P1390" t="str">
        <f>IF(Table3[[#This Row],[Charging]]&gt;0,"1","0")</f>
        <v>0</v>
      </c>
      <c r="Q1390" t="str">
        <f>IF(Table3[[#This Row],[Tag]]="1",Table3[[#This Row],[Prices (EUR(kWh)]],"")</f>
        <v/>
      </c>
    </row>
    <row r="1391" spans="4:17" x14ac:dyDescent="0.2">
      <c r="D1391" s="1" t="s">
        <v>27</v>
      </c>
      <c r="E1391">
        <v>27</v>
      </c>
      <c r="F1391">
        <v>17</v>
      </c>
      <c r="G1391">
        <v>0</v>
      </c>
      <c r="H1391">
        <v>0.502</v>
      </c>
      <c r="I1391">
        <v>0</v>
      </c>
      <c r="J1391">
        <v>0</v>
      </c>
      <c r="K1391">
        <v>0</v>
      </c>
      <c r="L1391">
        <v>1</v>
      </c>
      <c r="M1391">
        <v>31</v>
      </c>
      <c r="N1391">
        <v>0</v>
      </c>
      <c r="O1391">
        <v>7.5</v>
      </c>
      <c r="P1391" t="str">
        <f>IF(Table3[[#This Row],[Charging]]&gt;0,"1","0")</f>
        <v>0</v>
      </c>
      <c r="Q1391" t="str">
        <f>IF(Table3[[#This Row],[Tag]]="1",Table3[[#This Row],[Prices (EUR(kWh)]],"")</f>
        <v/>
      </c>
    </row>
    <row r="1392" spans="4:17" x14ac:dyDescent="0.2">
      <c r="D1392" s="1" t="s">
        <v>27</v>
      </c>
      <c r="E1392">
        <v>27</v>
      </c>
      <c r="F1392">
        <v>18</v>
      </c>
      <c r="G1392">
        <v>0</v>
      </c>
      <c r="H1392">
        <v>0.52241000000000004</v>
      </c>
      <c r="I1392">
        <v>0</v>
      </c>
      <c r="J1392">
        <v>0</v>
      </c>
      <c r="K1392">
        <v>0</v>
      </c>
      <c r="L1392">
        <v>1</v>
      </c>
      <c r="M1392">
        <v>31</v>
      </c>
      <c r="N1392">
        <v>0</v>
      </c>
      <c r="O1392">
        <v>7.5</v>
      </c>
      <c r="P1392" t="str">
        <f>IF(Table3[[#This Row],[Charging]]&gt;0,"1","0")</f>
        <v>0</v>
      </c>
      <c r="Q1392" t="str">
        <f>IF(Table3[[#This Row],[Tag]]="1",Table3[[#This Row],[Prices (EUR(kWh)]],"")</f>
        <v/>
      </c>
    </row>
    <row r="1393" spans="4:17" x14ac:dyDescent="0.2">
      <c r="D1393" s="1" t="s">
        <v>27</v>
      </c>
      <c r="E1393">
        <v>27</v>
      </c>
      <c r="F1393">
        <v>19</v>
      </c>
      <c r="G1393">
        <v>0</v>
      </c>
      <c r="H1393">
        <v>0.52776999999999996</v>
      </c>
      <c r="I1393">
        <v>0</v>
      </c>
      <c r="J1393">
        <v>0</v>
      </c>
      <c r="K1393">
        <v>0</v>
      </c>
      <c r="L1393">
        <v>1</v>
      </c>
      <c r="M1393">
        <v>31</v>
      </c>
      <c r="N1393">
        <v>0</v>
      </c>
      <c r="O1393">
        <v>7.5</v>
      </c>
      <c r="P1393" t="str">
        <f>IF(Table3[[#This Row],[Charging]]&gt;0,"1","0")</f>
        <v>0</v>
      </c>
      <c r="Q1393" t="str">
        <f>IF(Table3[[#This Row],[Tag]]="1",Table3[[#This Row],[Prices (EUR(kWh)]],"")</f>
        <v/>
      </c>
    </row>
    <row r="1394" spans="4:17" x14ac:dyDescent="0.2">
      <c r="D1394" s="1" t="s">
        <v>27</v>
      </c>
      <c r="E1394">
        <v>27</v>
      </c>
      <c r="F1394">
        <v>20</v>
      </c>
      <c r="G1394">
        <v>0</v>
      </c>
      <c r="H1394">
        <v>0.52346000000000004</v>
      </c>
      <c r="I1394">
        <v>0</v>
      </c>
      <c r="J1394">
        <v>0</v>
      </c>
      <c r="K1394">
        <v>0</v>
      </c>
      <c r="L1394">
        <v>1</v>
      </c>
      <c r="M1394">
        <v>31</v>
      </c>
      <c r="N1394">
        <v>0</v>
      </c>
      <c r="O1394">
        <v>7.5</v>
      </c>
      <c r="P1394" t="str">
        <f>IF(Table3[[#This Row],[Charging]]&gt;0,"1","0")</f>
        <v>0</v>
      </c>
      <c r="Q1394" t="str">
        <f>IF(Table3[[#This Row],[Tag]]="1",Table3[[#This Row],[Prices (EUR(kWh)]],"")</f>
        <v/>
      </c>
    </row>
    <row r="1395" spans="4:17" x14ac:dyDescent="0.2">
      <c r="D1395" s="1" t="s">
        <v>27</v>
      </c>
      <c r="E1395">
        <v>27</v>
      </c>
      <c r="F1395">
        <v>21</v>
      </c>
      <c r="G1395">
        <v>0</v>
      </c>
      <c r="H1395">
        <v>0.51995000000000002</v>
      </c>
      <c r="I1395">
        <v>0</v>
      </c>
      <c r="J1395">
        <v>0</v>
      </c>
      <c r="K1395">
        <v>0</v>
      </c>
      <c r="L1395">
        <v>1</v>
      </c>
      <c r="M1395">
        <v>31</v>
      </c>
      <c r="N1395">
        <v>0</v>
      </c>
      <c r="O1395">
        <v>7.5</v>
      </c>
      <c r="P1395" t="str">
        <f>IF(Table3[[#This Row],[Charging]]&gt;0,"1","0")</f>
        <v>0</v>
      </c>
      <c r="Q1395" t="str">
        <f>IF(Table3[[#This Row],[Tag]]="1",Table3[[#This Row],[Prices (EUR(kWh)]],"")</f>
        <v/>
      </c>
    </row>
    <row r="1396" spans="4:17" x14ac:dyDescent="0.2">
      <c r="D1396" s="1" t="s">
        <v>27</v>
      </c>
      <c r="E1396">
        <v>27</v>
      </c>
      <c r="F1396">
        <v>22</v>
      </c>
      <c r="G1396">
        <v>0</v>
      </c>
      <c r="H1396">
        <v>0.52190000000000003</v>
      </c>
      <c r="I1396">
        <v>0</v>
      </c>
      <c r="J1396">
        <v>0</v>
      </c>
      <c r="K1396">
        <v>0</v>
      </c>
      <c r="L1396">
        <v>1</v>
      </c>
      <c r="M1396">
        <v>31</v>
      </c>
      <c r="N1396">
        <v>0</v>
      </c>
      <c r="O1396">
        <v>7.5</v>
      </c>
      <c r="P1396" t="str">
        <f>IF(Table3[[#This Row],[Charging]]&gt;0,"1","0")</f>
        <v>0</v>
      </c>
      <c r="Q1396" t="str">
        <f>IF(Table3[[#This Row],[Tag]]="1",Table3[[#This Row],[Prices (EUR(kWh)]],"")</f>
        <v/>
      </c>
    </row>
    <row r="1397" spans="4:17" x14ac:dyDescent="0.2">
      <c r="D1397" s="1" t="s">
        <v>27</v>
      </c>
      <c r="E1397">
        <v>27</v>
      </c>
      <c r="F1397">
        <v>23</v>
      </c>
      <c r="G1397">
        <v>0</v>
      </c>
      <c r="H1397">
        <v>0.51880999999999999</v>
      </c>
      <c r="I1397">
        <v>0</v>
      </c>
      <c r="J1397">
        <v>0</v>
      </c>
      <c r="K1397">
        <v>0</v>
      </c>
      <c r="L1397">
        <v>1</v>
      </c>
      <c r="M1397">
        <v>31</v>
      </c>
      <c r="N1397">
        <v>0</v>
      </c>
      <c r="O1397">
        <v>7.5</v>
      </c>
      <c r="P1397" t="str">
        <f>IF(Table3[[#This Row],[Charging]]&gt;0,"1","0")</f>
        <v>0</v>
      </c>
      <c r="Q1397" t="str">
        <f>IF(Table3[[#This Row],[Tag]]="1",Table3[[#This Row],[Prices (EUR(kWh)]],"")</f>
        <v/>
      </c>
    </row>
    <row r="1398" spans="4:17" x14ac:dyDescent="0.2">
      <c r="D1398" s="1" t="s">
        <v>27</v>
      </c>
      <c r="E1398">
        <v>27</v>
      </c>
      <c r="F1398">
        <v>24</v>
      </c>
      <c r="G1398">
        <v>0</v>
      </c>
      <c r="H1398">
        <v>0.51171999999999995</v>
      </c>
      <c r="I1398">
        <v>0</v>
      </c>
      <c r="J1398">
        <v>0</v>
      </c>
      <c r="K1398">
        <v>0</v>
      </c>
      <c r="L1398">
        <v>1</v>
      </c>
      <c r="M1398">
        <v>31</v>
      </c>
      <c r="N1398">
        <v>0</v>
      </c>
      <c r="O1398">
        <v>7.5</v>
      </c>
      <c r="P1398" t="str">
        <f>IF(Table3[[#This Row],[Charging]]&gt;0,"1","0")</f>
        <v>0</v>
      </c>
      <c r="Q1398" t="str">
        <f>IF(Table3[[#This Row],[Tag]]="1",Table3[[#This Row],[Prices (EUR(kWh)]],"")</f>
        <v/>
      </c>
    </row>
    <row r="1399" spans="4:17" x14ac:dyDescent="0.2">
      <c r="D1399" s="1" t="s">
        <v>27</v>
      </c>
      <c r="E1399">
        <v>28</v>
      </c>
      <c r="F1399">
        <v>1</v>
      </c>
      <c r="G1399">
        <v>0</v>
      </c>
      <c r="H1399">
        <v>0.56657000000000002</v>
      </c>
      <c r="I1399">
        <v>0</v>
      </c>
      <c r="J1399">
        <v>0</v>
      </c>
      <c r="K1399">
        <v>0</v>
      </c>
      <c r="L1399">
        <v>1</v>
      </c>
      <c r="M1399">
        <v>31</v>
      </c>
      <c r="N1399">
        <v>0</v>
      </c>
      <c r="O1399">
        <v>7.5</v>
      </c>
      <c r="P1399" t="str">
        <f>IF(Table3[[#This Row],[Charging]]&gt;0,"1","0")</f>
        <v>0</v>
      </c>
      <c r="Q1399" t="str">
        <f>IF(Table3[[#This Row],[Tag]]="1",Table3[[#This Row],[Prices (EUR(kWh)]],"")</f>
        <v/>
      </c>
    </row>
    <row r="1400" spans="4:17" x14ac:dyDescent="0.2">
      <c r="D1400" s="1" t="s">
        <v>27</v>
      </c>
      <c r="E1400">
        <v>28</v>
      </c>
      <c r="F1400">
        <v>2</v>
      </c>
      <c r="G1400">
        <v>0</v>
      </c>
      <c r="H1400">
        <v>0.50709000000000004</v>
      </c>
      <c r="I1400">
        <v>0</v>
      </c>
      <c r="J1400">
        <v>0</v>
      </c>
      <c r="K1400">
        <v>0</v>
      </c>
      <c r="L1400">
        <v>1</v>
      </c>
      <c r="M1400">
        <v>31</v>
      </c>
      <c r="N1400">
        <v>0</v>
      </c>
      <c r="O1400">
        <v>7.5</v>
      </c>
      <c r="P1400" t="str">
        <f>IF(Table3[[#This Row],[Charging]]&gt;0,"1","0")</f>
        <v>0</v>
      </c>
      <c r="Q1400" t="str">
        <f>IF(Table3[[#This Row],[Tag]]="1",Table3[[#This Row],[Prices (EUR(kWh)]],"")</f>
        <v/>
      </c>
    </row>
    <row r="1401" spans="4:17" x14ac:dyDescent="0.2">
      <c r="D1401" s="1" t="s">
        <v>27</v>
      </c>
      <c r="E1401">
        <v>28</v>
      </c>
      <c r="F1401">
        <v>3</v>
      </c>
      <c r="G1401">
        <v>0</v>
      </c>
      <c r="H1401">
        <v>0.48265999999999998</v>
      </c>
      <c r="I1401">
        <v>0</v>
      </c>
      <c r="J1401">
        <v>0</v>
      </c>
      <c r="K1401">
        <v>0</v>
      </c>
      <c r="L1401">
        <v>1</v>
      </c>
      <c r="M1401">
        <v>31</v>
      </c>
      <c r="N1401">
        <v>0</v>
      </c>
      <c r="O1401">
        <v>7.5</v>
      </c>
      <c r="P1401" t="str">
        <f>IF(Table3[[#This Row],[Charging]]&gt;0,"1","0")</f>
        <v>0</v>
      </c>
      <c r="Q1401" t="str">
        <f>IF(Table3[[#This Row],[Tag]]="1",Table3[[#This Row],[Prices (EUR(kWh)]],"")</f>
        <v/>
      </c>
    </row>
    <row r="1402" spans="4:17" x14ac:dyDescent="0.2">
      <c r="D1402" s="1" t="s">
        <v>27</v>
      </c>
      <c r="E1402">
        <v>28</v>
      </c>
      <c r="F1402">
        <v>4</v>
      </c>
      <c r="G1402">
        <v>0</v>
      </c>
      <c r="H1402">
        <v>0.43</v>
      </c>
      <c r="I1402">
        <v>0</v>
      </c>
      <c r="J1402">
        <v>0</v>
      </c>
      <c r="K1402">
        <v>0</v>
      </c>
      <c r="L1402">
        <v>1</v>
      </c>
      <c r="M1402">
        <v>31</v>
      </c>
      <c r="N1402">
        <v>0</v>
      </c>
      <c r="O1402">
        <v>7.5</v>
      </c>
      <c r="P1402" t="str">
        <f>IF(Table3[[#This Row],[Charging]]&gt;0,"1","0")</f>
        <v>0</v>
      </c>
      <c r="Q1402" t="str">
        <f>IF(Table3[[#This Row],[Tag]]="1",Table3[[#This Row],[Prices (EUR(kWh)]],"")</f>
        <v/>
      </c>
    </row>
    <row r="1403" spans="4:17" x14ac:dyDescent="0.2">
      <c r="D1403" s="1" t="s">
        <v>27</v>
      </c>
      <c r="E1403">
        <v>28</v>
      </c>
      <c r="F1403">
        <v>5</v>
      </c>
      <c r="G1403">
        <v>7.5</v>
      </c>
      <c r="H1403">
        <v>0.42597000000000002</v>
      </c>
      <c r="I1403">
        <v>0</v>
      </c>
      <c r="J1403">
        <v>0</v>
      </c>
      <c r="K1403">
        <v>0</v>
      </c>
      <c r="L1403">
        <v>1</v>
      </c>
      <c r="M1403">
        <v>38.5</v>
      </c>
      <c r="N1403">
        <v>0</v>
      </c>
      <c r="O1403">
        <v>7.5</v>
      </c>
      <c r="P1403" t="str">
        <f>IF(Table3[[#This Row],[Charging]]&gt;0,"1","0")</f>
        <v>1</v>
      </c>
      <c r="Q1403">
        <f>IF(Table3[[#This Row],[Tag]]="1",Table3[[#This Row],[Prices (EUR(kWh)]],"")</f>
        <v>0.42597000000000002</v>
      </c>
    </row>
    <row r="1404" spans="4:17" x14ac:dyDescent="0.2">
      <c r="D1404" s="1" t="s">
        <v>27</v>
      </c>
      <c r="E1404">
        <v>28</v>
      </c>
      <c r="F1404">
        <v>6</v>
      </c>
      <c r="G1404">
        <v>7.5</v>
      </c>
      <c r="H1404">
        <v>0.40992000000000001</v>
      </c>
      <c r="I1404">
        <v>0</v>
      </c>
      <c r="J1404">
        <v>0</v>
      </c>
      <c r="K1404">
        <v>0</v>
      </c>
      <c r="L1404">
        <v>1</v>
      </c>
      <c r="M1404">
        <v>46</v>
      </c>
      <c r="N1404">
        <v>0</v>
      </c>
      <c r="O1404">
        <v>7.5</v>
      </c>
      <c r="P1404" t="str">
        <f>IF(Table3[[#This Row],[Charging]]&gt;0,"1","0")</f>
        <v>1</v>
      </c>
      <c r="Q1404">
        <f>IF(Table3[[#This Row],[Tag]]="1",Table3[[#This Row],[Prices (EUR(kWh)]],"")</f>
        <v>0.40992000000000001</v>
      </c>
    </row>
    <row r="1405" spans="4:17" x14ac:dyDescent="0.2">
      <c r="D1405" s="1" t="s">
        <v>27</v>
      </c>
      <c r="E1405">
        <v>28</v>
      </c>
      <c r="F1405">
        <v>7</v>
      </c>
      <c r="G1405">
        <v>1.3</v>
      </c>
      <c r="H1405">
        <v>0.42729</v>
      </c>
      <c r="I1405">
        <v>0</v>
      </c>
      <c r="J1405">
        <v>0</v>
      </c>
      <c r="K1405">
        <v>0</v>
      </c>
      <c r="L1405">
        <v>1</v>
      </c>
      <c r="M1405">
        <v>47.3</v>
      </c>
      <c r="N1405">
        <v>0</v>
      </c>
      <c r="O1405">
        <v>7.5</v>
      </c>
      <c r="P1405" t="str">
        <f>IF(Table3[[#This Row],[Charging]]&gt;0,"1","0")</f>
        <v>1</v>
      </c>
      <c r="Q1405">
        <f>IF(Table3[[#This Row],[Tag]]="1",Table3[[#This Row],[Prices (EUR(kWh)]],"")</f>
        <v>0.42729</v>
      </c>
    </row>
    <row r="1406" spans="4:17" x14ac:dyDescent="0.2">
      <c r="D1406" s="1" t="s">
        <v>27</v>
      </c>
      <c r="E1406">
        <v>28</v>
      </c>
      <c r="F1406">
        <v>8</v>
      </c>
      <c r="G1406">
        <v>0</v>
      </c>
      <c r="H1406">
        <v>0.44191000000000003</v>
      </c>
      <c r="I1406">
        <v>0</v>
      </c>
      <c r="J1406">
        <v>0</v>
      </c>
      <c r="K1406">
        <v>0</v>
      </c>
      <c r="L1406">
        <v>1</v>
      </c>
      <c r="M1406">
        <v>47.3</v>
      </c>
      <c r="N1406">
        <v>0</v>
      </c>
      <c r="O1406">
        <v>7.5</v>
      </c>
      <c r="P1406" t="str">
        <f>IF(Table3[[#This Row],[Charging]]&gt;0,"1","0")</f>
        <v>0</v>
      </c>
      <c r="Q1406" t="str">
        <f>IF(Table3[[#This Row],[Tag]]="1",Table3[[#This Row],[Prices (EUR(kWh)]],"")</f>
        <v/>
      </c>
    </row>
    <row r="1407" spans="4:17" x14ac:dyDescent="0.2">
      <c r="D1407" s="1" t="s">
        <v>27</v>
      </c>
      <c r="E1407">
        <v>28</v>
      </c>
      <c r="F1407">
        <v>9</v>
      </c>
      <c r="G1407">
        <v>0</v>
      </c>
      <c r="H1407">
        <v>0.46744999999999998</v>
      </c>
      <c r="I1407">
        <v>0</v>
      </c>
      <c r="J1407">
        <v>0</v>
      </c>
      <c r="K1407">
        <v>0</v>
      </c>
      <c r="L1407">
        <v>1</v>
      </c>
      <c r="M1407">
        <v>47.3</v>
      </c>
      <c r="N1407">
        <v>0</v>
      </c>
      <c r="O1407">
        <v>7.5</v>
      </c>
      <c r="P1407" t="str">
        <f>IF(Table3[[#This Row],[Charging]]&gt;0,"1","0")</f>
        <v>0</v>
      </c>
      <c r="Q1407" t="str">
        <f>IF(Table3[[#This Row],[Tag]]="1",Table3[[#This Row],[Prices (EUR(kWh)]],"")</f>
        <v/>
      </c>
    </row>
    <row r="1408" spans="4:17" x14ac:dyDescent="0.2">
      <c r="D1408" s="1" t="s">
        <v>27</v>
      </c>
      <c r="E1408">
        <v>28</v>
      </c>
      <c r="F1408">
        <v>10</v>
      </c>
      <c r="G1408">
        <v>0</v>
      </c>
      <c r="H1408">
        <v>0.43762000000000001</v>
      </c>
      <c r="I1408">
        <v>0</v>
      </c>
      <c r="J1408">
        <v>0</v>
      </c>
      <c r="K1408">
        <v>0</v>
      </c>
      <c r="L1408">
        <v>1</v>
      </c>
      <c r="M1408">
        <v>47.3</v>
      </c>
      <c r="N1408">
        <v>0</v>
      </c>
      <c r="O1408">
        <v>7.5</v>
      </c>
      <c r="P1408" t="str">
        <f>IF(Table3[[#This Row],[Charging]]&gt;0,"1","0")</f>
        <v>0</v>
      </c>
      <c r="Q1408" t="str">
        <f>IF(Table3[[#This Row],[Tag]]="1",Table3[[#This Row],[Prices (EUR(kWh)]],"")</f>
        <v/>
      </c>
    </row>
    <row r="1409" spans="4:17" x14ac:dyDescent="0.2">
      <c r="D1409" s="1" t="s">
        <v>27</v>
      </c>
      <c r="E1409">
        <v>28</v>
      </c>
      <c r="F1409">
        <v>11</v>
      </c>
      <c r="G1409">
        <v>7.5</v>
      </c>
      <c r="H1409">
        <v>0.33867999999999998</v>
      </c>
      <c r="I1409">
        <v>0</v>
      </c>
      <c r="J1409">
        <v>0</v>
      </c>
      <c r="K1409">
        <v>0</v>
      </c>
      <c r="L1409">
        <v>1</v>
      </c>
      <c r="M1409">
        <v>54.8</v>
      </c>
      <c r="N1409">
        <v>0</v>
      </c>
      <c r="O1409">
        <v>7.5</v>
      </c>
      <c r="P1409" t="str">
        <f>IF(Table3[[#This Row],[Charging]]&gt;0,"1","0")</f>
        <v>1</v>
      </c>
      <c r="Q1409">
        <f>IF(Table3[[#This Row],[Tag]]="1",Table3[[#This Row],[Prices (EUR(kWh)]],"")</f>
        <v>0.33867999999999998</v>
      </c>
    </row>
    <row r="1410" spans="4:17" x14ac:dyDescent="0.2">
      <c r="D1410" s="1" t="s">
        <v>27</v>
      </c>
      <c r="E1410">
        <v>28</v>
      </c>
      <c r="F1410">
        <v>12</v>
      </c>
      <c r="G1410">
        <v>0</v>
      </c>
      <c r="H1410">
        <v>0.49996000000000002</v>
      </c>
      <c r="I1410">
        <v>1</v>
      </c>
      <c r="J1410">
        <v>0</v>
      </c>
      <c r="K1410">
        <v>0</v>
      </c>
      <c r="L1410">
        <v>0</v>
      </c>
      <c r="M1410">
        <v>52.05</v>
      </c>
      <c r="N1410">
        <v>0</v>
      </c>
      <c r="O1410">
        <v>7.5</v>
      </c>
      <c r="P1410" t="str">
        <f>IF(Table3[[#This Row],[Charging]]&gt;0,"1","0")</f>
        <v>0</v>
      </c>
      <c r="Q1410" t="str">
        <f>IF(Table3[[#This Row],[Tag]]="1",Table3[[#This Row],[Prices (EUR(kWh)]],"")</f>
        <v/>
      </c>
    </row>
    <row r="1411" spans="4:17" x14ac:dyDescent="0.2">
      <c r="D1411" s="1" t="s">
        <v>27</v>
      </c>
      <c r="E1411">
        <v>28</v>
      </c>
      <c r="F1411">
        <v>13</v>
      </c>
      <c r="G1411">
        <v>0</v>
      </c>
      <c r="H1411">
        <v>0.50300999999999996</v>
      </c>
      <c r="I1411">
        <v>0</v>
      </c>
      <c r="J1411">
        <v>1</v>
      </c>
      <c r="K1411">
        <v>0</v>
      </c>
      <c r="L1411">
        <v>0</v>
      </c>
      <c r="M1411">
        <v>52.05</v>
      </c>
      <c r="N1411">
        <v>0</v>
      </c>
      <c r="O1411">
        <v>7.5</v>
      </c>
      <c r="P1411" t="str">
        <f>IF(Table3[[#This Row],[Charging]]&gt;0,"1","0")</f>
        <v>0</v>
      </c>
      <c r="Q1411" t="str">
        <f>IF(Table3[[#This Row],[Tag]]="1",Table3[[#This Row],[Prices (EUR(kWh)]],"")</f>
        <v/>
      </c>
    </row>
    <row r="1412" spans="4:17" x14ac:dyDescent="0.2">
      <c r="D1412" s="1" t="s">
        <v>27</v>
      </c>
      <c r="E1412">
        <v>28</v>
      </c>
      <c r="F1412">
        <v>14</v>
      </c>
      <c r="G1412">
        <v>0</v>
      </c>
      <c r="H1412">
        <v>0.50300999999999996</v>
      </c>
      <c r="I1412">
        <v>0</v>
      </c>
      <c r="J1412">
        <v>1</v>
      </c>
      <c r="K1412">
        <v>0</v>
      </c>
      <c r="L1412">
        <v>0</v>
      </c>
      <c r="M1412">
        <v>52.05</v>
      </c>
      <c r="N1412">
        <v>0</v>
      </c>
      <c r="O1412">
        <v>7.5</v>
      </c>
      <c r="P1412" t="str">
        <f>IF(Table3[[#This Row],[Charging]]&gt;0,"1","0")</f>
        <v>0</v>
      </c>
      <c r="Q1412" t="str">
        <f>IF(Table3[[#This Row],[Tag]]="1",Table3[[#This Row],[Prices (EUR(kWh)]],"")</f>
        <v/>
      </c>
    </row>
    <row r="1413" spans="4:17" x14ac:dyDescent="0.2">
      <c r="D1413" s="1" t="s">
        <v>27</v>
      </c>
      <c r="E1413">
        <v>28</v>
      </c>
      <c r="F1413">
        <v>15</v>
      </c>
      <c r="G1413">
        <v>0</v>
      </c>
      <c r="H1413">
        <v>0.49992999999999999</v>
      </c>
      <c r="I1413">
        <v>0</v>
      </c>
      <c r="J1413">
        <v>0</v>
      </c>
      <c r="K1413">
        <v>1</v>
      </c>
      <c r="L1413">
        <v>0</v>
      </c>
      <c r="M1413">
        <v>49.3</v>
      </c>
      <c r="N1413">
        <v>0</v>
      </c>
      <c r="O1413">
        <v>7.5</v>
      </c>
      <c r="P1413" t="str">
        <f>IF(Table3[[#This Row],[Charging]]&gt;0,"1","0")</f>
        <v>0</v>
      </c>
      <c r="Q1413" t="str">
        <f>IF(Table3[[#This Row],[Tag]]="1",Table3[[#This Row],[Prices (EUR(kWh)]],"")</f>
        <v/>
      </c>
    </row>
    <row r="1414" spans="4:17" x14ac:dyDescent="0.2">
      <c r="D1414" s="1" t="s">
        <v>27</v>
      </c>
      <c r="E1414">
        <v>28</v>
      </c>
      <c r="F1414">
        <v>16</v>
      </c>
      <c r="G1414">
        <v>0</v>
      </c>
      <c r="H1414">
        <v>0.47008</v>
      </c>
      <c r="I1414">
        <v>0</v>
      </c>
      <c r="J1414">
        <v>0</v>
      </c>
      <c r="K1414">
        <v>0</v>
      </c>
      <c r="L1414">
        <v>1</v>
      </c>
      <c r="M1414">
        <v>49.3</v>
      </c>
      <c r="N1414">
        <v>0</v>
      </c>
      <c r="O1414">
        <v>7.5</v>
      </c>
      <c r="P1414" t="str">
        <f>IF(Table3[[#This Row],[Charging]]&gt;0,"1","0")</f>
        <v>0</v>
      </c>
      <c r="Q1414" t="str">
        <f>IF(Table3[[#This Row],[Tag]]="1",Table3[[#This Row],[Prices (EUR(kWh)]],"")</f>
        <v/>
      </c>
    </row>
    <row r="1415" spans="4:17" x14ac:dyDescent="0.2">
      <c r="D1415" s="1" t="s">
        <v>27</v>
      </c>
      <c r="E1415">
        <v>28</v>
      </c>
      <c r="F1415">
        <v>17</v>
      </c>
      <c r="G1415">
        <v>7.5</v>
      </c>
      <c r="H1415">
        <v>0.38196999999999998</v>
      </c>
      <c r="I1415">
        <v>0</v>
      </c>
      <c r="J1415">
        <v>0</v>
      </c>
      <c r="K1415">
        <v>0</v>
      </c>
      <c r="L1415">
        <v>1</v>
      </c>
      <c r="M1415">
        <v>56.8</v>
      </c>
      <c r="N1415">
        <v>0</v>
      </c>
      <c r="O1415">
        <v>7.5</v>
      </c>
      <c r="P1415" t="str">
        <f>IF(Table3[[#This Row],[Charging]]&gt;0,"1","0")</f>
        <v>1</v>
      </c>
      <c r="Q1415">
        <f>IF(Table3[[#This Row],[Tag]]="1",Table3[[#This Row],[Prices (EUR(kWh)]],"")</f>
        <v>0.38196999999999998</v>
      </c>
    </row>
    <row r="1416" spans="4:17" x14ac:dyDescent="0.2">
      <c r="D1416" s="1" t="s">
        <v>27</v>
      </c>
      <c r="E1416">
        <v>28</v>
      </c>
      <c r="F1416">
        <v>18</v>
      </c>
      <c r="G1416">
        <v>0</v>
      </c>
      <c r="H1416">
        <v>0.49260999999999999</v>
      </c>
      <c r="I1416">
        <v>0</v>
      </c>
      <c r="J1416">
        <v>0</v>
      </c>
      <c r="K1416">
        <v>0</v>
      </c>
      <c r="L1416">
        <v>1</v>
      </c>
      <c r="M1416">
        <v>56.8</v>
      </c>
      <c r="N1416">
        <v>0</v>
      </c>
      <c r="O1416">
        <v>7.5</v>
      </c>
      <c r="P1416" t="str">
        <f>IF(Table3[[#This Row],[Charging]]&gt;0,"1","0")</f>
        <v>0</v>
      </c>
      <c r="Q1416" t="str">
        <f>IF(Table3[[#This Row],[Tag]]="1",Table3[[#This Row],[Prices (EUR(kWh)]],"")</f>
        <v/>
      </c>
    </row>
    <row r="1417" spans="4:17" x14ac:dyDescent="0.2">
      <c r="D1417" s="1" t="s">
        <v>27</v>
      </c>
      <c r="E1417">
        <v>28</v>
      </c>
      <c r="F1417">
        <v>19</v>
      </c>
      <c r="G1417">
        <v>0</v>
      </c>
      <c r="H1417">
        <v>0.50936999999999999</v>
      </c>
      <c r="I1417">
        <v>0</v>
      </c>
      <c r="J1417">
        <v>0</v>
      </c>
      <c r="K1417">
        <v>0</v>
      </c>
      <c r="L1417">
        <v>1</v>
      </c>
      <c r="M1417">
        <v>56.8</v>
      </c>
      <c r="N1417">
        <v>0</v>
      </c>
      <c r="O1417">
        <v>7.5</v>
      </c>
      <c r="P1417" t="str">
        <f>IF(Table3[[#This Row],[Charging]]&gt;0,"1","0")</f>
        <v>0</v>
      </c>
      <c r="Q1417" t="str">
        <f>IF(Table3[[#This Row],[Tag]]="1",Table3[[#This Row],[Prices (EUR(kWh)]],"")</f>
        <v/>
      </c>
    </row>
    <row r="1418" spans="4:17" x14ac:dyDescent="0.2">
      <c r="D1418" s="1" t="s">
        <v>27</v>
      </c>
      <c r="E1418">
        <v>28</v>
      </c>
      <c r="F1418">
        <v>20</v>
      </c>
      <c r="G1418">
        <v>0</v>
      </c>
      <c r="H1418">
        <v>0.56718000000000002</v>
      </c>
      <c r="I1418">
        <v>0</v>
      </c>
      <c r="J1418">
        <v>0</v>
      </c>
      <c r="K1418">
        <v>0</v>
      </c>
      <c r="L1418">
        <v>1</v>
      </c>
      <c r="M1418">
        <v>56.8</v>
      </c>
      <c r="N1418">
        <v>0</v>
      </c>
      <c r="O1418">
        <v>7.5</v>
      </c>
      <c r="P1418" t="str">
        <f>IF(Table3[[#This Row],[Charging]]&gt;0,"1","0")</f>
        <v>0</v>
      </c>
      <c r="Q1418" t="str">
        <f>IF(Table3[[#This Row],[Tag]]="1",Table3[[#This Row],[Prices (EUR(kWh)]],"")</f>
        <v/>
      </c>
    </row>
    <row r="1419" spans="4:17" x14ac:dyDescent="0.2">
      <c r="D1419" s="1" t="s">
        <v>27</v>
      </c>
      <c r="E1419">
        <v>28</v>
      </c>
      <c r="F1419">
        <v>21</v>
      </c>
      <c r="G1419">
        <v>0</v>
      </c>
      <c r="H1419">
        <v>0.56662000000000001</v>
      </c>
      <c r="I1419">
        <v>0</v>
      </c>
      <c r="J1419">
        <v>0</v>
      </c>
      <c r="K1419">
        <v>0</v>
      </c>
      <c r="L1419">
        <v>1</v>
      </c>
      <c r="M1419">
        <v>56.8</v>
      </c>
      <c r="N1419">
        <v>0</v>
      </c>
      <c r="O1419">
        <v>7.5</v>
      </c>
      <c r="P1419" t="str">
        <f>IF(Table3[[#This Row],[Charging]]&gt;0,"1","0")</f>
        <v>0</v>
      </c>
      <c r="Q1419" t="str">
        <f>IF(Table3[[#This Row],[Tag]]="1",Table3[[#This Row],[Prices (EUR(kWh)]],"")</f>
        <v/>
      </c>
    </row>
    <row r="1420" spans="4:17" x14ac:dyDescent="0.2">
      <c r="D1420" s="1" t="s">
        <v>27</v>
      </c>
      <c r="E1420">
        <v>28</v>
      </c>
      <c r="F1420">
        <v>22</v>
      </c>
      <c r="G1420">
        <v>0</v>
      </c>
      <c r="H1420">
        <v>0.57042000000000004</v>
      </c>
      <c r="I1420">
        <v>0</v>
      </c>
      <c r="J1420">
        <v>0</v>
      </c>
      <c r="K1420">
        <v>0</v>
      </c>
      <c r="L1420">
        <v>1</v>
      </c>
      <c r="M1420">
        <v>56.8</v>
      </c>
      <c r="N1420">
        <v>0</v>
      </c>
      <c r="O1420">
        <v>7.5</v>
      </c>
      <c r="P1420" t="str">
        <f>IF(Table3[[#This Row],[Charging]]&gt;0,"1","0")</f>
        <v>0</v>
      </c>
      <c r="Q1420" t="str">
        <f>IF(Table3[[#This Row],[Tag]]="1",Table3[[#This Row],[Prices (EUR(kWh)]],"")</f>
        <v/>
      </c>
    </row>
    <row r="1421" spans="4:17" x14ac:dyDescent="0.2">
      <c r="D1421" s="1" t="s">
        <v>27</v>
      </c>
      <c r="E1421">
        <v>28</v>
      </c>
      <c r="F1421">
        <v>23</v>
      </c>
      <c r="G1421">
        <v>0</v>
      </c>
      <c r="H1421">
        <v>0.56749000000000005</v>
      </c>
      <c r="I1421">
        <v>0</v>
      </c>
      <c r="J1421">
        <v>0</v>
      </c>
      <c r="K1421">
        <v>0</v>
      </c>
      <c r="L1421">
        <v>1</v>
      </c>
      <c r="M1421">
        <v>56.8</v>
      </c>
      <c r="N1421">
        <v>0</v>
      </c>
      <c r="O1421">
        <v>7.5</v>
      </c>
      <c r="P1421" t="str">
        <f>IF(Table3[[#This Row],[Charging]]&gt;0,"1","0")</f>
        <v>0</v>
      </c>
      <c r="Q1421" t="str">
        <f>IF(Table3[[#This Row],[Tag]]="1",Table3[[#This Row],[Prices (EUR(kWh)]],"")</f>
        <v/>
      </c>
    </row>
    <row r="1422" spans="4:17" x14ac:dyDescent="0.2">
      <c r="D1422" s="1" t="s">
        <v>27</v>
      </c>
      <c r="E1422">
        <v>28</v>
      </c>
      <c r="F1422">
        <v>24</v>
      </c>
      <c r="G1422">
        <v>0</v>
      </c>
      <c r="H1422">
        <v>0.56106999999999996</v>
      </c>
      <c r="I1422">
        <v>0</v>
      </c>
      <c r="J1422">
        <v>0</v>
      </c>
      <c r="K1422">
        <v>0</v>
      </c>
      <c r="L1422">
        <v>1</v>
      </c>
      <c r="M1422">
        <v>56.8</v>
      </c>
      <c r="N1422">
        <v>0</v>
      </c>
      <c r="O1422">
        <v>7.5</v>
      </c>
      <c r="P1422" t="str">
        <f>IF(Table3[[#This Row],[Charging]]&gt;0,"1","0")</f>
        <v>0</v>
      </c>
      <c r="Q1422" t="str">
        <f>IF(Table3[[#This Row],[Tag]]="1",Table3[[#This Row],[Prices (EUR(kWh)]],"")</f>
        <v/>
      </c>
    </row>
    <row r="1423" spans="4:17" x14ac:dyDescent="0.2">
      <c r="D1423" s="1" t="s">
        <v>27</v>
      </c>
      <c r="E1423">
        <v>29</v>
      </c>
      <c r="F1423">
        <v>1</v>
      </c>
      <c r="G1423">
        <v>0</v>
      </c>
      <c r="H1423">
        <v>0.57374999999999998</v>
      </c>
      <c r="I1423">
        <v>0</v>
      </c>
      <c r="J1423">
        <v>0</v>
      </c>
      <c r="K1423">
        <v>0</v>
      </c>
      <c r="L1423">
        <v>1</v>
      </c>
      <c r="M1423">
        <v>56.8</v>
      </c>
      <c r="N1423">
        <v>0</v>
      </c>
      <c r="O1423">
        <v>7.5</v>
      </c>
      <c r="P1423" t="str">
        <f>IF(Table3[[#This Row],[Charging]]&gt;0,"1","0")</f>
        <v>0</v>
      </c>
      <c r="Q1423" t="str">
        <f>IF(Table3[[#This Row],[Tag]]="1",Table3[[#This Row],[Prices (EUR(kWh)]],"")</f>
        <v/>
      </c>
    </row>
    <row r="1424" spans="4:17" x14ac:dyDescent="0.2">
      <c r="D1424" s="1" t="s">
        <v>27</v>
      </c>
      <c r="E1424">
        <v>29</v>
      </c>
      <c r="F1424">
        <v>2</v>
      </c>
      <c r="G1424">
        <v>0</v>
      </c>
      <c r="H1424">
        <v>0.52836000000000005</v>
      </c>
      <c r="I1424">
        <v>0</v>
      </c>
      <c r="J1424">
        <v>0</v>
      </c>
      <c r="K1424">
        <v>0</v>
      </c>
      <c r="L1424">
        <v>1</v>
      </c>
      <c r="M1424">
        <v>56.8</v>
      </c>
      <c r="N1424">
        <v>0</v>
      </c>
      <c r="O1424">
        <v>7.5</v>
      </c>
      <c r="P1424" t="str">
        <f>IF(Table3[[#This Row],[Charging]]&gt;0,"1","0")</f>
        <v>0</v>
      </c>
      <c r="Q1424" t="str">
        <f>IF(Table3[[#This Row],[Tag]]="1",Table3[[#This Row],[Prices (EUR(kWh)]],"")</f>
        <v/>
      </c>
    </row>
    <row r="1425" spans="4:17" x14ac:dyDescent="0.2">
      <c r="D1425" s="1" t="s">
        <v>27</v>
      </c>
      <c r="E1425">
        <v>29</v>
      </c>
      <c r="F1425">
        <v>3</v>
      </c>
      <c r="G1425">
        <v>0</v>
      </c>
      <c r="H1425">
        <v>0.51480999999999999</v>
      </c>
      <c r="I1425">
        <v>0</v>
      </c>
      <c r="J1425">
        <v>0</v>
      </c>
      <c r="K1425">
        <v>0</v>
      </c>
      <c r="L1425">
        <v>1</v>
      </c>
      <c r="M1425">
        <v>56.8</v>
      </c>
      <c r="N1425">
        <v>0</v>
      </c>
      <c r="O1425">
        <v>7.5</v>
      </c>
      <c r="P1425" t="str">
        <f>IF(Table3[[#This Row],[Charging]]&gt;0,"1","0")</f>
        <v>0</v>
      </c>
      <c r="Q1425" t="str">
        <f>IF(Table3[[#This Row],[Tag]]="1",Table3[[#This Row],[Prices (EUR(kWh)]],"")</f>
        <v/>
      </c>
    </row>
    <row r="1426" spans="4:17" x14ac:dyDescent="0.2">
      <c r="D1426" s="1" t="s">
        <v>27</v>
      </c>
      <c r="E1426">
        <v>29</v>
      </c>
      <c r="F1426">
        <v>4</v>
      </c>
      <c r="G1426">
        <v>0</v>
      </c>
      <c r="H1426">
        <v>0.50987000000000005</v>
      </c>
      <c r="I1426">
        <v>0</v>
      </c>
      <c r="J1426">
        <v>0</v>
      </c>
      <c r="K1426">
        <v>0</v>
      </c>
      <c r="L1426">
        <v>1</v>
      </c>
      <c r="M1426">
        <v>56.8</v>
      </c>
      <c r="N1426">
        <v>0</v>
      </c>
      <c r="O1426">
        <v>7.5</v>
      </c>
      <c r="P1426" t="str">
        <f>IF(Table3[[#This Row],[Charging]]&gt;0,"1","0")</f>
        <v>0</v>
      </c>
      <c r="Q1426" t="str">
        <f>IF(Table3[[#This Row],[Tag]]="1",Table3[[#This Row],[Prices (EUR(kWh)]],"")</f>
        <v/>
      </c>
    </row>
    <row r="1427" spans="4:17" x14ac:dyDescent="0.2">
      <c r="D1427" s="1" t="s">
        <v>27</v>
      </c>
      <c r="E1427">
        <v>29</v>
      </c>
      <c r="F1427">
        <v>5</v>
      </c>
      <c r="G1427">
        <v>0</v>
      </c>
      <c r="H1427">
        <v>0.51454999999999995</v>
      </c>
      <c r="I1427">
        <v>0</v>
      </c>
      <c r="J1427">
        <v>0</v>
      </c>
      <c r="K1427">
        <v>0</v>
      </c>
      <c r="L1427">
        <v>1</v>
      </c>
      <c r="M1427">
        <v>56.8</v>
      </c>
      <c r="N1427">
        <v>0</v>
      </c>
      <c r="O1427">
        <v>7.5</v>
      </c>
      <c r="P1427" t="str">
        <f>IF(Table3[[#This Row],[Charging]]&gt;0,"1","0")</f>
        <v>0</v>
      </c>
      <c r="Q1427" t="str">
        <f>IF(Table3[[#This Row],[Tag]]="1",Table3[[#This Row],[Prices (EUR(kWh)]],"")</f>
        <v/>
      </c>
    </row>
    <row r="1428" spans="4:17" x14ac:dyDescent="0.2">
      <c r="D1428" s="1" t="s">
        <v>27</v>
      </c>
      <c r="E1428">
        <v>29</v>
      </c>
      <c r="F1428">
        <v>6</v>
      </c>
      <c r="G1428">
        <v>0</v>
      </c>
      <c r="H1428">
        <v>0.58235999999999999</v>
      </c>
      <c r="I1428">
        <v>0</v>
      </c>
      <c r="J1428">
        <v>0</v>
      </c>
      <c r="K1428">
        <v>0</v>
      </c>
      <c r="L1428">
        <v>1</v>
      </c>
      <c r="M1428">
        <v>56.8</v>
      </c>
      <c r="N1428">
        <v>0</v>
      </c>
      <c r="O1428">
        <v>7.5</v>
      </c>
      <c r="P1428" t="str">
        <f>IF(Table3[[#This Row],[Charging]]&gt;0,"1","0")</f>
        <v>0</v>
      </c>
      <c r="Q1428" t="str">
        <f>IF(Table3[[#This Row],[Tag]]="1",Table3[[#This Row],[Prices (EUR(kWh)]],"")</f>
        <v/>
      </c>
    </row>
    <row r="1429" spans="4:17" x14ac:dyDescent="0.2">
      <c r="D1429" s="1" t="s">
        <v>27</v>
      </c>
      <c r="E1429">
        <v>29</v>
      </c>
      <c r="F1429">
        <v>7</v>
      </c>
      <c r="G1429">
        <v>0</v>
      </c>
      <c r="H1429">
        <v>0.59989999999999999</v>
      </c>
      <c r="I1429">
        <v>0</v>
      </c>
      <c r="J1429">
        <v>0</v>
      </c>
      <c r="K1429">
        <v>0</v>
      </c>
      <c r="L1429">
        <v>1</v>
      </c>
      <c r="M1429">
        <v>56.8</v>
      </c>
      <c r="N1429">
        <v>0</v>
      </c>
      <c r="O1429">
        <v>7.5</v>
      </c>
      <c r="P1429" t="str">
        <f>IF(Table3[[#This Row],[Charging]]&gt;0,"1","0")</f>
        <v>0</v>
      </c>
      <c r="Q1429" t="str">
        <f>IF(Table3[[#This Row],[Tag]]="1",Table3[[#This Row],[Prices (EUR(kWh)]],"")</f>
        <v/>
      </c>
    </row>
    <row r="1430" spans="4:17" x14ac:dyDescent="0.2">
      <c r="D1430" s="1" t="s">
        <v>27</v>
      </c>
      <c r="E1430">
        <v>29</v>
      </c>
      <c r="F1430">
        <v>8</v>
      </c>
      <c r="G1430">
        <v>0</v>
      </c>
      <c r="H1430">
        <v>0.61119999999999997</v>
      </c>
      <c r="I1430">
        <v>0</v>
      </c>
      <c r="J1430">
        <v>0</v>
      </c>
      <c r="K1430">
        <v>0</v>
      </c>
      <c r="L1430">
        <v>1</v>
      </c>
      <c r="M1430">
        <v>51.3</v>
      </c>
      <c r="N1430">
        <v>5.5</v>
      </c>
      <c r="O1430">
        <v>0</v>
      </c>
      <c r="P1430" t="str">
        <f>IF(Table3[[#This Row],[Charging]]&gt;0,"1","0")</f>
        <v>0</v>
      </c>
      <c r="Q1430" t="str">
        <f>IF(Table3[[#This Row],[Tag]]="1",Table3[[#This Row],[Prices (EUR(kWh)]],"")</f>
        <v/>
      </c>
    </row>
    <row r="1431" spans="4:17" x14ac:dyDescent="0.2">
      <c r="D1431" s="1" t="s">
        <v>27</v>
      </c>
      <c r="E1431">
        <v>29</v>
      </c>
      <c r="F1431">
        <v>9</v>
      </c>
      <c r="G1431">
        <v>0</v>
      </c>
      <c r="H1431">
        <v>0.63875000000000004</v>
      </c>
      <c r="I1431">
        <v>0</v>
      </c>
      <c r="J1431">
        <v>0</v>
      </c>
      <c r="K1431">
        <v>0</v>
      </c>
      <c r="L1431">
        <v>1</v>
      </c>
      <c r="M1431">
        <v>51.3</v>
      </c>
      <c r="N1431">
        <v>0</v>
      </c>
      <c r="O1431">
        <v>0</v>
      </c>
      <c r="P1431" t="str">
        <f>IF(Table3[[#This Row],[Charging]]&gt;0,"1","0")</f>
        <v>0</v>
      </c>
      <c r="Q1431" t="str">
        <f>IF(Table3[[#This Row],[Tag]]="1",Table3[[#This Row],[Prices (EUR(kWh)]],"")</f>
        <v/>
      </c>
    </row>
    <row r="1432" spans="4:17" x14ac:dyDescent="0.2">
      <c r="D1432" s="1" t="s">
        <v>27</v>
      </c>
      <c r="E1432">
        <v>29</v>
      </c>
      <c r="F1432">
        <v>10</v>
      </c>
      <c r="G1432">
        <v>0</v>
      </c>
      <c r="H1432">
        <v>0.63951000000000002</v>
      </c>
      <c r="I1432">
        <v>0</v>
      </c>
      <c r="J1432">
        <v>0</v>
      </c>
      <c r="K1432">
        <v>0</v>
      </c>
      <c r="L1432">
        <v>1</v>
      </c>
      <c r="M1432">
        <v>51.3</v>
      </c>
      <c r="N1432">
        <v>0</v>
      </c>
      <c r="O1432">
        <v>0</v>
      </c>
      <c r="P1432" t="str">
        <f>IF(Table3[[#This Row],[Charging]]&gt;0,"1","0")</f>
        <v>0</v>
      </c>
      <c r="Q1432" t="str">
        <f>IF(Table3[[#This Row],[Tag]]="1",Table3[[#This Row],[Prices (EUR(kWh)]],"")</f>
        <v/>
      </c>
    </row>
    <row r="1433" spans="4:17" x14ac:dyDescent="0.2">
      <c r="D1433" s="1" t="s">
        <v>27</v>
      </c>
      <c r="E1433">
        <v>29</v>
      </c>
      <c r="F1433">
        <v>11</v>
      </c>
      <c r="G1433">
        <v>0</v>
      </c>
      <c r="H1433">
        <v>0.63438000000000005</v>
      </c>
      <c r="I1433">
        <v>0</v>
      </c>
      <c r="J1433">
        <v>0</v>
      </c>
      <c r="K1433">
        <v>0</v>
      </c>
      <c r="L1433">
        <v>1</v>
      </c>
      <c r="M1433">
        <v>51.3</v>
      </c>
      <c r="N1433">
        <v>0</v>
      </c>
      <c r="O1433">
        <v>0</v>
      </c>
      <c r="P1433" t="str">
        <f>IF(Table3[[#This Row],[Charging]]&gt;0,"1","0")</f>
        <v>0</v>
      </c>
      <c r="Q1433" t="str">
        <f>IF(Table3[[#This Row],[Tag]]="1",Table3[[#This Row],[Prices (EUR(kWh)]],"")</f>
        <v/>
      </c>
    </row>
    <row r="1434" spans="4:17" x14ac:dyDescent="0.2">
      <c r="D1434" s="1" t="s">
        <v>27</v>
      </c>
      <c r="E1434">
        <v>29</v>
      </c>
      <c r="F1434">
        <v>12</v>
      </c>
      <c r="G1434">
        <v>0</v>
      </c>
      <c r="H1434">
        <v>0.59991000000000005</v>
      </c>
      <c r="I1434">
        <v>0</v>
      </c>
      <c r="J1434">
        <v>0</v>
      </c>
      <c r="K1434">
        <v>0</v>
      </c>
      <c r="L1434">
        <v>1</v>
      </c>
      <c r="M1434">
        <v>51.3</v>
      </c>
      <c r="N1434">
        <v>0</v>
      </c>
      <c r="O1434">
        <v>0</v>
      </c>
      <c r="P1434" t="str">
        <f>IF(Table3[[#This Row],[Charging]]&gt;0,"1","0")</f>
        <v>0</v>
      </c>
      <c r="Q1434" t="str">
        <f>IF(Table3[[#This Row],[Tag]]="1",Table3[[#This Row],[Prices (EUR(kWh)]],"")</f>
        <v/>
      </c>
    </row>
    <row r="1435" spans="4:17" x14ac:dyDescent="0.2">
      <c r="D1435" s="1" t="s">
        <v>27</v>
      </c>
      <c r="E1435">
        <v>29</v>
      </c>
      <c r="F1435">
        <v>13</v>
      </c>
      <c r="G1435">
        <v>0</v>
      </c>
      <c r="H1435">
        <v>0.56632000000000005</v>
      </c>
      <c r="I1435">
        <v>0</v>
      </c>
      <c r="J1435">
        <v>0</v>
      </c>
      <c r="K1435">
        <v>0</v>
      </c>
      <c r="L1435">
        <v>1</v>
      </c>
      <c r="M1435">
        <v>51.3</v>
      </c>
      <c r="N1435">
        <v>0</v>
      </c>
      <c r="O1435">
        <v>0</v>
      </c>
      <c r="P1435" t="str">
        <f>IF(Table3[[#This Row],[Charging]]&gt;0,"1","0")</f>
        <v>0</v>
      </c>
      <c r="Q1435" t="str">
        <f>IF(Table3[[#This Row],[Tag]]="1",Table3[[#This Row],[Prices (EUR(kWh)]],"")</f>
        <v/>
      </c>
    </row>
    <row r="1436" spans="4:17" x14ac:dyDescent="0.2">
      <c r="D1436" s="1" t="s">
        <v>27</v>
      </c>
      <c r="E1436">
        <v>29</v>
      </c>
      <c r="F1436">
        <v>14</v>
      </c>
      <c r="G1436">
        <v>0</v>
      </c>
      <c r="H1436">
        <v>0.56994</v>
      </c>
      <c r="I1436">
        <v>0</v>
      </c>
      <c r="J1436">
        <v>0</v>
      </c>
      <c r="K1436">
        <v>0</v>
      </c>
      <c r="L1436">
        <v>1</v>
      </c>
      <c r="M1436">
        <v>51.3</v>
      </c>
      <c r="N1436">
        <v>0</v>
      </c>
      <c r="O1436">
        <v>0</v>
      </c>
      <c r="P1436" t="str">
        <f>IF(Table3[[#This Row],[Charging]]&gt;0,"1","0")</f>
        <v>0</v>
      </c>
      <c r="Q1436" t="str">
        <f>IF(Table3[[#This Row],[Tag]]="1",Table3[[#This Row],[Prices (EUR(kWh)]],"")</f>
        <v/>
      </c>
    </row>
    <row r="1437" spans="4:17" x14ac:dyDescent="0.2">
      <c r="D1437" s="1" t="s">
        <v>27</v>
      </c>
      <c r="E1437">
        <v>29</v>
      </c>
      <c r="F1437">
        <v>15</v>
      </c>
      <c r="G1437">
        <v>0</v>
      </c>
      <c r="H1437">
        <v>0.56006999999999996</v>
      </c>
      <c r="I1437">
        <v>0</v>
      </c>
      <c r="J1437">
        <v>0</v>
      </c>
      <c r="K1437">
        <v>0</v>
      </c>
      <c r="L1437">
        <v>1</v>
      </c>
      <c r="M1437">
        <v>51.3</v>
      </c>
      <c r="N1437">
        <v>0</v>
      </c>
      <c r="O1437">
        <v>0</v>
      </c>
      <c r="P1437" t="str">
        <f>IF(Table3[[#This Row],[Charging]]&gt;0,"1","0")</f>
        <v>0</v>
      </c>
      <c r="Q1437" t="str">
        <f>IF(Table3[[#This Row],[Tag]]="1",Table3[[#This Row],[Prices (EUR(kWh)]],"")</f>
        <v/>
      </c>
    </row>
    <row r="1438" spans="4:17" x14ac:dyDescent="0.2">
      <c r="D1438" s="1" t="s">
        <v>27</v>
      </c>
      <c r="E1438">
        <v>29</v>
      </c>
      <c r="F1438">
        <v>16</v>
      </c>
      <c r="G1438">
        <v>0</v>
      </c>
      <c r="H1438">
        <v>0.60365000000000002</v>
      </c>
      <c r="I1438">
        <v>0</v>
      </c>
      <c r="J1438">
        <v>0</v>
      </c>
      <c r="K1438">
        <v>0</v>
      </c>
      <c r="L1438">
        <v>1</v>
      </c>
      <c r="M1438">
        <v>51.3</v>
      </c>
      <c r="N1438">
        <v>0</v>
      </c>
      <c r="O1438">
        <v>0</v>
      </c>
      <c r="P1438" t="str">
        <f>IF(Table3[[#This Row],[Charging]]&gt;0,"1","0")</f>
        <v>0</v>
      </c>
      <c r="Q1438" t="str">
        <f>IF(Table3[[#This Row],[Tag]]="1",Table3[[#This Row],[Prices (EUR(kWh)]],"")</f>
        <v/>
      </c>
    </row>
    <row r="1439" spans="4:17" x14ac:dyDescent="0.2">
      <c r="D1439" s="1" t="s">
        <v>27</v>
      </c>
      <c r="E1439">
        <v>29</v>
      </c>
      <c r="F1439">
        <v>17</v>
      </c>
      <c r="G1439">
        <v>0</v>
      </c>
      <c r="H1439">
        <v>0.63338000000000005</v>
      </c>
      <c r="I1439">
        <v>0</v>
      </c>
      <c r="J1439">
        <v>0</v>
      </c>
      <c r="K1439">
        <v>0</v>
      </c>
      <c r="L1439">
        <v>1</v>
      </c>
      <c r="M1439">
        <v>45.8</v>
      </c>
      <c r="N1439">
        <v>5.5</v>
      </c>
      <c r="O1439">
        <v>0</v>
      </c>
      <c r="P1439" t="str">
        <f>IF(Table3[[#This Row],[Charging]]&gt;0,"1","0")</f>
        <v>0</v>
      </c>
      <c r="Q1439" t="str">
        <f>IF(Table3[[#This Row],[Tag]]="1",Table3[[#This Row],[Prices (EUR(kWh)]],"")</f>
        <v/>
      </c>
    </row>
    <row r="1440" spans="4:17" x14ac:dyDescent="0.2">
      <c r="D1440" s="1" t="s">
        <v>27</v>
      </c>
      <c r="E1440">
        <v>29</v>
      </c>
      <c r="F1440">
        <v>18</v>
      </c>
      <c r="G1440">
        <v>0</v>
      </c>
      <c r="H1440">
        <v>0.63702000000000003</v>
      </c>
      <c r="I1440">
        <v>0</v>
      </c>
      <c r="J1440">
        <v>0</v>
      </c>
      <c r="K1440">
        <v>0</v>
      </c>
      <c r="L1440">
        <v>1</v>
      </c>
      <c r="M1440">
        <v>45.8</v>
      </c>
      <c r="N1440">
        <v>0</v>
      </c>
      <c r="O1440">
        <v>7.5</v>
      </c>
      <c r="P1440" t="str">
        <f>IF(Table3[[#This Row],[Charging]]&gt;0,"1","0")</f>
        <v>0</v>
      </c>
      <c r="Q1440" t="str">
        <f>IF(Table3[[#This Row],[Tag]]="1",Table3[[#This Row],[Prices (EUR(kWh)]],"")</f>
        <v/>
      </c>
    </row>
    <row r="1441" spans="4:17" x14ac:dyDescent="0.2">
      <c r="D1441" s="1" t="s">
        <v>27</v>
      </c>
      <c r="E1441">
        <v>29</v>
      </c>
      <c r="F1441">
        <v>19</v>
      </c>
      <c r="G1441">
        <v>0</v>
      </c>
      <c r="H1441">
        <v>0.63329000000000002</v>
      </c>
      <c r="I1441">
        <v>0</v>
      </c>
      <c r="J1441">
        <v>0</v>
      </c>
      <c r="K1441">
        <v>0</v>
      </c>
      <c r="L1441">
        <v>1</v>
      </c>
      <c r="M1441">
        <v>45.8</v>
      </c>
      <c r="N1441">
        <v>0</v>
      </c>
      <c r="O1441">
        <v>7.5</v>
      </c>
      <c r="P1441" t="str">
        <f>IF(Table3[[#This Row],[Charging]]&gt;0,"1","0")</f>
        <v>0</v>
      </c>
      <c r="Q1441" t="str">
        <f>IF(Table3[[#This Row],[Tag]]="1",Table3[[#This Row],[Prices (EUR(kWh)]],"")</f>
        <v/>
      </c>
    </row>
    <row r="1442" spans="4:17" x14ac:dyDescent="0.2">
      <c r="D1442" s="1" t="s">
        <v>27</v>
      </c>
      <c r="E1442">
        <v>29</v>
      </c>
      <c r="F1442">
        <v>20</v>
      </c>
      <c r="G1442">
        <v>0</v>
      </c>
      <c r="H1442">
        <v>0.63334999999999997</v>
      </c>
      <c r="I1442">
        <v>0</v>
      </c>
      <c r="J1442">
        <v>0</v>
      </c>
      <c r="K1442">
        <v>0</v>
      </c>
      <c r="L1442">
        <v>1</v>
      </c>
      <c r="M1442">
        <v>45.8</v>
      </c>
      <c r="N1442">
        <v>0</v>
      </c>
      <c r="O1442">
        <v>7.5</v>
      </c>
      <c r="P1442" t="str">
        <f>IF(Table3[[#This Row],[Charging]]&gt;0,"1","0")</f>
        <v>0</v>
      </c>
      <c r="Q1442" t="str">
        <f>IF(Table3[[#This Row],[Tag]]="1",Table3[[#This Row],[Prices (EUR(kWh)]],"")</f>
        <v/>
      </c>
    </row>
    <row r="1443" spans="4:17" x14ac:dyDescent="0.2">
      <c r="D1443" s="1" t="s">
        <v>27</v>
      </c>
      <c r="E1443">
        <v>29</v>
      </c>
      <c r="F1443">
        <v>21</v>
      </c>
      <c r="G1443">
        <v>0</v>
      </c>
      <c r="H1443">
        <v>0.63905999999999996</v>
      </c>
      <c r="I1443">
        <v>0</v>
      </c>
      <c r="J1443">
        <v>0</v>
      </c>
      <c r="K1443">
        <v>0</v>
      </c>
      <c r="L1443">
        <v>1</v>
      </c>
      <c r="M1443">
        <v>45.8</v>
      </c>
      <c r="N1443">
        <v>0</v>
      </c>
      <c r="O1443">
        <v>7.5</v>
      </c>
      <c r="P1443" t="str">
        <f>IF(Table3[[#This Row],[Charging]]&gt;0,"1","0")</f>
        <v>0</v>
      </c>
      <c r="Q1443" t="str">
        <f>IF(Table3[[#This Row],[Tag]]="1",Table3[[#This Row],[Prices (EUR(kWh)]],"")</f>
        <v/>
      </c>
    </row>
    <row r="1444" spans="4:17" x14ac:dyDescent="0.2">
      <c r="D1444" s="1" t="s">
        <v>27</v>
      </c>
      <c r="E1444">
        <v>29</v>
      </c>
      <c r="F1444">
        <v>22</v>
      </c>
      <c r="G1444">
        <v>0</v>
      </c>
      <c r="H1444">
        <v>0.64004000000000005</v>
      </c>
      <c r="I1444">
        <v>0</v>
      </c>
      <c r="J1444">
        <v>0</v>
      </c>
      <c r="K1444">
        <v>0</v>
      </c>
      <c r="L1444">
        <v>1</v>
      </c>
      <c r="M1444">
        <v>45.8</v>
      </c>
      <c r="N1444">
        <v>0</v>
      </c>
      <c r="O1444">
        <v>7.5</v>
      </c>
      <c r="P1444" t="str">
        <f>IF(Table3[[#This Row],[Charging]]&gt;0,"1","0")</f>
        <v>0</v>
      </c>
      <c r="Q1444" t="str">
        <f>IF(Table3[[#This Row],[Tag]]="1",Table3[[#This Row],[Prices (EUR(kWh)]],"")</f>
        <v/>
      </c>
    </row>
    <row r="1445" spans="4:17" x14ac:dyDescent="0.2">
      <c r="D1445" s="1" t="s">
        <v>27</v>
      </c>
      <c r="E1445">
        <v>29</v>
      </c>
      <c r="F1445">
        <v>23</v>
      </c>
      <c r="G1445">
        <v>0</v>
      </c>
      <c r="H1445">
        <v>0.63844999999999996</v>
      </c>
      <c r="I1445">
        <v>0</v>
      </c>
      <c r="J1445">
        <v>0</v>
      </c>
      <c r="K1445">
        <v>0</v>
      </c>
      <c r="L1445">
        <v>1</v>
      </c>
      <c r="M1445">
        <v>45.8</v>
      </c>
      <c r="N1445">
        <v>0</v>
      </c>
      <c r="O1445">
        <v>7.5</v>
      </c>
      <c r="P1445" t="str">
        <f>IF(Table3[[#This Row],[Charging]]&gt;0,"1","0")</f>
        <v>0</v>
      </c>
      <c r="Q1445" t="str">
        <f>IF(Table3[[#This Row],[Tag]]="1",Table3[[#This Row],[Prices (EUR(kWh)]],"")</f>
        <v/>
      </c>
    </row>
    <row r="1446" spans="4:17" x14ac:dyDescent="0.2">
      <c r="D1446" s="1" t="s">
        <v>27</v>
      </c>
      <c r="E1446">
        <v>29</v>
      </c>
      <c r="F1446">
        <v>24</v>
      </c>
      <c r="G1446">
        <v>0</v>
      </c>
      <c r="H1446">
        <v>0.63168000000000002</v>
      </c>
      <c r="I1446">
        <v>0</v>
      </c>
      <c r="J1446">
        <v>0</v>
      </c>
      <c r="K1446">
        <v>0</v>
      </c>
      <c r="L1446">
        <v>1</v>
      </c>
      <c r="M1446">
        <v>45.8</v>
      </c>
      <c r="N1446">
        <v>0</v>
      </c>
      <c r="O1446">
        <v>7.5</v>
      </c>
      <c r="P1446" t="str">
        <f>IF(Table3[[#This Row],[Charging]]&gt;0,"1","0")</f>
        <v>0</v>
      </c>
      <c r="Q1446" t="str">
        <f>IF(Table3[[#This Row],[Tag]]="1",Table3[[#This Row],[Prices (EUR(kWh)]],"")</f>
        <v/>
      </c>
    </row>
    <row r="1447" spans="4:17" x14ac:dyDescent="0.2">
      <c r="D1447" s="1" t="s">
        <v>27</v>
      </c>
      <c r="E1447">
        <v>30</v>
      </c>
      <c r="F1447">
        <v>1</v>
      </c>
      <c r="G1447">
        <v>0</v>
      </c>
      <c r="H1447">
        <v>0.66234999999999999</v>
      </c>
      <c r="I1447">
        <v>0</v>
      </c>
      <c r="J1447">
        <v>0</v>
      </c>
      <c r="K1447">
        <v>0</v>
      </c>
      <c r="L1447">
        <v>1</v>
      </c>
      <c r="M1447">
        <v>45.8</v>
      </c>
      <c r="N1447">
        <v>0</v>
      </c>
      <c r="O1447">
        <v>7.5</v>
      </c>
      <c r="P1447" t="str">
        <f>IF(Table3[[#This Row],[Charging]]&gt;0,"1","0")</f>
        <v>0</v>
      </c>
      <c r="Q1447" t="str">
        <f>IF(Table3[[#This Row],[Tag]]="1",Table3[[#This Row],[Prices (EUR(kWh)]],"")</f>
        <v/>
      </c>
    </row>
    <row r="1448" spans="4:17" x14ac:dyDescent="0.2">
      <c r="D1448" s="1" t="s">
        <v>27</v>
      </c>
      <c r="E1448">
        <v>30</v>
      </c>
      <c r="F1448">
        <v>2</v>
      </c>
      <c r="G1448">
        <v>0</v>
      </c>
      <c r="H1448">
        <v>0.61409999999999998</v>
      </c>
      <c r="I1448">
        <v>0</v>
      </c>
      <c r="J1448">
        <v>0</v>
      </c>
      <c r="K1448">
        <v>0</v>
      </c>
      <c r="L1448">
        <v>1</v>
      </c>
      <c r="M1448">
        <v>45.8</v>
      </c>
      <c r="N1448">
        <v>0</v>
      </c>
      <c r="O1448">
        <v>7.5</v>
      </c>
      <c r="P1448" t="str">
        <f>IF(Table3[[#This Row],[Charging]]&gt;0,"1","0")</f>
        <v>0</v>
      </c>
      <c r="Q1448" t="str">
        <f>IF(Table3[[#This Row],[Tag]]="1",Table3[[#This Row],[Prices (EUR(kWh)]],"")</f>
        <v/>
      </c>
    </row>
    <row r="1449" spans="4:17" x14ac:dyDescent="0.2">
      <c r="D1449" s="1" t="s">
        <v>27</v>
      </c>
      <c r="E1449">
        <v>30</v>
      </c>
      <c r="F1449">
        <v>3</v>
      </c>
      <c r="G1449">
        <v>0</v>
      </c>
      <c r="H1449">
        <v>0.58501000000000003</v>
      </c>
      <c r="I1449">
        <v>0</v>
      </c>
      <c r="J1449">
        <v>0</v>
      </c>
      <c r="K1449">
        <v>0</v>
      </c>
      <c r="L1449">
        <v>1</v>
      </c>
      <c r="M1449">
        <v>45.8</v>
      </c>
      <c r="N1449">
        <v>0</v>
      </c>
      <c r="O1449">
        <v>7.5</v>
      </c>
      <c r="P1449" t="str">
        <f>IF(Table3[[#This Row],[Charging]]&gt;0,"1","0")</f>
        <v>0</v>
      </c>
      <c r="Q1449" t="str">
        <f>IF(Table3[[#This Row],[Tag]]="1",Table3[[#This Row],[Prices (EUR(kWh)]],"")</f>
        <v/>
      </c>
    </row>
    <row r="1450" spans="4:17" x14ac:dyDescent="0.2">
      <c r="D1450" s="1" t="s">
        <v>27</v>
      </c>
      <c r="E1450">
        <v>30</v>
      </c>
      <c r="F1450">
        <v>4</v>
      </c>
      <c r="G1450">
        <v>0</v>
      </c>
      <c r="H1450">
        <v>0.58496000000000004</v>
      </c>
      <c r="I1450">
        <v>0</v>
      </c>
      <c r="J1450">
        <v>0</v>
      </c>
      <c r="K1450">
        <v>0</v>
      </c>
      <c r="L1450">
        <v>1</v>
      </c>
      <c r="M1450">
        <v>45.8</v>
      </c>
      <c r="N1450">
        <v>0</v>
      </c>
      <c r="O1450">
        <v>7.5</v>
      </c>
      <c r="P1450" t="str">
        <f>IF(Table3[[#This Row],[Charging]]&gt;0,"1","0")</f>
        <v>0</v>
      </c>
      <c r="Q1450" t="str">
        <f>IF(Table3[[#This Row],[Tag]]="1",Table3[[#This Row],[Prices (EUR(kWh)]],"")</f>
        <v/>
      </c>
    </row>
    <row r="1451" spans="4:17" x14ac:dyDescent="0.2">
      <c r="D1451" s="1" t="s">
        <v>27</v>
      </c>
      <c r="E1451">
        <v>30</v>
      </c>
      <c r="F1451">
        <v>5</v>
      </c>
      <c r="G1451">
        <v>0</v>
      </c>
      <c r="H1451">
        <v>0.59499000000000002</v>
      </c>
      <c r="I1451">
        <v>0</v>
      </c>
      <c r="J1451">
        <v>0</v>
      </c>
      <c r="K1451">
        <v>0</v>
      </c>
      <c r="L1451">
        <v>1</v>
      </c>
      <c r="M1451">
        <v>45.8</v>
      </c>
      <c r="N1451">
        <v>0</v>
      </c>
      <c r="O1451">
        <v>7.5</v>
      </c>
      <c r="P1451" t="str">
        <f>IF(Table3[[#This Row],[Charging]]&gt;0,"1","0")</f>
        <v>0</v>
      </c>
      <c r="Q1451" t="str">
        <f>IF(Table3[[#This Row],[Tag]]="1",Table3[[#This Row],[Prices (EUR(kWh)]],"")</f>
        <v/>
      </c>
    </row>
    <row r="1452" spans="4:17" x14ac:dyDescent="0.2">
      <c r="D1452" s="1" t="s">
        <v>27</v>
      </c>
      <c r="E1452">
        <v>30</v>
      </c>
      <c r="F1452">
        <v>6</v>
      </c>
      <c r="G1452">
        <v>0</v>
      </c>
      <c r="H1452">
        <v>0.65888999999999998</v>
      </c>
      <c r="I1452">
        <v>0</v>
      </c>
      <c r="J1452">
        <v>0</v>
      </c>
      <c r="K1452">
        <v>0</v>
      </c>
      <c r="L1452">
        <v>1</v>
      </c>
      <c r="M1452">
        <v>45.8</v>
      </c>
      <c r="N1452">
        <v>0</v>
      </c>
      <c r="O1452">
        <v>7.5</v>
      </c>
      <c r="P1452" t="str">
        <f>IF(Table3[[#This Row],[Charging]]&gt;0,"1","0")</f>
        <v>0</v>
      </c>
      <c r="Q1452" t="str">
        <f>IF(Table3[[#This Row],[Tag]]="1",Table3[[#This Row],[Prices (EUR(kWh)]],"")</f>
        <v/>
      </c>
    </row>
    <row r="1453" spans="4:17" x14ac:dyDescent="0.2">
      <c r="D1453" s="1" t="s">
        <v>27</v>
      </c>
      <c r="E1453">
        <v>30</v>
      </c>
      <c r="F1453">
        <v>7</v>
      </c>
      <c r="G1453">
        <v>0</v>
      </c>
      <c r="H1453">
        <v>0.67705000000000004</v>
      </c>
      <c r="I1453">
        <v>0</v>
      </c>
      <c r="J1453">
        <v>0</v>
      </c>
      <c r="K1453">
        <v>0</v>
      </c>
      <c r="L1453">
        <v>1</v>
      </c>
      <c r="M1453">
        <v>45.8</v>
      </c>
      <c r="N1453">
        <v>0</v>
      </c>
      <c r="O1453">
        <v>7.5</v>
      </c>
      <c r="P1453" t="str">
        <f>IF(Table3[[#This Row],[Charging]]&gt;0,"1","0")</f>
        <v>0</v>
      </c>
      <c r="Q1453" t="str">
        <f>IF(Table3[[#This Row],[Tag]]="1",Table3[[#This Row],[Prices (EUR(kWh)]],"")</f>
        <v/>
      </c>
    </row>
    <row r="1454" spans="4:17" x14ac:dyDescent="0.2">
      <c r="D1454" s="1" t="s">
        <v>27</v>
      </c>
      <c r="E1454">
        <v>30</v>
      </c>
      <c r="F1454">
        <v>8</v>
      </c>
      <c r="G1454">
        <v>0</v>
      </c>
      <c r="H1454">
        <v>0.74465000000000003</v>
      </c>
      <c r="I1454">
        <v>0</v>
      </c>
      <c r="J1454">
        <v>0</v>
      </c>
      <c r="K1454">
        <v>0</v>
      </c>
      <c r="L1454">
        <v>1</v>
      </c>
      <c r="M1454">
        <v>40.299999999999997</v>
      </c>
      <c r="N1454">
        <v>5.5</v>
      </c>
      <c r="O1454">
        <v>0</v>
      </c>
      <c r="P1454" t="str">
        <f>IF(Table3[[#This Row],[Charging]]&gt;0,"1","0")</f>
        <v>0</v>
      </c>
      <c r="Q1454" t="str">
        <f>IF(Table3[[#This Row],[Tag]]="1",Table3[[#This Row],[Prices (EUR(kWh)]],"")</f>
        <v/>
      </c>
    </row>
    <row r="1455" spans="4:17" x14ac:dyDescent="0.2">
      <c r="D1455" s="1" t="s">
        <v>27</v>
      </c>
      <c r="E1455">
        <v>30</v>
      </c>
      <c r="F1455">
        <v>9</v>
      </c>
      <c r="G1455">
        <v>0</v>
      </c>
      <c r="H1455">
        <v>0.74936999999999998</v>
      </c>
      <c r="I1455">
        <v>0</v>
      </c>
      <c r="J1455">
        <v>0</v>
      </c>
      <c r="K1455">
        <v>0</v>
      </c>
      <c r="L1455">
        <v>1</v>
      </c>
      <c r="M1455">
        <v>40.299999999999997</v>
      </c>
      <c r="N1455">
        <v>0</v>
      </c>
      <c r="O1455">
        <v>0</v>
      </c>
      <c r="P1455" t="str">
        <f>IF(Table3[[#This Row],[Charging]]&gt;0,"1","0")</f>
        <v>0</v>
      </c>
      <c r="Q1455" t="str">
        <f>IF(Table3[[#This Row],[Tag]]="1",Table3[[#This Row],[Prices (EUR(kWh)]],"")</f>
        <v/>
      </c>
    </row>
    <row r="1456" spans="4:17" x14ac:dyDescent="0.2">
      <c r="D1456" s="1" t="s">
        <v>27</v>
      </c>
      <c r="E1456">
        <v>30</v>
      </c>
      <c r="F1456">
        <v>10</v>
      </c>
      <c r="G1456">
        <v>0</v>
      </c>
      <c r="H1456">
        <v>0.71970999999999996</v>
      </c>
      <c r="I1456">
        <v>0</v>
      </c>
      <c r="J1456">
        <v>0</v>
      </c>
      <c r="K1456">
        <v>0</v>
      </c>
      <c r="L1456">
        <v>1</v>
      </c>
      <c r="M1456">
        <v>40.299999999999997</v>
      </c>
      <c r="N1456">
        <v>0</v>
      </c>
      <c r="O1456">
        <v>0</v>
      </c>
      <c r="P1456" t="str">
        <f>IF(Table3[[#This Row],[Charging]]&gt;0,"1","0")</f>
        <v>0</v>
      </c>
      <c r="Q1456" t="str">
        <f>IF(Table3[[#This Row],[Tag]]="1",Table3[[#This Row],[Prices (EUR(kWh)]],"")</f>
        <v/>
      </c>
    </row>
    <row r="1457" spans="4:17" x14ac:dyDescent="0.2">
      <c r="D1457" s="1" t="s">
        <v>27</v>
      </c>
      <c r="E1457">
        <v>30</v>
      </c>
      <c r="F1457">
        <v>11</v>
      </c>
      <c r="G1457">
        <v>0</v>
      </c>
      <c r="H1457">
        <v>0.67200000000000004</v>
      </c>
      <c r="I1457">
        <v>0</v>
      </c>
      <c r="J1457">
        <v>0</v>
      </c>
      <c r="K1457">
        <v>0</v>
      </c>
      <c r="L1457">
        <v>1</v>
      </c>
      <c r="M1457">
        <v>40.299999999999997</v>
      </c>
      <c r="N1457">
        <v>0</v>
      </c>
      <c r="O1457">
        <v>0</v>
      </c>
      <c r="P1457" t="str">
        <f>IF(Table3[[#This Row],[Charging]]&gt;0,"1","0")</f>
        <v>0</v>
      </c>
      <c r="Q1457" t="str">
        <f>IF(Table3[[#This Row],[Tag]]="1",Table3[[#This Row],[Prices (EUR(kWh)]],"")</f>
        <v/>
      </c>
    </row>
    <row r="1458" spans="4:17" x14ac:dyDescent="0.2">
      <c r="D1458" s="1" t="s">
        <v>27</v>
      </c>
      <c r="E1458">
        <v>30</v>
      </c>
      <c r="F1458">
        <v>12</v>
      </c>
      <c r="G1458">
        <v>0</v>
      </c>
      <c r="H1458">
        <v>0.64805999999999997</v>
      </c>
      <c r="I1458">
        <v>0</v>
      </c>
      <c r="J1458">
        <v>0</v>
      </c>
      <c r="K1458">
        <v>0</v>
      </c>
      <c r="L1458">
        <v>1</v>
      </c>
      <c r="M1458">
        <v>40.299999999999997</v>
      </c>
      <c r="N1458">
        <v>0</v>
      </c>
      <c r="O1458">
        <v>0</v>
      </c>
      <c r="P1458" t="str">
        <f>IF(Table3[[#This Row],[Charging]]&gt;0,"1","0")</f>
        <v>0</v>
      </c>
      <c r="Q1458" t="str">
        <f>IF(Table3[[#This Row],[Tag]]="1",Table3[[#This Row],[Prices (EUR(kWh)]],"")</f>
        <v/>
      </c>
    </row>
    <row r="1459" spans="4:17" x14ac:dyDescent="0.2">
      <c r="D1459" s="1" t="s">
        <v>27</v>
      </c>
      <c r="E1459">
        <v>30</v>
      </c>
      <c r="F1459">
        <v>13</v>
      </c>
      <c r="G1459">
        <v>0</v>
      </c>
      <c r="H1459">
        <v>0.58755999999999997</v>
      </c>
      <c r="I1459">
        <v>0</v>
      </c>
      <c r="J1459">
        <v>0</v>
      </c>
      <c r="K1459">
        <v>0</v>
      </c>
      <c r="L1459">
        <v>1</v>
      </c>
      <c r="M1459">
        <v>40.299999999999997</v>
      </c>
      <c r="N1459">
        <v>0</v>
      </c>
      <c r="O1459">
        <v>0</v>
      </c>
      <c r="P1459" t="str">
        <f>IF(Table3[[#This Row],[Charging]]&gt;0,"1","0")</f>
        <v>0</v>
      </c>
      <c r="Q1459" t="str">
        <f>IF(Table3[[#This Row],[Tag]]="1",Table3[[#This Row],[Prices (EUR(kWh)]],"")</f>
        <v/>
      </c>
    </row>
    <row r="1460" spans="4:17" x14ac:dyDescent="0.2">
      <c r="D1460" s="1" t="s">
        <v>27</v>
      </c>
      <c r="E1460">
        <v>30</v>
      </c>
      <c r="F1460">
        <v>14</v>
      </c>
      <c r="G1460">
        <v>0</v>
      </c>
      <c r="H1460">
        <v>0.59025000000000005</v>
      </c>
      <c r="I1460">
        <v>0</v>
      </c>
      <c r="J1460">
        <v>0</v>
      </c>
      <c r="K1460">
        <v>0</v>
      </c>
      <c r="L1460">
        <v>1</v>
      </c>
      <c r="M1460">
        <v>40.299999999999997</v>
      </c>
      <c r="N1460">
        <v>0</v>
      </c>
      <c r="O1460">
        <v>0</v>
      </c>
      <c r="P1460" t="str">
        <f>IF(Table3[[#This Row],[Charging]]&gt;0,"1","0")</f>
        <v>0</v>
      </c>
      <c r="Q1460" t="str">
        <f>IF(Table3[[#This Row],[Tag]]="1",Table3[[#This Row],[Prices (EUR(kWh)]],"")</f>
        <v/>
      </c>
    </row>
    <row r="1461" spans="4:17" x14ac:dyDescent="0.2">
      <c r="D1461" s="1" t="s">
        <v>27</v>
      </c>
      <c r="E1461">
        <v>30</v>
      </c>
      <c r="F1461">
        <v>15</v>
      </c>
      <c r="G1461">
        <v>0</v>
      </c>
      <c r="H1461">
        <v>0.57171000000000005</v>
      </c>
      <c r="I1461">
        <v>0</v>
      </c>
      <c r="J1461">
        <v>0</v>
      </c>
      <c r="K1461">
        <v>0</v>
      </c>
      <c r="L1461">
        <v>1</v>
      </c>
      <c r="M1461">
        <v>40.299999999999997</v>
      </c>
      <c r="N1461">
        <v>0</v>
      </c>
      <c r="O1461">
        <v>0</v>
      </c>
      <c r="P1461" t="str">
        <f>IF(Table3[[#This Row],[Charging]]&gt;0,"1","0")</f>
        <v>0</v>
      </c>
      <c r="Q1461" t="str">
        <f>IF(Table3[[#This Row],[Tag]]="1",Table3[[#This Row],[Prices (EUR(kWh)]],"")</f>
        <v/>
      </c>
    </row>
    <row r="1462" spans="4:17" x14ac:dyDescent="0.2">
      <c r="D1462" s="1" t="s">
        <v>27</v>
      </c>
      <c r="E1462">
        <v>30</v>
      </c>
      <c r="F1462">
        <v>16</v>
      </c>
      <c r="G1462">
        <v>0</v>
      </c>
      <c r="H1462">
        <v>0.61312999999999995</v>
      </c>
      <c r="I1462">
        <v>0</v>
      </c>
      <c r="J1462">
        <v>0</v>
      </c>
      <c r="K1462">
        <v>0</v>
      </c>
      <c r="L1462">
        <v>1</v>
      </c>
      <c r="M1462">
        <v>40.299999999999997</v>
      </c>
      <c r="N1462">
        <v>0</v>
      </c>
      <c r="O1462">
        <v>0</v>
      </c>
      <c r="P1462" t="str">
        <f>IF(Table3[[#This Row],[Charging]]&gt;0,"1","0")</f>
        <v>0</v>
      </c>
      <c r="Q1462" t="str">
        <f>IF(Table3[[#This Row],[Tag]]="1",Table3[[#This Row],[Prices (EUR(kWh)]],"")</f>
        <v/>
      </c>
    </row>
    <row r="1463" spans="4:17" x14ac:dyDescent="0.2">
      <c r="D1463" s="1" t="s">
        <v>27</v>
      </c>
      <c r="E1463">
        <v>30</v>
      </c>
      <c r="F1463">
        <v>17</v>
      </c>
      <c r="G1463">
        <v>0</v>
      </c>
      <c r="H1463">
        <v>0.66025</v>
      </c>
      <c r="I1463">
        <v>0</v>
      </c>
      <c r="J1463">
        <v>0</v>
      </c>
      <c r="K1463">
        <v>0</v>
      </c>
      <c r="L1463">
        <v>1</v>
      </c>
      <c r="M1463">
        <v>34.799999999999997</v>
      </c>
      <c r="N1463">
        <v>5.5</v>
      </c>
      <c r="O1463">
        <v>0</v>
      </c>
      <c r="P1463" t="str">
        <f>IF(Table3[[#This Row],[Charging]]&gt;0,"1","0")</f>
        <v>0</v>
      </c>
      <c r="Q1463" t="str">
        <f>IF(Table3[[#This Row],[Tag]]="1",Table3[[#This Row],[Prices (EUR(kWh)]],"")</f>
        <v/>
      </c>
    </row>
    <row r="1464" spans="4:17" x14ac:dyDescent="0.2">
      <c r="D1464" s="1" t="s">
        <v>27</v>
      </c>
      <c r="E1464">
        <v>30</v>
      </c>
      <c r="F1464">
        <v>18</v>
      </c>
      <c r="G1464">
        <v>0</v>
      </c>
      <c r="H1464">
        <v>0.69494999999999996</v>
      </c>
      <c r="I1464">
        <v>0</v>
      </c>
      <c r="J1464">
        <v>0</v>
      </c>
      <c r="K1464">
        <v>0</v>
      </c>
      <c r="L1464">
        <v>1</v>
      </c>
      <c r="M1464">
        <v>34.799999999999997</v>
      </c>
      <c r="N1464">
        <v>0</v>
      </c>
      <c r="O1464">
        <v>7.5</v>
      </c>
      <c r="P1464" t="str">
        <f>IF(Table3[[#This Row],[Charging]]&gt;0,"1","0")</f>
        <v>0</v>
      </c>
      <c r="Q1464" t="str">
        <f>IF(Table3[[#This Row],[Tag]]="1",Table3[[#This Row],[Prices (EUR(kWh)]],"")</f>
        <v/>
      </c>
    </row>
    <row r="1465" spans="4:17" x14ac:dyDescent="0.2">
      <c r="D1465" s="1" t="s">
        <v>27</v>
      </c>
      <c r="E1465">
        <v>30</v>
      </c>
      <c r="F1465">
        <v>19</v>
      </c>
      <c r="G1465">
        <v>0</v>
      </c>
      <c r="H1465">
        <v>0.74765000000000004</v>
      </c>
      <c r="I1465">
        <v>0</v>
      </c>
      <c r="J1465">
        <v>0</v>
      </c>
      <c r="K1465">
        <v>0</v>
      </c>
      <c r="L1465">
        <v>1</v>
      </c>
      <c r="M1465">
        <v>34.799999999999997</v>
      </c>
      <c r="N1465">
        <v>0</v>
      </c>
      <c r="O1465">
        <v>7.5</v>
      </c>
      <c r="P1465" t="str">
        <f>IF(Table3[[#This Row],[Charging]]&gt;0,"1","0")</f>
        <v>0</v>
      </c>
      <c r="Q1465" t="str">
        <f>IF(Table3[[#This Row],[Tag]]="1",Table3[[#This Row],[Prices (EUR(kWh)]],"")</f>
        <v/>
      </c>
    </row>
    <row r="1466" spans="4:17" x14ac:dyDescent="0.2">
      <c r="D1466" s="1" t="s">
        <v>27</v>
      </c>
      <c r="E1466">
        <v>30</v>
      </c>
      <c r="F1466">
        <v>20</v>
      </c>
      <c r="G1466">
        <v>0</v>
      </c>
      <c r="H1466">
        <v>0.79996999999999996</v>
      </c>
      <c r="I1466">
        <v>0</v>
      </c>
      <c r="J1466">
        <v>0</v>
      </c>
      <c r="K1466">
        <v>0</v>
      </c>
      <c r="L1466">
        <v>1</v>
      </c>
      <c r="M1466">
        <v>34.799999999999997</v>
      </c>
      <c r="N1466">
        <v>0</v>
      </c>
      <c r="O1466">
        <v>7.5</v>
      </c>
      <c r="P1466" t="str">
        <f>IF(Table3[[#This Row],[Charging]]&gt;0,"1","0")</f>
        <v>0</v>
      </c>
      <c r="Q1466" t="str">
        <f>IF(Table3[[#This Row],[Tag]]="1",Table3[[#This Row],[Prices (EUR(kWh)]],"")</f>
        <v/>
      </c>
    </row>
    <row r="1467" spans="4:17" x14ac:dyDescent="0.2">
      <c r="D1467" s="1" t="s">
        <v>27</v>
      </c>
      <c r="E1467">
        <v>30</v>
      </c>
      <c r="F1467">
        <v>21</v>
      </c>
      <c r="G1467">
        <v>0</v>
      </c>
      <c r="H1467">
        <v>0.73950000000000005</v>
      </c>
      <c r="I1467">
        <v>0</v>
      </c>
      <c r="J1467">
        <v>0</v>
      </c>
      <c r="K1467">
        <v>0</v>
      </c>
      <c r="L1467">
        <v>1</v>
      </c>
      <c r="M1467">
        <v>34.799999999999997</v>
      </c>
      <c r="N1467">
        <v>0</v>
      </c>
      <c r="O1467">
        <v>7.5</v>
      </c>
      <c r="P1467" t="str">
        <f>IF(Table3[[#This Row],[Charging]]&gt;0,"1","0")</f>
        <v>0</v>
      </c>
      <c r="Q1467" t="str">
        <f>IF(Table3[[#This Row],[Tag]]="1",Table3[[#This Row],[Prices (EUR(kWh)]],"")</f>
        <v/>
      </c>
    </row>
    <row r="1468" spans="4:17" x14ac:dyDescent="0.2">
      <c r="D1468" s="1" t="s">
        <v>27</v>
      </c>
      <c r="E1468">
        <v>30</v>
      </c>
      <c r="F1468">
        <v>22</v>
      </c>
      <c r="G1468">
        <v>0</v>
      </c>
      <c r="H1468">
        <v>0.68257999999999996</v>
      </c>
      <c r="I1468">
        <v>0</v>
      </c>
      <c r="J1468">
        <v>0</v>
      </c>
      <c r="K1468">
        <v>0</v>
      </c>
      <c r="L1468">
        <v>1</v>
      </c>
      <c r="M1468">
        <v>34.799999999999997</v>
      </c>
      <c r="N1468">
        <v>0</v>
      </c>
      <c r="O1468">
        <v>7.5</v>
      </c>
      <c r="P1468" t="str">
        <f>IF(Table3[[#This Row],[Charging]]&gt;0,"1","0")</f>
        <v>0</v>
      </c>
      <c r="Q1468" t="str">
        <f>IF(Table3[[#This Row],[Tag]]="1",Table3[[#This Row],[Prices (EUR(kWh)]],"")</f>
        <v/>
      </c>
    </row>
    <row r="1469" spans="4:17" x14ac:dyDescent="0.2">
      <c r="D1469" s="1" t="s">
        <v>27</v>
      </c>
      <c r="E1469">
        <v>30</v>
      </c>
      <c r="F1469">
        <v>23</v>
      </c>
      <c r="G1469">
        <v>0</v>
      </c>
      <c r="H1469">
        <v>0.65059999999999996</v>
      </c>
      <c r="I1469">
        <v>0</v>
      </c>
      <c r="J1469">
        <v>0</v>
      </c>
      <c r="K1469">
        <v>0</v>
      </c>
      <c r="L1469">
        <v>1</v>
      </c>
      <c r="M1469">
        <v>34.799999999999997</v>
      </c>
      <c r="N1469">
        <v>0</v>
      </c>
      <c r="O1469">
        <v>7.5</v>
      </c>
      <c r="P1469" t="str">
        <f>IF(Table3[[#This Row],[Charging]]&gt;0,"1","0")</f>
        <v>0</v>
      </c>
      <c r="Q1469" t="str">
        <f>IF(Table3[[#This Row],[Tag]]="1",Table3[[#This Row],[Prices (EUR(kWh)]],"")</f>
        <v/>
      </c>
    </row>
    <row r="1470" spans="4:17" x14ac:dyDescent="0.2">
      <c r="D1470" s="1" t="s">
        <v>27</v>
      </c>
      <c r="E1470">
        <v>30</v>
      </c>
      <c r="F1470">
        <v>24</v>
      </c>
      <c r="G1470">
        <v>0</v>
      </c>
      <c r="H1470">
        <v>0.59216000000000002</v>
      </c>
      <c r="I1470">
        <v>0</v>
      </c>
      <c r="J1470">
        <v>0</v>
      </c>
      <c r="K1470">
        <v>0</v>
      </c>
      <c r="L1470">
        <v>1</v>
      </c>
      <c r="M1470">
        <v>34.799999999999997</v>
      </c>
      <c r="N1470">
        <v>0</v>
      </c>
      <c r="O1470">
        <v>7.5</v>
      </c>
      <c r="P1470" t="str">
        <f>IF(Table3[[#This Row],[Charging]]&gt;0,"1","0")</f>
        <v>0</v>
      </c>
      <c r="Q1470" t="str">
        <f>IF(Table3[[#This Row],[Tag]]="1",Table3[[#This Row],[Prices (EUR(kWh)]],"")</f>
        <v/>
      </c>
    </row>
    <row r="1471" spans="4:17" x14ac:dyDescent="0.2">
      <c r="D1471" s="1" t="s">
        <v>27</v>
      </c>
      <c r="E1471">
        <v>31</v>
      </c>
      <c r="F1471">
        <v>1</v>
      </c>
      <c r="G1471">
        <v>0</v>
      </c>
      <c r="H1471">
        <v>0.54735</v>
      </c>
      <c r="I1471">
        <v>0</v>
      </c>
      <c r="J1471">
        <v>0</v>
      </c>
      <c r="K1471">
        <v>0</v>
      </c>
      <c r="L1471">
        <v>1</v>
      </c>
      <c r="M1471">
        <v>34.799999999999997</v>
      </c>
      <c r="N1471">
        <v>0</v>
      </c>
      <c r="O1471">
        <v>7.5</v>
      </c>
      <c r="P1471" t="str">
        <f>IF(Table3[[#This Row],[Charging]]&gt;0,"1","0")</f>
        <v>0</v>
      </c>
      <c r="Q1471" t="str">
        <f>IF(Table3[[#This Row],[Tag]]="1",Table3[[#This Row],[Prices (EUR(kWh)]],"")</f>
        <v/>
      </c>
    </row>
    <row r="1472" spans="4:17" x14ac:dyDescent="0.2">
      <c r="D1472" s="1" t="s">
        <v>27</v>
      </c>
      <c r="E1472">
        <v>31</v>
      </c>
      <c r="F1472">
        <v>2</v>
      </c>
      <c r="G1472">
        <v>0</v>
      </c>
      <c r="H1472">
        <v>0.53893999999999997</v>
      </c>
      <c r="I1472">
        <v>0</v>
      </c>
      <c r="J1472">
        <v>0</v>
      </c>
      <c r="K1472">
        <v>0</v>
      </c>
      <c r="L1472">
        <v>1</v>
      </c>
      <c r="M1472">
        <v>34.799999999999997</v>
      </c>
      <c r="N1472">
        <v>0</v>
      </c>
      <c r="O1472">
        <v>7.5</v>
      </c>
      <c r="P1472" t="str">
        <f>IF(Table3[[#This Row],[Charging]]&gt;0,"1","0")</f>
        <v>0</v>
      </c>
      <c r="Q1472" t="str">
        <f>IF(Table3[[#This Row],[Tag]]="1",Table3[[#This Row],[Prices (EUR(kWh)]],"")</f>
        <v/>
      </c>
    </row>
    <row r="1473" spans="4:17" x14ac:dyDescent="0.2">
      <c r="D1473" s="1" t="s">
        <v>27</v>
      </c>
      <c r="E1473">
        <v>31</v>
      </c>
      <c r="F1473">
        <v>3</v>
      </c>
      <c r="G1473">
        <v>0</v>
      </c>
      <c r="H1473">
        <v>0.55530999999999997</v>
      </c>
      <c r="I1473">
        <v>0</v>
      </c>
      <c r="J1473">
        <v>0</v>
      </c>
      <c r="K1473">
        <v>0</v>
      </c>
      <c r="L1473">
        <v>1</v>
      </c>
      <c r="M1473">
        <v>34.799999999999997</v>
      </c>
      <c r="N1473">
        <v>0</v>
      </c>
      <c r="O1473">
        <v>7.5</v>
      </c>
      <c r="P1473" t="str">
        <f>IF(Table3[[#This Row],[Charging]]&gt;0,"1","0")</f>
        <v>0</v>
      </c>
      <c r="Q1473" t="str">
        <f>IF(Table3[[#This Row],[Tag]]="1",Table3[[#This Row],[Prices (EUR(kWh)]],"")</f>
        <v/>
      </c>
    </row>
    <row r="1474" spans="4:17" x14ac:dyDescent="0.2">
      <c r="D1474" s="1" t="s">
        <v>27</v>
      </c>
      <c r="E1474">
        <v>31</v>
      </c>
      <c r="F1474">
        <v>4</v>
      </c>
      <c r="G1474">
        <v>0</v>
      </c>
      <c r="H1474">
        <v>0.51304000000000005</v>
      </c>
      <c r="I1474">
        <v>0</v>
      </c>
      <c r="J1474">
        <v>0</v>
      </c>
      <c r="K1474">
        <v>0</v>
      </c>
      <c r="L1474">
        <v>1</v>
      </c>
      <c r="M1474">
        <v>34.799999999999997</v>
      </c>
      <c r="N1474">
        <v>0</v>
      </c>
      <c r="O1474">
        <v>7.5</v>
      </c>
      <c r="P1474" t="str">
        <f>IF(Table3[[#This Row],[Charging]]&gt;0,"1","0")</f>
        <v>0</v>
      </c>
      <c r="Q1474" t="str">
        <f>IF(Table3[[#This Row],[Tag]]="1",Table3[[#This Row],[Prices (EUR(kWh)]],"")</f>
        <v/>
      </c>
    </row>
    <row r="1475" spans="4:17" x14ac:dyDescent="0.2">
      <c r="D1475" s="1" t="s">
        <v>27</v>
      </c>
      <c r="E1475">
        <v>31</v>
      </c>
      <c r="F1475">
        <v>5</v>
      </c>
      <c r="G1475">
        <v>0</v>
      </c>
      <c r="H1475">
        <v>0.55620000000000003</v>
      </c>
      <c r="I1475">
        <v>0</v>
      </c>
      <c r="J1475">
        <v>0</v>
      </c>
      <c r="K1475">
        <v>0</v>
      </c>
      <c r="L1475">
        <v>1</v>
      </c>
      <c r="M1475">
        <v>34.799999999999997</v>
      </c>
      <c r="N1475">
        <v>0</v>
      </c>
      <c r="O1475">
        <v>7.5</v>
      </c>
      <c r="P1475" t="str">
        <f>IF(Table3[[#This Row],[Charging]]&gt;0,"1","0")</f>
        <v>0</v>
      </c>
      <c r="Q1475" t="str">
        <f>IF(Table3[[#This Row],[Tag]]="1",Table3[[#This Row],[Prices (EUR(kWh)]],"")</f>
        <v/>
      </c>
    </row>
    <row r="1476" spans="4:17" x14ac:dyDescent="0.2">
      <c r="D1476" s="1" t="s">
        <v>27</v>
      </c>
      <c r="E1476">
        <v>31</v>
      </c>
      <c r="F1476">
        <v>6</v>
      </c>
      <c r="G1476">
        <v>0</v>
      </c>
      <c r="H1476">
        <v>0.57338999999999996</v>
      </c>
      <c r="I1476">
        <v>0</v>
      </c>
      <c r="J1476">
        <v>0</v>
      </c>
      <c r="K1476">
        <v>0</v>
      </c>
      <c r="L1476">
        <v>1</v>
      </c>
      <c r="M1476">
        <v>34.799999999999997</v>
      </c>
      <c r="N1476">
        <v>0</v>
      </c>
      <c r="O1476">
        <v>7.5</v>
      </c>
      <c r="P1476" t="str">
        <f>IF(Table3[[#This Row],[Charging]]&gt;0,"1","0")</f>
        <v>0</v>
      </c>
      <c r="Q1476" t="str">
        <f>IF(Table3[[#This Row],[Tag]]="1",Table3[[#This Row],[Prices (EUR(kWh)]],"")</f>
        <v/>
      </c>
    </row>
    <row r="1477" spans="4:17" x14ac:dyDescent="0.2">
      <c r="D1477" s="1" t="s">
        <v>27</v>
      </c>
      <c r="E1477">
        <v>31</v>
      </c>
      <c r="F1477">
        <v>7</v>
      </c>
      <c r="G1477">
        <v>0</v>
      </c>
      <c r="H1477">
        <v>0.64500000000000002</v>
      </c>
      <c r="I1477">
        <v>0</v>
      </c>
      <c r="J1477">
        <v>0</v>
      </c>
      <c r="K1477">
        <v>0</v>
      </c>
      <c r="L1477">
        <v>1</v>
      </c>
      <c r="M1477">
        <v>34.799999999999997</v>
      </c>
      <c r="N1477">
        <v>0</v>
      </c>
      <c r="O1477">
        <v>7.5</v>
      </c>
      <c r="P1477" t="str">
        <f>IF(Table3[[#This Row],[Charging]]&gt;0,"1","0")</f>
        <v>0</v>
      </c>
      <c r="Q1477" t="str">
        <f>IF(Table3[[#This Row],[Tag]]="1",Table3[[#This Row],[Prices (EUR(kWh)]],"")</f>
        <v/>
      </c>
    </row>
    <row r="1478" spans="4:17" x14ac:dyDescent="0.2">
      <c r="D1478" s="1" t="s">
        <v>27</v>
      </c>
      <c r="E1478">
        <v>31</v>
      </c>
      <c r="F1478">
        <v>8</v>
      </c>
      <c r="G1478">
        <v>0</v>
      </c>
      <c r="H1478">
        <v>0.67274999999999996</v>
      </c>
      <c r="I1478">
        <v>0</v>
      </c>
      <c r="J1478">
        <v>0</v>
      </c>
      <c r="K1478">
        <v>0</v>
      </c>
      <c r="L1478">
        <v>1</v>
      </c>
      <c r="M1478">
        <v>29.3</v>
      </c>
      <c r="N1478">
        <v>5.5</v>
      </c>
      <c r="O1478">
        <v>0</v>
      </c>
      <c r="P1478" t="str">
        <f>IF(Table3[[#This Row],[Charging]]&gt;0,"1","0")</f>
        <v>0</v>
      </c>
      <c r="Q1478" t="str">
        <f>IF(Table3[[#This Row],[Tag]]="1",Table3[[#This Row],[Prices (EUR(kWh)]],"")</f>
        <v/>
      </c>
    </row>
    <row r="1479" spans="4:17" x14ac:dyDescent="0.2">
      <c r="D1479" s="1" t="s">
        <v>27</v>
      </c>
      <c r="E1479">
        <v>31</v>
      </c>
      <c r="F1479">
        <v>9</v>
      </c>
      <c r="G1479">
        <v>0</v>
      </c>
      <c r="H1479">
        <v>0.70374000000000003</v>
      </c>
      <c r="I1479">
        <v>0</v>
      </c>
      <c r="J1479">
        <v>0</v>
      </c>
      <c r="K1479">
        <v>0</v>
      </c>
      <c r="L1479">
        <v>1</v>
      </c>
      <c r="M1479">
        <v>29.3</v>
      </c>
      <c r="N1479">
        <v>0</v>
      </c>
      <c r="O1479">
        <v>0</v>
      </c>
      <c r="P1479" t="str">
        <f>IF(Table3[[#This Row],[Charging]]&gt;0,"1","0")</f>
        <v>0</v>
      </c>
      <c r="Q1479" t="str">
        <f>IF(Table3[[#This Row],[Tag]]="1",Table3[[#This Row],[Prices (EUR(kWh)]],"")</f>
        <v/>
      </c>
    </row>
    <row r="1480" spans="4:17" x14ac:dyDescent="0.2">
      <c r="D1480" s="1" t="s">
        <v>27</v>
      </c>
      <c r="E1480">
        <v>31</v>
      </c>
      <c r="F1480">
        <v>10</v>
      </c>
      <c r="G1480">
        <v>0</v>
      </c>
      <c r="H1480">
        <v>0.66608000000000001</v>
      </c>
      <c r="I1480">
        <v>0</v>
      </c>
      <c r="J1480">
        <v>0</v>
      </c>
      <c r="K1480">
        <v>0</v>
      </c>
      <c r="L1480">
        <v>1</v>
      </c>
      <c r="M1480">
        <v>29.3</v>
      </c>
      <c r="N1480">
        <v>0</v>
      </c>
      <c r="O1480">
        <v>0</v>
      </c>
      <c r="P1480" t="str">
        <f>IF(Table3[[#This Row],[Charging]]&gt;0,"1","0")</f>
        <v>0</v>
      </c>
      <c r="Q1480" t="str">
        <f>IF(Table3[[#This Row],[Tag]]="1",Table3[[#This Row],[Prices (EUR(kWh)]],"")</f>
        <v/>
      </c>
    </row>
    <row r="1481" spans="4:17" x14ac:dyDescent="0.2">
      <c r="D1481" s="1" t="s">
        <v>27</v>
      </c>
      <c r="E1481">
        <v>31</v>
      </c>
      <c r="F1481">
        <v>11</v>
      </c>
      <c r="G1481">
        <v>0</v>
      </c>
      <c r="H1481">
        <v>0.64997000000000005</v>
      </c>
      <c r="I1481">
        <v>0</v>
      </c>
      <c r="J1481">
        <v>0</v>
      </c>
      <c r="K1481">
        <v>0</v>
      </c>
      <c r="L1481">
        <v>1</v>
      </c>
      <c r="M1481">
        <v>29.3</v>
      </c>
      <c r="N1481">
        <v>0</v>
      </c>
      <c r="O1481">
        <v>0</v>
      </c>
      <c r="P1481" t="str">
        <f>IF(Table3[[#This Row],[Charging]]&gt;0,"1","0")</f>
        <v>0</v>
      </c>
      <c r="Q1481" t="str">
        <f>IF(Table3[[#This Row],[Tag]]="1",Table3[[#This Row],[Prices (EUR(kWh)]],"")</f>
        <v/>
      </c>
    </row>
    <row r="1482" spans="4:17" x14ac:dyDescent="0.2">
      <c r="D1482" s="1" t="s">
        <v>27</v>
      </c>
      <c r="E1482">
        <v>31</v>
      </c>
      <c r="F1482">
        <v>12</v>
      </c>
      <c r="G1482">
        <v>0</v>
      </c>
      <c r="H1482">
        <v>0.64805000000000001</v>
      </c>
      <c r="I1482">
        <v>0</v>
      </c>
      <c r="J1482">
        <v>0</v>
      </c>
      <c r="K1482">
        <v>0</v>
      </c>
      <c r="L1482">
        <v>1</v>
      </c>
      <c r="M1482">
        <v>29.3</v>
      </c>
      <c r="N1482">
        <v>0</v>
      </c>
      <c r="O1482">
        <v>0</v>
      </c>
      <c r="P1482" t="str">
        <f>IF(Table3[[#This Row],[Charging]]&gt;0,"1","0")</f>
        <v>0</v>
      </c>
      <c r="Q1482" t="str">
        <f>IF(Table3[[#This Row],[Tag]]="1",Table3[[#This Row],[Prices (EUR(kWh)]],"")</f>
        <v/>
      </c>
    </row>
    <row r="1483" spans="4:17" x14ac:dyDescent="0.2">
      <c r="D1483" s="1" t="s">
        <v>27</v>
      </c>
      <c r="E1483">
        <v>31</v>
      </c>
      <c r="F1483">
        <v>13</v>
      </c>
      <c r="G1483">
        <v>0</v>
      </c>
      <c r="H1483">
        <v>0.57181000000000004</v>
      </c>
      <c r="I1483">
        <v>0</v>
      </c>
      <c r="J1483">
        <v>0</v>
      </c>
      <c r="K1483">
        <v>0</v>
      </c>
      <c r="L1483">
        <v>1</v>
      </c>
      <c r="M1483">
        <v>29.3</v>
      </c>
      <c r="N1483">
        <v>0</v>
      </c>
      <c r="O1483">
        <v>0</v>
      </c>
      <c r="P1483" t="str">
        <f>IF(Table3[[#This Row],[Charging]]&gt;0,"1","0")</f>
        <v>0</v>
      </c>
      <c r="Q1483" t="str">
        <f>IF(Table3[[#This Row],[Tag]]="1",Table3[[#This Row],[Prices (EUR(kWh)]],"")</f>
        <v/>
      </c>
    </row>
    <row r="1484" spans="4:17" x14ac:dyDescent="0.2">
      <c r="D1484" s="1" t="s">
        <v>27</v>
      </c>
      <c r="E1484">
        <v>31</v>
      </c>
      <c r="F1484">
        <v>14</v>
      </c>
      <c r="G1484">
        <v>0</v>
      </c>
      <c r="H1484">
        <v>0.54601</v>
      </c>
      <c r="I1484">
        <v>0</v>
      </c>
      <c r="J1484">
        <v>0</v>
      </c>
      <c r="K1484">
        <v>0</v>
      </c>
      <c r="L1484">
        <v>1</v>
      </c>
      <c r="M1484">
        <v>29.3</v>
      </c>
      <c r="N1484">
        <v>0</v>
      </c>
      <c r="O1484">
        <v>0</v>
      </c>
      <c r="P1484" t="str">
        <f>IF(Table3[[#This Row],[Charging]]&gt;0,"1","0")</f>
        <v>0</v>
      </c>
      <c r="Q1484" t="str">
        <f>IF(Table3[[#This Row],[Tag]]="1",Table3[[#This Row],[Prices (EUR(kWh)]],"")</f>
        <v/>
      </c>
    </row>
    <row r="1485" spans="4:17" x14ac:dyDescent="0.2">
      <c r="D1485" s="1" t="s">
        <v>27</v>
      </c>
      <c r="E1485">
        <v>31</v>
      </c>
      <c r="F1485">
        <v>15</v>
      </c>
      <c r="G1485">
        <v>0</v>
      </c>
      <c r="H1485">
        <v>0.51287000000000005</v>
      </c>
      <c r="I1485">
        <v>0</v>
      </c>
      <c r="J1485">
        <v>0</v>
      </c>
      <c r="K1485">
        <v>0</v>
      </c>
      <c r="L1485">
        <v>1</v>
      </c>
      <c r="M1485">
        <v>29.3</v>
      </c>
      <c r="N1485">
        <v>0</v>
      </c>
      <c r="O1485">
        <v>0</v>
      </c>
      <c r="P1485" t="str">
        <f>IF(Table3[[#This Row],[Charging]]&gt;0,"1","0")</f>
        <v>0</v>
      </c>
      <c r="Q1485" t="str">
        <f>IF(Table3[[#This Row],[Tag]]="1",Table3[[#This Row],[Prices (EUR(kWh)]],"")</f>
        <v/>
      </c>
    </row>
    <row r="1486" spans="4:17" x14ac:dyDescent="0.2">
      <c r="D1486" s="1" t="s">
        <v>27</v>
      </c>
      <c r="E1486">
        <v>31</v>
      </c>
      <c r="F1486">
        <v>16</v>
      </c>
      <c r="G1486">
        <v>0</v>
      </c>
      <c r="H1486">
        <v>0.53625999999999996</v>
      </c>
      <c r="I1486">
        <v>0</v>
      </c>
      <c r="J1486">
        <v>0</v>
      </c>
      <c r="K1486">
        <v>0</v>
      </c>
      <c r="L1486">
        <v>1</v>
      </c>
      <c r="M1486">
        <v>29.3</v>
      </c>
      <c r="N1486">
        <v>0</v>
      </c>
      <c r="O1486">
        <v>0</v>
      </c>
      <c r="P1486" t="str">
        <f>IF(Table3[[#This Row],[Charging]]&gt;0,"1","0")</f>
        <v>0</v>
      </c>
      <c r="Q1486" t="str">
        <f>IF(Table3[[#This Row],[Tag]]="1",Table3[[#This Row],[Prices (EUR(kWh)]],"")</f>
        <v/>
      </c>
    </row>
    <row r="1487" spans="4:17" x14ac:dyDescent="0.2">
      <c r="D1487" s="1" t="s">
        <v>27</v>
      </c>
      <c r="E1487">
        <v>31</v>
      </c>
      <c r="F1487">
        <v>17</v>
      </c>
      <c r="G1487">
        <v>0</v>
      </c>
      <c r="H1487">
        <v>0.57616000000000001</v>
      </c>
      <c r="I1487">
        <v>0</v>
      </c>
      <c r="J1487">
        <v>0</v>
      </c>
      <c r="K1487">
        <v>0</v>
      </c>
      <c r="L1487">
        <v>1</v>
      </c>
      <c r="M1487">
        <v>23.8</v>
      </c>
      <c r="N1487">
        <v>5.5</v>
      </c>
      <c r="O1487">
        <v>0</v>
      </c>
      <c r="P1487" t="str">
        <f>IF(Table3[[#This Row],[Charging]]&gt;0,"1","0")</f>
        <v>0</v>
      </c>
      <c r="Q1487" t="str">
        <f>IF(Table3[[#This Row],[Tag]]="1",Table3[[#This Row],[Prices (EUR(kWh)]],"")</f>
        <v/>
      </c>
    </row>
    <row r="1488" spans="4:17" x14ac:dyDescent="0.2">
      <c r="D1488" s="1" t="s">
        <v>27</v>
      </c>
      <c r="E1488">
        <v>31</v>
      </c>
      <c r="F1488">
        <v>18</v>
      </c>
      <c r="G1488">
        <v>0</v>
      </c>
      <c r="H1488">
        <v>0.65139000000000002</v>
      </c>
      <c r="I1488">
        <v>0</v>
      </c>
      <c r="J1488">
        <v>0</v>
      </c>
      <c r="K1488">
        <v>0</v>
      </c>
      <c r="L1488">
        <v>1</v>
      </c>
      <c r="M1488">
        <v>23.8</v>
      </c>
      <c r="N1488">
        <v>0</v>
      </c>
      <c r="O1488">
        <v>7.5</v>
      </c>
      <c r="P1488" t="str">
        <f>IF(Table3[[#This Row],[Charging]]&gt;0,"1","0")</f>
        <v>0</v>
      </c>
      <c r="Q1488" t="str">
        <f>IF(Table3[[#This Row],[Tag]]="1",Table3[[#This Row],[Prices (EUR(kWh)]],"")</f>
        <v/>
      </c>
    </row>
    <row r="1489" spans="4:17" x14ac:dyDescent="0.2">
      <c r="D1489" s="1" t="s">
        <v>27</v>
      </c>
      <c r="E1489">
        <v>31</v>
      </c>
      <c r="F1489">
        <v>19</v>
      </c>
      <c r="G1489">
        <v>0</v>
      </c>
      <c r="H1489">
        <v>0.66857</v>
      </c>
      <c r="I1489">
        <v>0</v>
      </c>
      <c r="J1489">
        <v>0</v>
      </c>
      <c r="K1489">
        <v>0</v>
      </c>
      <c r="L1489">
        <v>1</v>
      </c>
      <c r="M1489">
        <v>23.8</v>
      </c>
      <c r="N1489">
        <v>0</v>
      </c>
      <c r="O1489">
        <v>7.5</v>
      </c>
      <c r="P1489" t="str">
        <f>IF(Table3[[#This Row],[Charging]]&gt;0,"1","0")</f>
        <v>0</v>
      </c>
      <c r="Q1489" t="str">
        <f>IF(Table3[[#This Row],[Tag]]="1",Table3[[#This Row],[Prices (EUR(kWh)]],"")</f>
        <v/>
      </c>
    </row>
    <row r="1490" spans="4:17" x14ac:dyDescent="0.2">
      <c r="D1490" s="1" t="s">
        <v>27</v>
      </c>
      <c r="E1490">
        <v>31</v>
      </c>
      <c r="F1490">
        <v>20</v>
      </c>
      <c r="G1490">
        <v>0</v>
      </c>
      <c r="H1490">
        <v>0.69610000000000005</v>
      </c>
      <c r="I1490">
        <v>0</v>
      </c>
      <c r="J1490">
        <v>0</v>
      </c>
      <c r="K1490">
        <v>0</v>
      </c>
      <c r="L1490">
        <v>1</v>
      </c>
      <c r="M1490">
        <v>23.8</v>
      </c>
      <c r="N1490">
        <v>0</v>
      </c>
      <c r="O1490">
        <v>7.5</v>
      </c>
      <c r="P1490" t="str">
        <f>IF(Table3[[#This Row],[Charging]]&gt;0,"1","0")</f>
        <v>0</v>
      </c>
      <c r="Q1490" t="str">
        <f>IF(Table3[[#This Row],[Tag]]="1",Table3[[#This Row],[Prices (EUR(kWh)]],"")</f>
        <v/>
      </c>
    </row>
    <row r="1491" spans="4:17" x14ac:dyDescent="0.2">
      <c r="D1491" s="1" t="s">
        <v>27</v>
      </c>
      <c r="E1491">
        <v>31</v>
      </c>
      <c r="F1491">
        <v>21</v>
      </c>
      <c r="G1491">
        <v>0</v>
      </c>
      <c r="H1491">
        <v>0.67408999999999997</v>
      </c>
      <c r="I1491">
        <v>0</v>
      </c>
      <c r="J1491">
        <v>0</v>
      </c>
      <c r="K1491">
        <v>0</v>
      </c>
      <c r="L1491">
        <v>1</v>
      </c>
      <c r="M1491">
        <v>23.8</v>
      </c>
      <c r="N1491">
        <v>0</v>
      </c>
      <c r="O1491">
        <v>7.5</v>
      </c>
      <c r="P1491" t="str">
        <f>IF(Table3[[#This Row],[Charging]]&gt;0,"1","0")</f>
        <v>0</v>
      </c>
      <c r="Q1491" t="str">
        <f>IF(Table3[[#This Row],[Tag]]="1",Table3[[#This Row],[Prices (EUR(kWh)]],"")</f>
        <v/>
      </c>
    </row>
    <row r="1492" spans="4:17" x14ac:dyDescent="0.2">
      <c r="D1492" s="1" t="s">
        <v>27</v>
      </c>
      <c r="E1492">
        <v>31</v>
      </c>
      <c r="F1492">
        <v>22</v>
      </c>
      <c r="G1492">
        <v>0</v>
      </c>
      <c r="H1492">
        <v>0.65256999999999998</v>
      </c>
      <c r="I1492">
        <v>0</v>
      </c>
      <c r="J1492">
        <v>0</v>
      </c>
      <c r="K1492">
        <v>0</v>
      </c>
      <c r="L1492">
        <v>1</v>
      </c>
      <c r="M1492">
        <v>23.8</v>
      </c>
      <c r="N1492">
        <v>0</v>
      </c>
      <c r="O1492">
        <v>7.5</v>
      </c>
      <c r="P1492" t="str">
        <f>IF(Table3[[#This Row],[Charging]]&gt;0,"1","0")</f>
        <v>0</v>
      </c>
      <c r="Q1492" t="str">
        <f>IF(Table3[[#This Row],[Tag]]="1",Table3[[#This Row],[Prices (EUR(kWh)]],"")</f>
        <v/>
      </c>
    </row>
    <row r="1493" spans="4:17" x14ac:dyDescent="0.2">
      <c r="D1493" s="1" t="s">
        <v>27</v>
      </c>
      <c r="E1493">
        <v>31</v>
      </c>
      <c r="F1493">
        <v>23</v>
      </c>
      <c r="G1493">
        <v>0</v>
      </c>
      <c r="H1493">
        <v>0.57747000000000004</v>
      </c>
      <c r="I1493">
        <v>0</v>
      </c>
      <c r="J1493">
        <v>0</v>
      </c>
      <c r="K1493">
        <v>0</v>
      </c>
      <c r="L1493">
        <v>1</v>
      </c>
      <c r="M1493">
        <v>23.8</v>
      </c>
      <c r="N1493">
        <v>0</v>
      </c>
      <c r="O1493">
        <v>7.5</v>
      </c>
      <c r="P1493" t="str">
        <f>IF(Table3[[#This Row],[Charging]]&gt;0,"1","0")</f>
        <v>0</v>
      </c>
      <c r="Q1493" t="str">
        <f>IF(Table3[[#This Row],[Tag]]="1",Table3[[#This Row],[Prices (EUR(kWh)]],"")</f>
        <v/>
      </c>
    </row>
    <row r="1494" spans="4:17" x14ac:dyDescent="0.2">
      <c r="D1494" s="1" t="s">
        <v>27</v>
      </c>
      <c r="E1494">
        <v>31</v>
      </c>
      <c r="F1494">
        <v>24</v>
      </c>
      <c r="G1494">
        <v>0</v>
      </c>
      <c r="H1494">
        <v>0.54325999999999997</v>
      </c>
      <c r="I1494">
        <v>0</v>
      </c>
      <c r="J1494">
        <v>0</v>
      </c>
      <c r="K1494">
        <v>0</v>
      </c>
      <c r="L1494">
        <v>1</v>
      </c>
      <c r="M1494">
        <v>23.8</v>
      </c>
      <c r="N1494">
        <v>0</v>
      </c>
      <c r="O1494">
        <v>7.5</v>
      </c>
      <c r="P1494" t="str">
        <f>IF(Table3[[#This Row],[Charging]]&gt;0,"1","0")</f>
        <v>0</v>
      </c>
      <c r="Q1494" t="str">
        <f>IF(Table3[[#This Row],[Tag]]="1",Table3[[#This Row],[Prices (EUR(kWh)]],"")</f>
        <v/>
      </c>
    </row>
    <row r="1495" spans="4:17" x14ac:dyDescent="0.2">
      <c r="D1495" s="1" t="s">
        <v>28</v>
      </c>
      <c r="E1495">
        <v>1</v>
      </c>
      <c r="F1495">
        <v>1</v>
      </c>
      <c r="G1495">
        <v>0</v>
      </c>
      <c r="H1495">
        <v>0.50543000000000005</v>
      </c>
      <c r="I1495">
        <v>0</v>
      </c>
      <c r="J1495">
        <v>0</v>
      </c>
      <c r="K1495">
        <v>0</v>
      </c>
      <c r="L1495">
        <v>1</v>
      </c>
      <c r="M1495">
        <v>23.8</v>
      </c>
      <c r="N1495">
        <v>0</v>
      </c>
      <c r="O1495">
        <v>7.5</v>
      </c>
      <c r="P1495" t="str">
        <f>IF(Table3[[#This Row],[Charging]]&gt;0,"1","0")</f>
        <v>0</v>
      </c>
      <c r="Q1495" t="str">
        <f>IF(Table3[[#This Row],[Tag]]="1",Table3[[#This Row],[Prices (EUR(kWh)]],"")</f>
        <v/>
      </c>
    </row>
    <row r="1496" spans="4:17" x14ac:dyDescent="0.2">
      <c r="D1496" s="1" t="s">
        <v>28</v>
      </c>
      <c r="E1496">
        <v>1</v>
      </c>
      <c r="F1496">
        <v>2</v>
      </c>
      <c r="G1496">
        <v>0</v>
      </c>
      <c r="H1496">
        <v>0.49883</v>
      </c>
      <c r="I1496">
        <v>0</v>
      </c>
      <c r="J1496">
        <v>0</v>
      </c>
      <c r="K1496">
        <v>0</v>
      </c>
      <c r="L1496">
        <v>1</v>
      </c>
      <c r="M1496">
        <v>23.8</v>
      </c>
      <c r="N1496">
        <v>0</v>
      </c>
      <c r="O1496">
        <v>7.5</v>
      </c>
      <c r="P1496" t="str">
        <f>IF(Table3[[#This Row],[Charging]]&gt;0,"1","0")</f>
        <v>0</v>
      </c>
      <c r="Q1496" t="str">
        <f>IF(Table3[[#This Row],[Tag]]="1",Table3[[#This Row],[Prices (EUR(kWh)]],"")</f>
        <v/>
      </c>
    </row>
    <row r="1497" spans="4:17" x14ac:dyDescent="0.2">
      <c r="D1497" s="1" t="s">
        <v>28</v>
      </c>
      <c r="E1497">
        <v>1</v>
      </c>
      <c r="F1497">
        <v>3</v>
      </c>
      <c r="G1497">
        <v>0</v>
      </c>
      <c r="H1497">
        <v>0.49880999999999998</v>
      </c>
      <c r="I1497">
        <v>0</v>
      </c>
      <c r="J1497">
        <v>0</v>
      </c>
      <c r="K1497">
        <v>0</v>
      </c>
      <c r="L1497">
        <v>1</v>
      </c>
      <c r="M1497">
        <v>23.8</v>
      </c>
      <c r="N1497">
        <v>0</v>
      </c>
      <c r="O1497">
        <v>7.5</v>
      </c>
      <c r="P1497" t="str">
        <f>IF(Table3[[#This Row],[Charging]]&gt;0,"1","0")</f>
        <v>0</v>
      </c>
      <c r="Q1497" t="str">
        <f>IF(Table3[[#This Row],[Tag]]="1",Table3[[#This Row],[Prices (EUR(kWh)]],"")</f>
        <v/>
      </c>
    </row>
    <row r="1498" spans="4:17" x14ac:dyDescent="0.2">
      <c r="D1498" s="1" t="s">
        <v>28</v>
      </c>
      <c r="E1498">
        <v>1</v>
      </c>
      <c r="F1498">
        <v>4</v>
      </c>
      <c r="G1498">
        <v>0</v>
      </c>
      <c r="H1498">
        <v>0.49436000000000002</v>
      </c>
      <c r="I1498">
        <v>0</v>
      </c>
      <c r="J1498">
        <v>0</v>
      </c>
      <c r="K1498">
        <v>0</v>
      </c>
      <c r="L1498">
        <v>1</v>
      </c>
      <c r="M1498">
        <v>23.8</v>
      </c>
      <c r="N1498">
        <v>0</v>
      </c>
      <c r="O1498">
        <v>7.5</v>
      </c>
      <c r="P1498" t="str">
        <f>IF(Table3[[#This Row],[Charging]]&gt;0,"1","0")</f>
        <v>0</v>
      </c>
      <c r="Q1498" t="str">
        <f>IF(Table3[[#This Row],[Tag]]="1",Table3[[#This Row],[Prices (EUR(kWh)]],"")</f>
        <v/>
      </c>
    </row>
    <row r="1499" spans="4:17" x14ac:dyDescent="0.2">
      <c r="D1499" s="1" t="s">
        <v>28</v>
      </c>
      <c r="E1499">
        <v>1</v>
      </c>
      <c r="F1499">
        <v>5</v>
      </c>
      <c r="G1499">
        <v>0</v>
      </c>
      <c r="H1499">
        <v>0.50487000000000004</v>
      </c>
      <c r="I1499">
        <v>0</v>
      </c>
      <c r="J1499">
        <v>0</v>
      </c>
      <c r="K1499">
        <v>0</v>
      </c>
      <c r="L1499">
        <v>1</v>
      </c>
      <c r="M1499">
        <v>23.8</v>
      </c>
      <c r="N1499">
        <v>0</v>
      </c>
      <c r="O1499">
        <v>7.5</v>
      </c>
      <c r="P1499" t="str">
        <f>IF(Table3[[#This Row],[Charging]]&gt;0,"1","0")</f>
        <v>0</v>
      </c>
      <c r="Q1499" t="str">
        <f>IF(Table3[[#This Row],[Tag]]="1",Table3[[#This Row],[Prices (EUR(kWh)]],"")</f>
        <v/>
      </c>
    </row>
    <row r="1500" spans="4:17" x14ac:dyDescent="0.2">
      <c r="D1500" s="1" t="s">
        <v>28</v>
      </c>
      <c r="E1500">
        <v>1</v>
      </c>
      <c r="F1500">
        <v>6</v>
      </c>
      <c r="G1500">
        <v>0</v>
      </c>
      <c r="H1500">
        <v>0.57282</v>
      </c>
      <c r="I1500">
        <v>0</v>
      </c>
      <c r="J1500">
        <v>0</v>
      </c>
      <c r="K1500">
        <v>0</v>
      </c>
      <c r="L1500">
        <v>1</v>
      </c>
      <c r="M1500">
        <v>23.8</v>
      </c>
      <c r="N1500">
        <v>0</v>
      </c>
      <c r="O1500">
        <v>7.5</v>
      </c>
      <c r="P1500" t="str">
        <f>IF(Table3[[#This Row],[Charging]]&gt;0,"1","0")</f>
        <v>0</v>
      </c>
      <c r="Q1500" t="str">
        <f>IF(Table3[[#This Row],[Tag]]="1",Table3[[#This Row],[Prices (EUR(kWh)]],"")</f>
        <v/>
      </c>
    </row>
    <row r="1501" spans="4:17" x14ac:dyDescent="0.2">
      <c r="D1501" s="1" t="s">
        <v>28</v>
      </c>
      <c r="E1501">
        <v>1</v>
      </c>
      <c r="F1501">
        <v>7</v>
      </c>
      <c r="G1501">
        <v>0</v>
      </c>
      <c r="H1501">
        <v>0.59499999999999997</v>
      </c>
      <c r="I1501">
        <v>0</v>
      </c>
      <c r="J1501">
        <v>0</v>
      </c>
      <c r="K1501">
        <v>0</v>
      </c>
      <c r="L1501">
        <v>1</v>
      </c>
      <c r="M1501">
        <v>23.8</v>
      </c>
      <c r="N1501">
        <v>0</v>
      </c>
      <c r="O1501">
        <v>7.5</v>
      </c>
      <c r="P1501" t="str">
        <f>IF(Table3[[#This Row],[Charging]]&gt;0,"1","0")</f>
        <v>0</v>
      </c>
      <c r="Q1501" t="str">
        <f>IF(Table3[[#This Row],[Tag]]="1",Table3[[#This Row],[Prices (EUR(kWh)]],"")</f>
        <v/>
      </c>
    </row>
    <row r="1502" spans="4:17" x14ac:dyDescent="0.2">
      <c r="D1502" s="1" t="s">
        <v>28</v>
      </c>
      <c r="E1502">
        <v>1</v>
      </c>
      <c r="F1502">
        <v>8</v>
      </c>
      <c r="G1502">
        <v>0</v>
      </c>
      <c r="H1502">
        <v>0.64846999999999999</v>
      </c>
      <c r="I1502">
        <v>0</v>
      </c>
      <c r="J1502">
        <v>0</v>
      </c>
      <c r="K1502">
        <v>0</v>
      </c>
      <c r="L1502">
        <v>1</v>
      </c>
      <c r="M1502">
        <v>18.3</v>
      </c>
      <c r="N1502">
        <v>5.5</v>
      </c>
      <c r="O1502">
        <v>0</v>
      </c>
      <c r="P1502" t="str">
        <f>IF(Table3[[#This Row],[Charging]]&gt;0,"1","0")</f>
        <v>0</v>
      </c>
      <c r="Q1502" t="str">
        <f>IF(Table3[[#This Row],[Tag]]="1",Table3[[#This Row],[Prices (EUR(kWh)]],"")</f>
        <v/>
      </c>
    </row>
    <row r="1503" spans="4:17" x14ac:dyDescent="0.2">
      <c r="D1503" s="1" t="s">
        <v>28</v>
      </c>
      <c r="E1503">
        <v>1</v>
      </c>
      <c r="F1503">
        <v>9</v>
      </c>
      <c r="G1503">
        <v>0</v>
      </c>
      <c r="H1503">
        <v>0.64483000000000001</v>
      </c>
      <c r="I1503">
        <v>0</v>
      </c>
      <c r="J1503">
        <v>0</v>
      </c>
      <c r="K1503">
        <v>0</v>
      </c>
      <c r="L1503">
        <v>1</v>
      </c>
      <c r="M1503">
        <v>18.3</v>
      </c>
      <c r="N1503">
        <v>0</v>
      </c>
      <c r="O1503">
        <v>0</v>
      </c>
      <c r="P1503" t="str">
        <f>IF(Table3[[#This Row],[Charging]]&gt;0,"1","0")</f>
        <v>0</v>
      </c>
      <c r="Q1503" t="str">
        <f>IF(Table3[[#This Row],[Tag]]="1",Table3[[#This Row],[Prices (EUR(kWh)]],"")</f>
        <v/>
      </c>
    </row>
    <row r="1504" spans="4:17" x14ac:dyDescent="0.2">
      <c r="D1504" s="1" t="s">
        <v>28</v>
      </c>
      <c r="E1504">
        <v>1</v>
      </c>
      <c r="F1504">
        <v>10</v>
      </c>
      <c r="G1504">
        <v>0</v>
      </c>
      <c r="H1504">
        <v>0.59984999999999999</v>
      </c>
      <c r="I1504">
        <v>0</v>
      </c>
      <c r="J1504">
        <v>0</v>
      </c>
      <c r="K1504">
        <v>0</v>
      </c>
      <c r="L1504">
        <v>1</v>
      </c>
      <c r="M1504">
        <v>18.3</v>
      </c>
      <c r="N1504">
        <v>0</v>
      </c>
      <c r="O1504">
        <v>0</v>
      </c>
      <c r="P1504" t="str">
        <f>IF(Table3[[#This Row],[Charging]]&gt;0,"1","0")</f>
        <v>0</v>
      </c>
      <c r="Q1504" t="str">
        <f>IF(Table3[[#This Row],[Tag]]="1",Table3[[#This Row],[Prices (EUR(kWh)]],"")</f>
        <v/>
      </c>
    </row>
    <row r="1505" spans="4:17" x14ac:dyDescent="0.2">
      <c r="D1505" s="1" t="s">
        <v>28</v>
      </c>
      <c r="E1505">
        <v>1</v>
      </c>
      <c r="F1505">
        <v>11</v>
      </c>
      <c r="G1505">
        <v>0</v>
      </c>
      <c r="H1505">
        <v>0.58145999999999998</v>
      </c>
      <c r="I1505">
        <v>0</v>
      </c>
      <c r="J1505">
        <v>0</v>
      </c>
      <c r="K1505">
        <v>0</v>
      </c>
      <c r="L1505">
        <v>1</v>
      </c>
      <c r="M1505">
        <v>18.3</v>
      </c>
      <c r="N1505">
        <v>0</v>
      </c>
      <c r="O1505">
        <v>0</v>
      </c>
      <c r="P1505" t="str">
        <f>IF(Table3[[#This Row],[Charging]]&gt;0,"1","0")</f>
        <v>0</v>
      </c>
      <c r="Q1505" t="str">
        <f>IF(Table3[[#This Row],[Tag]]="1",Table3[[#This Row],[Prices (EUR(kWh)]],"")</f>
        <v/>
      </c>
    </row>
    <row r="1506" spans="4:17" x14ac:dyDescent="0.2">
      <c r="D1506" s="1" t="s">
        <v>28</v>
      </c>
      <c r="E1506">
        <v>1</v>
      </c>
      <c r="F1506">
        <v>12</v>
      </c>
      <c r="G1506">
        <v>0</v>
      </c>
      <c r="H1506">
        <v>0.53871999999999998</v>
      </c>
      <c r="I1506">
        <v>0</v>
      </c>
      <c r="J1506">
        <v>0</v>
      </c>
      <c r="K1506">
        <v>0</v>
      </c>
      <c r="L1506">
        <v>1</v>
      </c>
      <c r="M1506">
        <v>18.3</v>
      </c>
      <c r="N1506">
        <v>0</v>
      </c>
      <c r="O1506">
        <v>0</v>
      </c>
      <c r="P1506" t="str">
        <f>IF(Table3[[#This Row],[Charging]]&gt;0,"1","0")</f>
        <v>0</v>
      </c>
      <c r="Q1506" t="str">
        <f>IF(Table3[[#This Row],[Tag]]="1",Table3[[#This Row],[Prices (EUR(kWh)]],"")</f>
        <v/>
      </c>
    </row>
    <row r="1507" spans="4:17" x14ac:dyDescent="0.2">
      <c r="D1507" s="1" t="s">
        <v>28</v>
      </c>
      <c r="E1507">
        <v>1</v>
      </c>
      <c r="F1507">
        <v>13</v>
      </c>
      <c r="G1507">
        <v>0</v>
      </c>
      <c r="H1507">
        <v>0.5111</v>
      </c>
      <c r="I1507">
        <v>0</v>
      </c>
      <c r="J1507">
        <v>0</v>
      </c>
      <c r="K1507">
        <v>0</v>
      </c>
      <c r="L1507">
        <v>1</v>
      </c>
      <c r="M1507">
        <v>18.3</v>
      </c>
      <c r="N1507">
        <v>0</v>
      </c>
      <c r="O1507">
        <v>0</v>
      </c>
      <c r="P1507" t="str">
        <f>IF(Table3[[#This Row],[Charging]]&gt;0,"1","0")</f>
        <v>0</v>
      </c>
      <c r="Q1507" t="str">
        <f>IF(Table3[[#This Row],[Tag]]="1",Table3[[#This Row],[Prices (EUR(kWh)]],"")</f>
        <v/>
      </c>
    </row>
    <row r="1508" spans="4:17" x14ac:dyDescent="0.2">
      <c r="D1508" s="1" t="s">
        <v>28</v>
      </c>
      <c r="E1508">
        <v>1</v>
      </c>
      <c r="F1508">
        <v>14</v>
      </c>
      <c r="G1508">
        <v>0</v>
      </c>
      <c r="H1508">
        <v>0.50727999999999995</v>
      </c>
      <c r="I1508">
        <v>0</v>
      </c>
      <c r="J1508">
        <v>0</v>
      </c>
      <c r="K1508">
        <v>0</v>
      </c>
      <c r="L1508">
        <v>1</v>
      </c>
      <c r="M1508">
        <v>18.3</v>
      </c>
      <c r="N1508">
        <v>0</v>
      </c>
      <c r="O1508">
        <v>0</v>
      </c>
      <c r="P1508" t="str">
        <f>IF(Table3[[#This Row],[Charging]]&gt;0,"1","0")</f>
        <v>0</v>
      </c>
      <c r="Q1508" t="str">
        <f>IF(Table3[[#This Row],[Tag]]="1",Table3[[#This Row],[Prices (EUR(kWh)]],"")</f>
        <v/>
      </c>
    </row>
    <row r="1509" spans="4:17" x14ac:dyDescent="0.2">
      <c r="D1509" s="1" t="s">
        <v>28</v>
      </c>
      <c r="E1509">
        <v>1</v>
      </c>
      <c r="F1509">
        <v>15</v>
      </c>
      <c r="G1509">
        <v>0</v>
      </c>
      <c r="H1509">
        <v>0.52759999999999996</v>
      </c>
      <c r="I1509">
        <v>0</v>
      </c>
      <c r="J1509">
        <v>0</v>
      </c>
      <c r="K1509">
        <v>0</v>
      </c>
      <c r="L1509">
        <v>1</v>
      </c>
      <c r="M1509">
        <v>18.3</v>
      </c>
      <c r="N1509">
        <v>0</v>
      </c>
      <c r="O1509">
        <v>0</v>
      </c>
      <c r="P1509" t="str">
        <f>IF(Table3[[#This Row],[Charging]]&gt;0,"1","0")</f>
        <v>0</v>
      </c>
      <c r="Q1509" t="str">
        <f>IF(Table3[[#This Row],[Tag]]="1",Table3[[#This Row],[Prices (EUR(kWh)]],"")</f>
        <v/>
      </c>
    </row>
    <row r="1510" spans="4:17" x14ac:dyDescent="0.2">
      <c r="D1510" s="1" t="s">
        <v>28</v>
      </c>
      <c r="E1510">
        <v>1</v>
      </c>
      <c r="F1510">
        <v>16</v>
      </c>
      <c r="G1510">
        <v>0</v>
      </c>
      <c r="H1510">
        <v>0.55691000000000002</v>
      </c>
      <c r="I1510">
        <v>0</v>
      </c>
      <c r="J1510">
        <v>0</v>
      </c>
      <c r="K1510">
        <v>0</v>
      </c>
      <c r="L1510">
        <v>1</v>
      </c>
      <c r="M1510">
        <v>18.3</v>
      </c>
      <c r="N1510">
        <v>0</v>
      </c>
      <c r="O1510">
        <v>0</v>
      </c>
      <c r="P1510" t="str">
        <f>IF(Table3[[#This Row],[Charging]]&gt;0,"1","0")</f>
        <v>0</v>
      </c>
      <c r="Q1510" t="str">
        <f>IF(Table3[[#This Row],[Tag]]="1",Table3[[#This Row],[Prices (EUR(kWh)]],"")</f>
        <v/>
      </c>
    </row>
    <row r="1511" spans="4:17" x14ac:dyDescent="0.2">
      <c r="D1511" s="1" t="s">
        <v>28</v>
      </c>
      <c r="E1511">
        <v>1</v>
      </c>
      <c r="F1511">
        <v>17</v>
      </c>
      <c r="G1511">
        <v>0</v>
      </c>
      <c r="H1511">
        <v>0.58004999999999995</v>
      </c>
      <c r="I1511">
        <v>0</v>
      </c>
      <c r="J1511">
        <v>0</v>
      </c>
      <c r="K1511">
        <v>0</v>
      </c>
      <c r="L1511">
        <v>1</v>
      </c>
      <c r="M1511">
        <v>12.8</v>
      </c>
      <c r="N1511">
        <v>5.5</v>
      </c>
      <c r="O1511">
        <v>0</v>
      </c>
      <c r="P1511" t="str">
        <f>IF(Table3[[#This Row],[Charging]]&gt;0,"1","0")</f>
        <v>0</v>
      </c>
      <c r="Q1511" t="str">
        <f>IF(Table3[[#This Row],[Tag]]="1",Table3[[#This Row],[Prices (EUR(kWh)]],"")</f>
        <v/>
      </c>
    </row>
    <row r="1512" spans="4:17" x14ac:dyDescent="0.2">
      <c r="D1512" s="1" t="s">
        <v>28</v>
      </c>
      <c r="E1512">
        <v>1</v>
      </c>
      <c r="F1512">
        <v>18</v>
      </c>
      <c r="G1512">
        <v>0</v>
      </c>
      <c r="H1512">
        <v>0.61992000000000003</v>
      </c>
      <c r="I1512">
        <v>0</v>
      </c>
      <c r="J1512">
        <v>0</v>
      </c>
      <c r="K1512">
        <v>0</v>
      </c>
      <c r="L1512">
        <v>1</v>
      </c>
      <c r="M1512">
        <v>12.8</v>
      </c>
      <c r="N1512">
        <v>0</v>
      </c>
      <c r="O1512">
        <v>7.5</v>
      </c>
      <c r="P1512" t="str">
        <f>IF(Table3[[#This Row],[Charging]]&gt;0,"1","0")</f>
        <v>0</v>
      </c>
      <c r="Q1512" t="str">
        <f>IF(Table3[[#This Row],[Tag]]="1",Table3[[#This Row],[Prices (EUR(kWh)]],"")</f>
        <v/>
      </c>
    </row>
    <row r="1513" spans="4:17" x14ac:dyDescent="0.2">
      <c r="D1513" s="1" t="s">
        <v>28</v>
      </c>
      <c r="E1513">
        <v>1</v>
      </c>
      <c r="F1513">
        <v>19</v>
      </c>
      <c r="G1513">
        <v>0</v>
      </c>
      <c r="H1513">
        <v>0.65481</v>
      </c>
      <c r="I1513">
        <v>0</v>
      </c>
      <c r="J1513">
        <v>0</v>
      </c>
      <c r="K1513">
        <v>0</v>
      </c>
      <c r="L1513">
        <v>1</v>
      </c>
      <c r="M1513">
        <v>12.8</v>
      </c>
      <c r="N1513">
        <v>0</v>
      </c>
      <c r="O1513">
        <v>7.5</v>
      </c>
      <c r="P1513" t="str">
        <f>IF(Table3[[#This Row],[Charging]]&gt;0,"1","0")</f>
        <v>0</v>
      </c>
      <c r="Q1513" t="str">
        <f>IF(Table3[[#This Row],[Tag]]="1",Table3[[#This Row],[Prices (EUR(kWh)]],"")</f>
        <v/>
      </c>
    </row>
    <row r="1514" spans="4:17" x14ac:dyDescent="0.2">
      <c r="D1514" s="1" t="s">
        <v>28</v>
      </c>
      <c r="E1514">
        <v>1</v>
      </c>
      <c r="F1514">
        <v>20</v>
      </c>
      <c r="G1514">
        <v>0</v>
      </c>
      <c r="H1514">
        <v>0.67891000000000001</v>
      </c>
      <c r="I1514">
        <v>0</v>
      </c>
      <c r="J1514">
        <v>0</v>
      </c>
      <c r="K1514">
        <v>0</v>
      </c>
      <c r="L1514">
        <v>1</v>
      </c>
      <c r="M1514">
        <v>12.8</v>
      </c>
      <c r="N1514">
        <v>0</v>
      </c>
      <c r="O1514">
        <v>7.5</v>
      </c>
      <c r="P1514" t="str">
        <f>IF(Table3[[#This Row],[Charging]]&gt;0,"1","0")</f>
        <v>0</v>
      </c>
      <c r="Q1514" t="str">
        <f>IF(Table3[[#This Row],[Tag]]="1",Table3[[#This Row],[Prices (EUR(kWh)]],"")</f>
        <v/>
      </c>
    </row>
    <row r="1515" spans="4:17" x14ac:dyDescent="0.2">
      <c r="D1515" s="1" t="s">
        <v>28</v>
      </c>
      <c r="E1515">
        <v>1</v>
      </c>
      <c r="F1515">
        <v>21</v>
      </c>
      <c r="G1515">
        <v>0</v>
      </c>
      <c r="H1515">
        <v>0.66315000000000002</v>
      </c>
      <c r="I1515">
        <v>0</v>
      </c>
      <c r="J1515">
        <v>0</v>
      </c>
      <c r="K1515">
        <v>0</v>
      </c>
      <c r="L1515">
        <v>1</v>
      </c>
      <c r="M1515">
        <v>12.8</v>
      </c>
      <c r="N1515">
        <v>0</v>
      </c>
      <c r="O1515">
        <v>7.5</v>
      </c>
      <c r="P1515" t="str">
        <f>IF(Table3[[#This Row],[Charging]]&gt;0,"1","0")</f>
        <v>0</v>
      </c>
      <c r="Q1515" t="str">
        <f>IF(Table3[[#This Row],[Tag]]="1",Table3[[#This Row],[Prices (EUR(kWh)]],"")</f>
        <v/>
      </c>
    </row>
    <row r="1516" spans="4:17" x14ac:dyDescent="0.2">
      <c r="D1516" s="1" t="s">
        <v>28</v>
      </c>
      <c r="E1516">
        <v>1</v>
      </c>
      <c r="F1516">
        <v>22</v>
      </c>
      <c r="G1516">
        <v>0</v>
      </c>
      <c r="H1516">
        <v>0.63241000000000003</v>
      </c>
      <c r="I1516">
        <v>0</v>
      </c>
      <c r="J1516">
        <v>0</v>
      </c>
      <c r="K1516">
        <v>0</v>
      </c>
      <c r="L1516">
        <v>1</v>
      </c>
      <c r="M1516">
        <v>12.8</v>
      </c>
      <c r="N1516">
        <v>0</v>
      </c>
      <c r="O1516">
        <v>7.5</v>
      </c>
      <c r="P1516" t="str">
        <f>IF(Table3[[#This Row],[Charging]]&gt;0,"1","0")</f>
        <v>0</v>
      </c>
      <c r="Q1516" t="str">
        <f>IF(Table3[[#This Row],[Tag]]="1",Table3[[#This Row],[Prices (EUR(kWh)]],"")</f>
        <v/>
      </c>
    </row>
    <row r="1517" spans="4:17" x14ac:dyDescent="0.2">
      <c r="D1517" s="1" t="s">
        <v>28</v>
      </c>
      <c r="E1517">
        <v>1</v>
      </c>
      <c r="F1517">
        <v>23</v>
      </c>
      <c r="G1517">
        <v>0</v>
      </c>
      <c r="H1517">
        <v>0.56501999999999997</v>
      </c>
      <c r="I1517">
        <v>0</v>
      </c>
      <c r="J1517">
        <v>0</v>
      </c>
      <c r="K1517">
        <v>0</v>
      </c>
      <c r="L1517">
        <v>1</v>
      </c>
      <c r="M1517">
        <v>12.8</v>
      </c>
      <c r="N1517">
        <v>0</v>
      </c>
      <c r="O1517">
        <v>7.5</v>
      </c>
      <c r="P1517" t="str">
        <f>IF(Table3[[#This Row],[Charging]]&gt;0,"1","0")</f>
        <v>0</v>
      </c>
      <c r="Q1517" t="str">
        <f>IF(Table3[[#This Row],[Tag]]="1",Table3[[#This Row],[Prices (EUR(kWh)]],"")</f>
        <v/>
      </c>
    </row>
    <row r="1518" spans="4:17" x14ac:dyDescent="0.2">
      <c r="D1518" s="1" t="s">
        <v>28</v>
      </c>
      <c r="E1518">
        <v>1</v>
      </c>
      <c r="F1518">
        <v>24</v>
      </c>
      <c r="G1518">
        <v>0</v>
      </c>
      <c r="H1518">
        <v>0.51102999999999998</v>
      </c>
      <c r="I1518">
        <v>0</v>
      </c>
      <c r="J1518">
        <v>0</v>
      </c>
      <c r="K1518">
        <v>0</v>
      </c>
      <c r="L1518">
        <v>1</v>
      </c>
      <c r="M1518">
        <v>12.8</v>
      </c>
      <c r="N1518">
        <v>0</v>
      </c>
      <c r="O1518">
        <v>7.5</v>
      </c>
      <c r="P1518" t="str">
        <f>IF(Table3[[#This Row],[Charging]]&gt;0,"1","0")</f>
        <v>0</v>
      </c>
      <c r="Q1518" t="str">
        <f>IF(Table3[[#This Row],[Tag]]="1",Table3[[#This Row],[Prices (EUR(kWh)]],"")</f>
        <v/>
      </c>
    </row>
    <row r="1519" spans="4:17" x14ac:dyDescent="0.2">
      <c r="D1519" s="1" t="s">
        <v>28</v>
      </c>
      <c r="E1519">
        <v>2</v>
      </c>
      <c r="F1519">
        <v>1</v>
      </c>
      <c r="G1519">
        <v>0</v>
      </c>
      <c r="H1519">
        <v>0.46966999999999998</v>
      </c>
      <c r="I1519">
        <v>0</v>
      </c>
      <c r="J1519">
        <v>0</v>
      </c>
      <c r="K1519">
        <v>0</v>
      </c>
      <c r="L1519">
        <v>1</v>
      </c>
      <c r="M1519">
        <v>12.8</v>
      </c>
      <c r="N1519">
        <v>0</v>
      </c>
      <c r="O1519">
        <v>7.5</v>
      </c>
      <c r="P1519" t="str">
        <f>IF(Table3[[#This Row],[Charging]]&gt;0,"1","0")</f>
        <v>0</v>
      </c>
      <c r="Q1519" t="str">
        <f>IF(Table3[[#This Row],[Tag]]="1",Table3[[#This Row],[Prices (EUR(kWh)]],"")</f>
        <v/>
      </c>
    </row>
    <row r="1520" spans="4:17" x14ac:dyDescent="0.2">
      <c r="D1520" s="1" t="s">
        <v>28</v>
      </c>
      <c r="E1520">
        <v>2</v>
      </c>
      <c r="F1520">
        <v>2</v>
      </c>
      <c r="G1520">
        <v>0</v>
      </c>
      <c r="H1520">
        <v>0.43124000000000001</v>
      </c>
      <c r="I1520">
        <v>0</v>
      </c>
      <c r="J1520">
        <v>0</v>
      </c>
      <c r="K1520">
        <v>0</v>
      </c>
      <c r="L1520">
        <v>1</v>
      </c>
      <c r="M1520">
        <v>12.8</v>
      </c>
      <c r="N1520">
        <v>0</v>
      </c>
      <c r="O1520">
        <v>7.5</v>
      </c>
      <c r="P1520" t="str">
        <f>IF(Table3[[#This Row],[Charging]]&gt;0,"1","0")</f>
        <v>0</v>
      </c>
      <c r="Q1520" t="str">
        <f>IF(Table3[[#This Row],[Tag]]="1",Table3[[#This Row],[Prices (EUR(kWh)]],"")</f>
        <v/>
      </c>
    </row>
    <row r="1521" spans="4:17" x14ac:dyDescent="0.2">
      <c r="D1521" s="1" t="s">
        <v>28</v>
      </c>
      <c r="E1521">
        <v>2</v>
      </c>
      <c r="F1521">
        <v>3</v>
      </c>
      <c r="G1521">
        <v>0</v>
      </c>
      <c r="H1521">
        <v>0.40716000000000002</v>
      </c>
      <c r="I1521">
        <v>0</v>
      </c>
      <c r="J1521">
        <v>0</v>
      </c>
      <c r="K1521">
        <v>0</v>
      </c>
      <c r="L1521">
        <v>1</v>
      </c>
      <c r="M1521">
        <v>12.8</v>
      </c>
      <c r="N1521">
        <v>0</v>
      </c>
      <c r="O1521">
        <v>7.5</v>
      </c>
      <c r="P1521" t="str">
        <f>IF(Table3[[#This Row],[Charging]]&gt;0,"1","0")</f>
        <v>0</v>
      </c>
      <c r="Q1521" t="str">
        <f>IF(Table3[[#This Row],[Tag]]="1",Table3[[#This Row],[Prices (EUR(kWh)]],"")</f>
        <v/>
      </c>
    </row>
    <row r="1522" spans="4:17" x14ac:dyDescent="0.2">
      <c r="D1522" s="1" t="s">
        <v>28</v>
      </c>
      <c r="E1522">
        <v>2</v>
      </c>
      <c r="F1522">
        <v>4</v>
      </c>
      <c r="G1522">
        <v>7.5</v>
      </c>
      <c r="H1522">
        <v>0.37351000000000001</v>
      </c>
      <c r="I1522">
        <v>0</v>
      </c>
      <c r="J1522">
        <v>0</v>
      </c>
      <c r="K1522">
        <v>0</v>
      </c>
      <c r="L1522">
        <v>1</v>
      </c>
      <c r="M1522">
        <v>20.3</v>
      </c>
      <c r="N1522">
        <v>0</v>
      </c>
      <c r="O1522">
        <v>7.5</v>
      </c>
      <c r="P1522" t="str">
        <f>IF(Table3[[#This Row],[Charging]]&gt;0,"1","0")</f>
        <v>1</v>
      </c>
      <c r="Q1522">
        <f>IF(Table3[[#This Row],[Tag]]="1",Table3[[#This Row],[Prices (EUR(kWh)]],"")</f>
        <v>0.37351000000000001</v>
      </c>
    </row>
    <row r="1523" spans="4:17" x14ac:dyDescent="0.2">
      <c r="D1523" s="1" t="s">
        <v>28</v>
      </c>
      <c r="E1523">
        <v>2</v>
      </c>
      <c r="F1523">
        <v>5</v>
      </c>
      <c r="G1523">
        <v>3.5</v>
      </c>
      <c r="H1523">
        <v>0.40426000000000001</v>
      </c>
      <c r="I1523">
        <v>0</v>
      </c>
      <c r="J1523">
        <v>0</v>
      </c>
      <c r="K1523">
        <v>0</v>
      </c>
      <c r="L1523">
        <v>1</v>
      </c>
      <c r="M1523">
        <v>23.8</v>
      </c>
      <c r="N1523">
        <v>0</v>
      </c>
      <c r="O1523">
        <v>7.5</v>
      </c>
      <c r="P1523" t="str">
        <f>IF(Table3[[#This Row],[Charging]]&gt;0,"1","0")</f>
        <v>1</v>
      </c>
      <c r="Q1523">
        <f>IF(Table3[[#This Row],[Tag]]="1",Table3[[#This Row],[Prices (EUR(kWh)]],"")</f>
        <v>0.40426000000000001</v>
      </c>
    </row>
    <row r="1524" spans="4:17" x14ac:dyDescent="0.2">
      <c r="D1524" s="1" t="s">
        <v>28</v>
      </c>
      <c r="E1524">
        <v>2</v>
      </c>
      <c r="F1524">
        <v>6</v>
      </c>
      <c r="G1524">
        <v>0</v>
      </c>
      <c r="H1524">
        <v>0.44658999999999999</v>
      </c>
      <c r="I1524">
        <v>0</v>
      </c>
      <c r="J1524">
        <v>0</v>
      </c>
      <c r="K1524">
        <v>0</v>
      </c>
      <c r="L1524">
        <v>1</v>
      </c>
      <c r="M1524">
        <v>23.8</v>
      </c>
      <c r="N1524">
        <v>0</v>
      </c>
      <c r="O1524">
        <v>7.5</v>
      </c>
      <c r="P1524" t="str">
        <f>IF(Table3[[#This Row],[Charging]]&gt;0,"1","0")</f>
        <v>0</v>
      </c>
      <c r="Q1524" t="str">
        <f>IF(Table3[[#This Row],[Tag]]="1",Table3[[#This Row],[Prices (EUR(kWh)]],"")</f>
        <v/>
      </c>
    </row>
    <row r="1525" spans="4:17" x14ac:dyDescent="0.2">
      <c r="D1525" s="1" t="s">
        <v>28</v>
      </c>
      <c r="E1525">
        <v>2</v>
      </c>
      <c r="F1525">
        <v>7</v>
      </c>
      <c r="G1525">
        <v>0</v>
      </c>
      <c r="H1525">
        <v>0.53090999999999999</v>
      </c>
      <c r="I1525">
        <v>0</v>
      </c>
      <c r="J1525">
        <v>0</v>
      </c>
      <c r="K1525">
        <v>0</v>
      </c>
      <c r="L1525">
        <v>1</v>
      </c>
      <c r="M1525">
        <v>23.8</v>
      </c>
      <c r="N1525">
        <v>0</v>
      </c>
      <c r="O1525">
        <v>7.5</v>
      </c>
      <c r="P1525" t="str">
        <f>IF(Table3[[#This Row],[Charging]]&gt;0,"1","0")</f>
        <v>0</v>
      </c>
      <c r="Q1525" t="str">
        <f>IF(Table3[[#This Row],[Tag]]="1",Table3[[#This Row],[Prices (EUR(kWh)]],"")</f>
        <v/>
      </c>
    </row>
    <row r="1526" spans="4:17" x14ac:dyDescent="0.2">
      <c r="D1526" s="1" t="s">
        <v>28</v>
      </c>
      <c r="E1526">
        <v>2</v>
      </c>
      <c r="F1526">
        <v>8</v>
      </c>
      <c r="G1526">
        <v>0</v>
      </c>
      <c r="H1526">
        <v>0.56508999999999998</v>
      </c>
      <c r="I1526">
        <v>0</v>
      </c>
      <c r="J1526">
        <v>0</v>
      </c>
      <c r="K1526">
        <v>0</v>
      </c>
      <c r="L1526">
        <v>1</v>
      </c>
      <c r="M1526">
        <v>18.3</v>
      </c>
      <c r="N1526">
        <v>5.5</v>
      </c>
      <c r="O1526">
        <v>0</v>
      </c>
      <c r="P1526" t="str">
        <f>IF(Table3[[#This Row],[Charging]]&gt;0,"1","0")</f>
        <v>0</v>
      </c>
      <c r="Q1526" t="str">
        <f>IF(Table3[[#This Row],[Tag]]="1",Table3[[#This Row],[Prices (EUR(kWh)]],"")</f>
        <v/>
      </c>
    </row>
    <row r="1527" spans="4:17" x14ac:dyDescent="0.2">
      <c r="D1527" s="1" t="s">
        <v>28</v>
      </c>
      <c r="E1527">
        <v>2</v>
      </c>
      <c r="F1527">
        <v>9</v>
      </c>
      <c r="G1527">
        <v>0</v>
      </c>
      <c r="H1527">
        <v>0.58196999999999999</v>
      </c>
      <c r="I1527">
        <v>0</v>
      </c>
      <c r="J1527">
        <v>0</v>
      </c>
      <c r="K1527">
        <v>0</v>
      </c>
      <c r="L1527">
        <v>1</v>
      </c>
      <c r="M1527">
        <v>18.3</v>
      </c>
      <c r="N1527">
        <v>0</v>
      </c>
      <c r="O1527">
        <v>0</v>
      </c>
      <c r="P1527" t="str">
        <f>IF(Table3[[#This Row],[Charging]]&gt;0,"1","0")</f>
        <v>0</v>
      </c>
      <c r="Q1527" t="str">
        <f>IF(Table3[[#This Row],[Tag]]="1",Table3[[#This Row],[Prices (EUR(kWh)]],"")</f>
        <v/>
      </c>
    </row>
    <row r="1528" spans="4:17" x14ac:dyDescent="0.2">
      <c r="D1528" s="1" t="s">
        <v>28</v>
      </c>
      <c r="E1528">
        <v>2</v>
      </c>
      <c r="F1528">
        <v>10</v>
      </c>
      <c r="G1528">
        <v>0</v>
      </c>
      <c r="H1528">
        <v>0.54676000000000002</v>
      </c>
      <c r="I1528">
        <v>0</v>
      </c>
      <c r="J1528">
        <v>0</v>
      </c>
      <c r="K1528">
        <v>0</v>
      </c>
      <c r="L1528">
        <v>1</v>
      </c>
      <c r="M1528">
        <v>18.3</v>
      </c>
      <c r="N1528">
        <v>0</v>
      </c>
      <c r="O1528">
        <v>0</v>
      </c>
      <c r="P1528" t="str">
        <f>IF(Table3[[#This Row],[Charging]]&gt;0,"1","0")</f>
        <v>0</v>
      </c>
      <c r="Q1528" t="str">
        <f>IF(Table3[[#This Row],[Tag]]="1",Table3[[#This Row],[Prices (EUR(kWh)]],"")</f>
        <v/>
      </c>
    </row>
    <row r="1529" spans="4:17" x14ac:dyDescent="0.2">
      <c r="D1529" s="1" t="s">
        <v>28</v>
      </c>
      <c r="E1529">
        <v>2</v>
      </c>
      <c r="F1529">
        <v>11</v>
      </c>
      <c r="G1529">
        <v>0</v>
      </c>
      <c r="H1529">
        <v>0.51239000000000001</v>
      </c>
      <c r="I1529">
        <v>0</v>
      </c>
      <c r="J1529">
        <v>0</v>
      </c>
      <c r="K1529">
        <v>0</v>
      </c>
      <c r="L1529">
        <v>1</v>
      </c>
      <c r="M1529">
        <v>18.3</v>
      </c>
      <c r="N1529">
        <v>0</v>
      </c>
      <c r="O1529">
        <v>0</v>
      </c>
      <c r="P1529" t="str">
        <f>IF(Table3[[#This Row],[Charging]]&gt;0,"1","0")</f>
        <v>0</v>
      </c>
      <c r="Q1529" t="str">
        <f>IF(Table3[[#This Row],[Tag]]="1",Table3[[#This Row],[Prices (EUR(kWh)]],"")</f>
        <v/>
      </c>
    </row>
    <row r="1530" spans="4:17" x14ac:dyDescent="0.2">
      <c r="D1530" s="1" t="s">
        <v>28</v>
      </c>
      <c r="E1530">
        <v>2</v>
      </c>
      <c r="F1530">
        <v>12</v>
      </c>
      <c r="G1530">
        <v>0</v>
      </c>
      <c r="H1530">
        <v>0.42653000000000002</v>
      </c>
      <c r="I1530">
        <v>0</v>
      </c>
      <c r="J1530">
        <v>0</v>
      </c>
      <c r="K1530">
        <v>0</v>
      </c>
      <c r="L1530">
        <v>1</v>
      </c>
      <c r="M1530">
        <v>18.3</v>
      </c>
      <c r="N1530">
        <v>0</v>
      </c>
      <c r="O1530">
        <v>0</v>
      </c>
      <c r="P1530" t="str">
        <f>IF(Table3[[#This Row],[Charging]]&gt;0,"1","0")</f>
        <v>0</v>
      </c>
      <c r="Q1530" t="str">
        <f>IF(Table3[[#This Row],[Tag]]="1",Table3[[#This Row],[Prices (EUR(kWh)]],"")</f>
        <v/>
      </c>
    </row>
    <row r="1531" spans="4:17" x14ac:dyDescent="0.2">
      <c r="D1531" s="1" t="s">
        <v>28</v>
      </c>
      <c r="E1531">
        <v>2</v>
      </c>
      <c r="F1531">
        <v>13</v>
      </c>
      <c r="G1531">
        <v>0</v>
      </c>
      <c r="H1531">
        <v>0.29143000000000002</v>
      </c>
      <c r="I1531">
        <v>0</v>
      </c>
      <c r="J1531">
        <v>0</v>
      </c>
      <c r="K1531">
        <v>0</v>
      </c>
      <c r="L1531">
        <v>1</v>
      </c>
      <c r="M1531">
        <v>18.3</v>
      </c>
      <c r="N1531">
        <v>0</v>
      </c>
      <c r="O1531">
        <v>0</v>
      </c>
      <c r="P1531" t="str">
        <f>IF(Table3[[#This Row],[Charging]]&gt;0,"1","0")</f>
        <v>0</v>
      </c>
      <c r="Q1531" t="str">
        <f>IF(Table3[[#This Row],[Tag]]="1",Table3[[#This Row],[Prices (EUR(kWh)]],"")</f>
        <v/>
      </c>
    </row>
    <row r="1532" spans="4:17" x14ac:dyDescent="0.2">
      <c r="D1532" s="1" t="s">
        <v>28</v>
      </c>
      <c r="E1532">
        <v>2</v>
      </c>
      <c r="F1532">
        <v>14</v>
      </c>
      <c r="G1532">
        <v>0</v>
      </c>
      <c r="H1532">
        <v>0.27</v>
      </c>
      <c r="I1532">
        <v>0</v>
      </c>
      <c r="J1532">
        <v>0</v>
      </c>
      <c r="K1532">
        <v>0</v>
      </c>
      <c r="L1532">
        <v>1</v>
      </c>
      <c r="M1532">
        <v>18.3</v>
      </c>
      <c r="N1532">
        <v>0</v>
      </c>
      <c r="O1532">
        <v>0</v>
      </c>
      <c r="P1532" t="str">
        <f>IF(Table3[[#This Row],[Charging]]&gt;0,"1","0")</f>
        <v>0</v>
      </c>
      <c r="Q1532" t="str">
        <f>IF(Table3[[#This Row],[Tag]]="1",Table3[[#This Row],[Prices (EUR(kWh)]],"")</f>
        <v/>
      </c>
    </row>
    <row r="1533" spans="4:17" x14ac:dyDescent="0.2">
      <c r="D1533" s="1" t="s">
        <v>28</v>
      </c>
      <c r="E1533">
        <v>2</v>
      </c>
      <c r="F1533">
        <v>15</v>
      </c>
      <c r="G1533">
        <v>0</v>
      </c>
      <c r="H1533">
        <v>0.27184999999999998</v>
      </c>
      <c r="I1533">
        <v>0</v>
      </c>
      <c r="J1533">
        <v>0</v>
      </c>
      <c r="K1533">
        <v>0</v>
      </c>
      <c r="L1533">
        <v>1</v>
      </c>
      <c r="M1533">
        <v>18.3</v>
      </c>
      <c r="N1533">
        <v>0</v>
      </c>
      <c r="O1533">
        <v>0</v>
      </c>
      <c r="P1533" t="str">
        <f>IF(Table3[[#This Row],[Charging]]&gt;0,"1","0")</f>
        <v>0</v>
      </c>
      <c r="Q1533" t="str">
        <f>IF(Table3[[#This Row],[Tag]]="1",Table3[[#This Row],[Prices (EUR(kWh)]],"")</f>
        <v/>
      </c>
    </row>
    <row r="1534" spans="4:17" x14ac:dyDescent="0.2">
      <c r="D1534" s="1" t="s">
        <v>28</v>
      </c>
      <c r="E1534">
        <v>2</v>
      </c>
      <c r="F1534">
        <v>16</v>
      </c>
      <c r="G1534">
        <v>0</v>
      </c>
      <c r="H1534">
        <v>0.31990000000000002</v>
      </c>
      <c r="I1534">
        <v>0</v>
      </c>
      <c r="J1534">
        <v>0</v>
      </c>
      <c r="K1534">
        <v>0</v>
      </c>
      <c r="L1534">
        <v>1</v>
      </c>
      <c r="M1534">
        <v>18.3</v>
      </c>
      <c r="N1534">
        <v>0</v>
      </c>
      <c r="O1534">
        <v>0</v>
      </c>
      <c r="P1534" t="str">
        <f>IF(Table3[[#This Row],[Charging]]&gt;0,"1","0")</f>
        <v>0</v>
      </c>
      <c r="Q1534" t="str">
        <f>IF(Table3[[#This Row],[Tag]]="1",Table3[[#This Row],[Prices (EUR(kWh)]],"")</f>
        <v/>
      </c>
    </row>
    <row r="1535" spans="4:17" x14ac:dyDescent="0.2">
      <c r="D1535" s="1" t="s">
        <v>28</v>
      </c>
      <c r="E1535">
        <v>2</v>
      </c>
      <c r="F1535">
        <v>17</v>
      </c>
      <c r="G1535">
        <v>0</v>
      </c>
      <c r="H1535">
        <v>0.39480999999999999</v>
      </c>
      <c r="I1535">
        <v>0</v>
      </c>
      <c r="J1535">
        <v>0</v>
      </c>
      <c r="K1535">
        <v>0</v>
      </c>
      <c r="L1535">
        <v>1</v>
      </c>
      <c r="M1535">
        <v>12.8</v>
      </c>
      <c r="N1535">
        <v>5.5</v>
      </c>
      <c r="O1535">
        <v>0</v>
      </c>
      <c r="P1535" t="str">
        <f>IF(Table3[[#This Row],[Charging]]&gt;0,"1","0")</f>
        <v>0</v>
      </c>
      <c r="Q1535" t="str">
        <f>IF(Table3[[#This Row],[Tag]]="1",Table3[[#This Row],[Prices (EUR(kWh)]],"")</f>
        <v/>
      </c>
    </row>
    <row r="1536" spans="4:17" x14ac:dyDescent="0.2">
      <c r="D1536" s="1" t="s">
        <v>28</v>
      </c>
      <c r="E1536">
        <v>2</v>
      </c>
      <c r="F1536">
        <v>18</v>
      </c>
      <c r="G1536">
        <v>0</v>
      </c>
      <c r="H1536">
        <v>0.48953000000000002</v>
      </c>
      <c r="I1536">
        <v>0</v>
      </c>
      <c r="J1536">
        <v>0</v>
      </c>
      <c r="K1536">
        <v>0</v>
      </c>
      <c r="L1536">
        <v>1</v>
      </c>
      <c r="M1536">
        <v>12.8</v>
      </c>
      <c r="N1536">
        <v>0</v>
      </c>
      <c r="O1536">
        <v>7.5</v>
      </c>
      <c r="P1536" t="str">
        <f>IF(Table3[[#This Row],[Charging]]&gt;0,"1","0")</f>
        <v>0</v>
      </c>
      <c r="Q1536" t="str">
        <f>IF(Table3[[#This Row],[Tag]]="1",Table3[[#This Row],[Prices (EUR(kWh)]],"")</f>
        <v/>
      </c>
    </row>
    <row r="1537" spans="4:17" x14ac:dyDescent="0.2">
      <c r="D1537" s="1" t="s">
        <v>28</v>
      </c>
      <c r="E1537">
        <v>2</v>
      </c>
      <c r="F1537">
        <v>19</v>
      </c>
      <c r="G1537">
        <v>0</v>
      </c>
      <c r="H1537">
        <v>0.54996</v>
      </c>
      <c r="I1537">
        <v>0</v>
      </c>
      <c r="J1537">
        <v>0</v>
      </c>
      <c r="K1537">
        <v>0</v>
      </c>
      <c r="L1537">
        <v>1</v>
      </c>
      <c r="M1537">
        <v>12.8</v>
      </c>
      <c r="N1537">
        <v>0</v>
      </c>
      <c r="O1537">
        <v>7.5</v>
      </c>
      <c r="P1537" t="str">
        <f>IF(Table3[[#This Row],[Charging]]&gt;0,"1","0")</f>
        <v>0</v>
      </c>
      <c r="Q1537" t="str">
        <f>IF(Table3[[#This Row],[Tag]]="1",Table3[[#This Row],[Prices (EUR(kWh)]],"")</f>
        <v/>
      </c>
    </row>
    <row r="1538" spans="4:17" x14ac:dyDescent="0.2">
      <c r="D1538" s="1" t="s">
        <v>28</v>
      </c>
      <c r="E1538">
        <v>2</v>
      </c>
      <c r="F1538">
        <v>20</v>
      </c>
      <c r="G1538">
        <v>0</v>
      </c>
      <c r="H1538">
        <v>0.57010000000000005</v>
      </c>
      <c r="I1538">
        <v>0</v>
      </c>
      <c r="J1538">
        <v>0</v>
      </c>
      <c r="K1538">
        <v>0</v>
      </c>
      <c r="L1538">
        <v>1</v>
      </c>
      <c r="M1538">
        <v>12.8</v>
      </c>
      <c r="N1538">
        <v>0</v>
      </c>
      <c r="O1538">
        <v>7.5</v>
      </c>
      <c r="P1538" t="str">
        <f>IF(Table3[[#This Row],[Charging]]&gt;0,"1","0")</f>
        <v>0</v>
      </c>
      <c r="Q1538" t="str">
        <f>IF(Table3[[#This Row],[Tag]]="1",Table3[[#This Row],[Prices (EUR(kWh)]],"")</f>
        <v/>
      </c>
    </row>
    <row r="1539" spans="4:17" x14ac:dyDescent="0.2">
      <c r="D1539" s="1" t="s">
        <v>28</v>
      </c>
      <c r="E1539">
        <v>2</v>
      </c>
      <c r="F1539">
        <v>21</v>
      </c>
      <c r="G1539">
        <v>0</v>
      </c>
      <c r="H1539">
        <v>0.54249999999999998</v>
      </c>
      <c r="I1539">
        <v>0</v>
      </c>
      <c r="J1539">
        <v>0</v>
      </c>
      <c r="K1539">
        <v>0</v>
      </c>
      <c r="L1539">
        <v>1</v>
      </c>
      <c r="M1539">
        <v>12.8</v>
      </c>
      <c r="N1539">
        <v>0</v>
      </c>
      <c r="O1539">
        <v>7.5</v>
      </c>
      <c r="P1539" t="str">
        <f>IF(Table3[[#This Row],[Charging]]&gt;0,"1","0")</f>
        <v>0</v>
      </c>
      <c r="Q1539" t="str">
        <f>IF(Table3[[#This Row],[Tag]]="1",Table3[[#This Row],[Prices (EUR(kWh)]],"")</f>
        <v/>
      </c>
    </row>
    <row r="1540" spans="4:17" x14ac:dyDescent="0.2">
      <c r="D1540" s="1" t="s">
        <v>28</v>
      </c>
      <c r="E1540">
        <v>2</v>
      </c>
      <c r="F1540">
        <v>22</v>
      </c>
      <c r="G1540">
        <v>0</v>
      </c>
      <c r="H1540">
        <v>0.43858000000000003</v>
      </c>
      <c r="I1540">
        <v>0</v>
      </c>
      <c r="J1540">
        <v>0</v>
      </c>
      <c r="K1540">
        <v>0</v>
      </c>
      <c r="L1540">
        <v>1</v>
      </c>
      <c r="M1540">
        <v>12.8</v>
      </c>
      <c r="N1540">
        <v>0</v>
      </c>
      <c r="O1540">
        <v>7.5</v>
      </c>
      <c r="P1540" t="str">
        <f>IF(Table3[[#This Row],[Charging]]&gt;0,"1","0")</f>
        <v>0</v>
      </c>
      <c r="Q1540" t="str">
        <f>IF(Table3[[#This Row],[Tag]]="1",Table3[[#This Row],[Prices (EUR(kWh)]],"")</f>
        <v/>
      </c>
    </row>
    <row r="1541" spans="4:17" x14ac:dyDescent="0.2">
      <c r="D1541" s="1" t="s">
        <v>28</v>
      </c>
      <c r="E1541">
        <v>2</v>
      </c>
      <c r="F1541">
        <v>23</v>
      </c>
      <c r="G1541">
        <v>0</v>
      </c>
      <c r="H1541">
        <v>0.35424</v>
      </c>
      <c r="I1541">
        <v>0</v>
      </c>
      <c r="J1541">
        <v>0</v>
      </c>
      <c r="K1541">
        <v>0</v>
      </c>
      <c r="L1541">
        <v>1</v>
      </c>
      <c r="M1541">
        <v>12.8</v>
      </c>
      <c r="N1541">
        <v>0</v>
      </c>
      <c r="O1541">
        <v>7.5</v>
      </c>
      <c r="P1541" t="str">
        <f>IF(Table3[[#This Row],[Charging]]&gt;0,"1","0")</f>
        <v>0</v>
      </c>
      <c r="Q1541" t="str">
        <f>IF(Table3[[#This Row],[Tag]]="1",Table3[[#This Row],[Prices (EUR(kWh)]],"")</f>
        <v/>
      </c>
    </row>
    <row r="1542" spans="4:17" x14ac:dyDescent="0.2">
      <c r="D1542" s="1" t="s">
        <v>28</v>
      </c>
      <c r="E1542">
        <v>2</v>
      </c>
      <c r="F1542">
        <v>24</v>
      </c>
      <c r="G1542">
        <v>7.5</v>
      </c>
      <c r="H1542">
        <v>0.21678</v>
      </c>
      <c r="I1542">
        <v>0</v>
      </c>
      <c r="J1542">
        <v>0</v>
      </c>
      <c r="K1542">
        <v>0</v>
      </c>
      <c r="L1542">
        <v>1</v>
      </c>
      <c r="M1542">
        <v>20.3</v>
      </c>
      <c r="N1542">
        <v>0</v>
      </c>
      <c r="O1542">
        <v>7.5</v>
      </c>
      <c r="P1542" t="str">
        <f>IF(Table3[[#This Row],[Charging]]&gt;0,"1","0")</f>
        <v>1</v>
      </c>
      <c r="Q1542">
        <f>IF(Table3[[#This Row],[Tag]]="1",Table3[[#This Row],[Prices (EUR(kWh)]],"")</f>
        <v>0.21678</v>
      </c>
    </row>
    <row r="1543" spans="4:17" x14ac:dyDescent="0.2">
      <c r="D1543" s="1" t="s">
        <v>28</v>
      </c>
      <c r="E1543">
        <v>3</v>
      </c>
      <c r="F1543">
        <v>1</v>
      </c>
      <c r="G1543">
        <v>0</v>
      </c>
      <c r="H1543">
        <v>0.23755000000000001</v>
      </c>
      <c r="I1543">
        <v>0</v>
      </c>
      <c r="J1543">
        <v>0</v>
      </c>
      <c r="K1543">
        <v>0</v>
      </c>
      <c r="L1543">
        <v>1</v>
      </c>
      <c r="M1543">
        <v>20.3</v>
      </c>
      <c r="N1543">
        <v>0</v>
      </c>
      <c r="O1543">
        <v>7.5</v>
      </c>
      <c r="P1543" t="str">
        <f>IF(Table3[[#This Row],[Charging]]&gt;0,"1","0")</f>
        <v>0</v>
      </c>
      <c r="Q1543" t="str">
        <f>IF(Table3[[#This Row],[Tag]]="1",Table3[[#This Row],[Prices (EUR(kWh)]],"")</f>
        <v/>
      </c>
    </row>
    <row r="1544" spans="4:17" x14ac:dyDescent="0.2">
      <c r="D1544" s="1" t="s">
        <v>28</v>
      </c>
      <c r="E1544">
        <v>3</v>
      </c>
      <c r="F1544">
        <v>2</v>
      </c>
      <c r="G1544">
        <v>0</v>
      </c>
      <c r="H1544">
        <v>0.25280000000000002</v>
      </c>
      <c r="I1544">
        <v>0</v>
      </c>
      <c r="J1544">
        <v>0</v>
      </c>
      <c r="K1544">
        <v>0</v>
      </c>
      <c r="L1544">
        <v>1</v>
      </c>
      <c r="M1544">
        <v>20.3</v>
      </c>
      <c r="N1544">
        <v>0</v>
      </c>
      <c r="O1544">
        <v>7.5</v>
      </c>
      <c r="P1544" t="str">
        <f>IF(Table3[[#This Row],[Charging]]&gt;0,"1","0")</f>
        <v>0</v>
      </c>
      <c r="Q1544" t="str">
        <f>IF(Table3[[#This Row],[Tag]]="1",Table3[[#This Row],[Prices (EUR(kWh)]],"")</f>
        <v/>
      </c>
    </row>
    <row r="1545" spans="4:17" x14ac:dyDescent="0.2">
      <c r="D1545" s="1" t="s">
        <v>28</v>
      </c>
      <c r="E1545">
        <v>3</v>
      </c>
      <c r="F1545">
        <v>3</v>
      </c>
      <c r="G1545">
        <v>0</v>
      </c>
      <c r="H1545">
        <v>0.27084999999999998</v>
      </c>
      <c r="I1545">
        <v>0</v>
      </c>
      <c r="J1545">
        <v>0</v>
      </c>
      <c r="K1545">
        <v>0</v>
      </c>
      <c r="L1545">
        <v>1</v>
      </c>
      <c r="M1545">
        <v>20.3</v>
      </c>
      <c r="N1545">
        <v>0</v>
      </c>
      <c r="O1545">
        <v>7.5</v>
      </c>
      <c r="P1545" t="str">
        <f>IF(Table3[[#This Row],[Charging]]&gt;0,"1","0")</f>
        <v>0</v>
      </c>
      <c r="Q1545" t="str">
        <f>IF(Table3[[#This Row],[Tag]]="1",Table3[[#This Row],[Prices (EUR(kWh)]],"")</f>
        <v/>
      </c>
    </row>
    <row r="1546" spans="4:17" x14ac:dyDescent="0.2">
      <c r="D1546" s="1" t="s">
        <v>28</v>
      </c>
      <c r="E1546">
        <v>3</v>
      </c>
      <c r="F1546">
        <v>4</v>
      </c>
      <c r="G1546">
        <v>0</v>
      </c>
      <c r="H1546">
        <v>0.25799</v>
      </c>
      <c r="I1546">
        <v>0</v>
      </c>
      <c r="J1546">
        <v>0</v>
      </c>
      <c r="K1546">
        <v>0</v>
      </c>
      <c r="L1546">
        <v>1</v>
      </c>
      <c r="M1546">
        <v>20.3</v>
      </c>
      <c r="N1546">
        <v>0</v>
      </c>
      <c r="O1546">
        <v>7.5</v>
      </c>
      <c r="P1546" t="str">
        <f>IF(Table3[[#This Row],[Charging]]&gt;0,"1","0")</f>
        <v>0</v>
      </c>
      <c r="Q1546" t="str">
        <f>IF(Table3[[#This Row],[Tag]]="1",Table3[[#This Row],[Prices (EUR(kWh)]],"")</f>
        <v/>
      </c>
    </row>
    <row r="1547" spans="4:17" x14ac:dyDescent="0.2">
      <c r="D1547" s="1" t="s">
        <v>28</v>
      </c>
      <c r="E1547">
        <v>3</v>
      </c>
      <c r="F1547">
        <v>5</v>
      </c>
      <c r="G1547">
        <v>0</v>
      </c>
      <c r="H1547">
        <v>0.24282999999999999</v>
      </c>
      <c r="I1547">
        <v>0</v>
      </c>
      <c r="J1547">
        <v>0</v>
      </c>
      <c r="K1547">
        <v>0</v>
      </c>
      <c r="L1547">
        <v>1</v>
      </c>
      <c r="M1547">
        <v>20.3</v>
      </c>
      <c r="N1547">
        <v>0</v>
      </c>
      <c r="O1547">
        <v>7.5</v>
      </c>
      <c r="P1547" t="str">
        <f>IF(Table3[[#This Row],[Charging]]&gt;0,"1","0")</f>
        <v>0</v>
      </c>
      <c r="Q1547" t="str">
        <f>IF(Table3[[#This Row],[Tag]]="1",Table3[[#This Row],[Prices (EUR(kWh)]],"")</f>
        <v/>
      </c>
    </row>
    <row r="1548" spans="4:17" x14ac:dyDescent="0.2">
      <c r="D1548" s="1" t="s">
        <v>28</v>
      </c>
      <c r="E1548">
        <v>3</v>
      </c>
      <c r="F1548">
        <v>6</v>
      </c>
      <c r="G1548">
        <v>0</v>
      </c>
      <c r="H1548">
        <v>0.30099999999999999</v>
      </c>
      <c r="I1548">
        <v>0</v>
      </c>
      <c r="J1548">
        <v>0</v>
      </c>
      <c r="K1548">
        <v>0</v>
      </c>
      <c r="L1548">
        <v>1</v>
      </c>
      <c r="M1548">
        <v>20.3</v>
      </c>
      <c r="N1548">
        <v>0</v>
      </c>
      <c r="O1548">
        <v>7.5</v>
      </c>
      <c r="P1548" t="str">
        <f>IF(Table3[[#This Row],[Charging]]&gt;0,"1","0")</f>
        <v>0</v>
      </c>
      <c r="Q1548" t="str">
        <f>IF(Table3[[#This Row],[Tag]]="1",Table3[[#This Row],[Prices (EUR(kWh)]],"")</f>
        <v/>
      </c>
    </row>
    <row r="1549" spans="4:17" x14ac:dyDescent="0.2">
      <c r="D1549" s="1" t="s">
        <v>28</v>
      </c>
      <c r="E1549">
        <v>3</v>
      </c>
      <c r="F1549">
        <v>7</v>
      </c>
      <c r="G1549">
        <v>0</v>
      </c>
      <c r="H1549">
        <v>0.28321000000000002</v>
      </c>
      <c r="I1549">
        <v>0</v>
      </c>
      <c r="J1549">
        <v>0</v>
      </c>
      <c r="K1549">
        <v>0</v>
      </c>
      <c r="L1549">
        <v>1</v>
      </c>
      <c r="M1549">
        <v>20.3</v>
      </c>
      <c r="N1549">
        <v>0</v>
      </c>
      <c r="O1549">
        <v>7.5</v>
      </c>
      <c r="P1549" t="str">
        <f>IF(Table3[[#This Row],[Charging]]&gt;0,"1","0")</f>
        <v>0</v>
      </c>
      <c r="Q1549" t="str">
        <f>IF(Table3[[#This Row],[Tag]]="1",Table3[[#This Row],[Prices (EUR(kWh)]],"")</f>
        <v/>
      </c>
    </row>
    <row r="1550" spans="4:17" x14ac:dyDescent="0.2">
      <c r="D1550" s="1" t="s">
        <v>28</v>
      </c>
      <c r="E1550">
        <v>3</v>
      </c>
      <c r="F1550">
        <v>8</v>
      </c>
      <c r="G1550">
        <v>0</v>
      </c>
      <c r="H1550">
        <v>0.38113000000000002</v>
      </c>
      <c r="I1550">
        <v>0</v>
      </c>
      <c r="J1550">
        <v>0</v>
      </c>
      <c r="K1550">
        <v>0</v>
      </c>
      <c r="L1550">
        <v>1</v>
      </c>
      <c r="M1550">
        <v>20.3</v>
      </c>
      <c r="N1550">
        <v>0</v>
      </c>
      <c r="O1550">
        <v>7.5</v>
      </c>
      <c r="P1550" t="str">
        <f>IF(Table3[[#This Row],[Charging]]&gt;0,"1","0")</f>
        <v>0</v>
      </c>
      <c r="Q1550" t="str">
        <f>IF(Table3[[#This Row],[Tag]]="1",Table3[[#This Row],[Prices (EUR(kWh)]],"")</f>
        <v/>
      </c>
    </row>
    <row r="1551" spans="4:17" x14ac:dyDescent="0.2">
      <c r="D1551" s="1" t="s">
        <v>28</v>
      </c>
      <c r="E1551">
        <v>3</v>
      </c>
      <c r="F1551">
        <v>9</v>
      </c>
      <c r="G1551">
        <v>0</v>
      </c>
      <c r="H1551">
        <v>0.41238999999999998</v>
      </c>
      <c r="I1551">
        <v>0</v>
      </c>
      <c r="J1551">
        <v>0</v>
      </c>
      <c r="K1551">
        <v>0</v>
      </c>
      <c r="L1551">
        <v>1</v>
      </c>
      <c r="M1551">
        <v>20.3</v>
      </c>
      <c r="N1551">
        <v>0</v>
      </c>
      <c r="O1551">
        <v>7.5</v>
      </c>
      <c r="P1551" t="str">
        <f>IF(Table3[[#This Row],[Charging]]&gt;0,"1","0")</f>
        <v>0</v>
      </c>
      <c r="Q1551" t="str">
        <f>IF(Table3[[#This Row],[Tag]]="1",Table3[[#This Row],[Prices (EUR(kWh)]],"")</f>
        <v/>
      </c>
    </row>
    <row r="1552" spans="4:17" x14ac:dyDescent="0.2">
      <c r="D1552" s="1" t="s">
        <v>28</v>
      </c>
      <c r="E1552">
        <v>3</v>
      </c>
      <c r="F1552">
        <v>10</v>
      </c>
      <c r="G1552">
        <v>0</v>
      </c>
      <c r="H1552">
        <v>0.39241999999999999</v>
      </c>
      <c r="I1552">
        <v>0</v>
      </c>
      <c r="J1552">
        <v>0</v>
      </c>
      <c r="K1552">
        <v>0</v>
      </c>
      <c r="L1552">
        <v>1</v>
      </c>
      <c r="M1552">
        <v>20.3</v>
      </c>
      <c r="N1552">
        <v>0</v>
      </c>
      <c r="O1552">
        <v>7.5</v>
      </c>
      <c r="P1552" t="str">
        <f>IF(Table3[[#This Row],[Charging]]&gt;0,"1","0")</f>
        <v>0</v>
      </c>
      <c r="Q1552" t="str">
        <f>IF(Table3[[#This Row],[Tag]]="1",Table3[[#This Row],[Prices (EUR(kWh)]],"")</f>
        <v/>
      </c>
    </row>
    <row r="1553" spans="4:17" x14ac:dyDescent="0.2">
      <c r="D1553" s="1" t="s">
        <v>28</v>
      </c>
      <c r="E1553">
        <v>3</v>
      </c>
      <c r="F1553">
        <v>11</v>
      </c>
      <c r="G1553">
        <v>0</v>
      </c>
      <c r="H1553">
        <v>0.44091000000000002</v>
      </c>
      <c r="I1553">
        <v>0</v>
      </c>
      <c r="J1553">
        <v>0</v>
      </c>
      <c r="K1553">
        <v>0</v>
      </c>
      <c r="L1553">
        <v>1</v>
      </c>
      <c r="M1553">
        <v>20.3</v>
      </c>
      <c r="N1553">
        <v>0</v>
      </c>
      <c r="O1553">
        <v>7.5</v>
      </c>
      <c r="P1553" t="str">
        <f>IF(Table3[[#This Row],[Charging]]&gt;0,"1","0")</f>
        <v>0</v>
      </c>
      <c r="Q1553" t="str">
        <f>IF(Table3[[#This Row],[Tag]]="1",Table3[[#This Row],[Prices (EUR(kWh)]],"")</f>
        <v/>
      </c>
    </row>
    <row r="1554" spans="4:17" x14ac:dyDescent="0.2">
      <c r="D1554" s="1" t="s">
        <v>28</v>
      </c>
      <c r="E1554">
        <v>3</v>
      </c>
      <c r="F1554">
        <v>12</v>
      </c>
      <c r="G1554">
        <v>0</v>
      </c>
      <c r="H1554">
        <v>0.45240000000000002</v>
      </c>
      <c r="I1554">
        <v>0</v>
      </c>
      <c r="J1554">
        <v>0</v>
      </c>
      <c r="K1554">
        <v>0</v>
      </c>
      <c r="L1554">
        <v>1</v>
      </c>
      <c r="M1554">
        <v>20.3</v>
      </c>
      <c r="N1554">
        <v>0</v>
      </c>
      <c r="O1554">
        <v>7.5</v>
      </c>
      <c r="P1554" t="str">
        <f>IF(Table3[[#This Row],[Charging]]&gt;0,"1","0")</f>
        <v>0</v>
      </c>
      <c r="Q1554" t="str">
        <f>IF(Table3[[#This Row],[Tag]]="1",Table3[[#This Row],[Prices (EUR(kWh)]],"")</f>
        <v/>
      </c>
    </row>
    <row r="1555" spans="4:17" x14ac:dyDescent="0.2">
      <c r="D1555" s="1" t="s">
        <v>28</v>
      </c>
      <c r="E1555">
        <v>3</v>
      </c>
      <c r="F1555">
        <v>13</v>
      </c>
      <c r="G1555">
        <v>0</v>
      </c>
      <c r="H1555">
        <v>0.46760000000000002</v>
      </c>
      <c r="I1555">
        <v>0</v>
      </c>
      <c r="J1555">
        <v>0</v>
      </c>
      <c r="K1555">
        <v>0</v>
      </c>
      <c r="L1555">
        <v>1</v>
      </c>
      <c r="M1555">
        <v>20.3</v>
      </c>
      <c r="N1555">
        <v>0</v>
      </c>
      <c r="O1555">
        <v>7.5</v>
      </c>
      <c r="P1555" t="str">
        <f>IF(Table3[[#This Row],[Charging]]&gt;0,"1","0")</f>
        <v>0</v>
      </c>
      <c r="Q1555" t="str">
        <f>IF(Table3[[#This Row],[Tag]]="1",Table3[[#This Row],[Prices (EUR(kWh)]],"")</f>
        <v/>
      </c>
    </row>
    <row r="1556" spans="4:17" x14ac:dyDescent="0.2">
      <c r="D1556" s="1" t="s">
        <v>28</v>
      </c>
      <c r="E1556">
        <v>3</v>
      </c>
      <c r="F1556">
        <v>14</v>
      </c>
      <c r="G1556">
        <v>0</v>
      </c>
      <c r="H1556">
        <v>0.45516000000000001</v>
      </c>
      <c r="I1556">
        <v>0</v>
      </c>
      <c r="J1556">
        <v>0</v>
      </c>
      <c r="K1556">
        <v>0</v>
      </c>
      <c r="L1556">
        <v>1</v>
      </c>
      <c r="M1556">
        <v>20.3</v>
      </c>
      <c r="N1556">
        <v>0</v>
      </c>
      <c r="O1556">
        <v>7.5</v>
      </c>
      <c r="P1556" t="str">
        <f>IF(Table3[[#This Row],[Charging]]&gt;0,"1","0")</f>
        <v>0</v>
      </c>
      <c r="Q1556" t="str">
        <f>IF(Table3[[#This Row],[Tag]]="1",Table3[[#This Row],[Prices (EUR(kWh)]],"")</f>
        <v/>
      </c>
    </row>
    <row r="1557" spans="4:17" x14ac:dyDescent="0.2">
      <c r="D1557" s="1" t="s">
        <v>28</v>
      </c>
      <c r="E1557">
        <v>3</v>
      </c>
      <c r="F1557">
        <v>15</v>
      </c>
      <c r="G1557">
        <v>0</v>
      </c>
      <c r="H1557">
        <v>0.45854</v>
      </c>
      <c r="I1557">
        <v>0</v>
      </c>
      <c r="J1557">
        <v>0</v>
      </c>
      <c r="K1557">
        <v>0</v>
      </c>
      <c r="L1557">
        <v>1</v>
      </c>
      <c r="M1557">
        <v>20.3</v>
      </c>
      <c r="N1557">
        <v>0</v>
      </c>
      <c r="O1557">
        <v>7.5</v>
      </c>
      <c r="P1557" t="str">
        <f>IF(Table3[[#This Row],[Charging]]&gt;0,"1","0")</f>
        <v>0</v>
      </c>
      <c r="Q1557" t="str">
        <f>IF(Table3[[#This Row],[Tag]]="1",Table3[[#This Row],[Prices (EUR(kWh)]],"")</f>
        <v/>
      </c>
    </row>
    <row r="1558" spans="4:17" x14ac:dyDescent="0.2">
      <c r="D1558" s="1" t="s">
        <v>28</v>
      </c>
      <c r="E1558">
        <v>3</v>
      </c>
      <c r="F1558">
        <v>16</v>
      </c>
      <c r="G1558">
        <v>0</v>
      </c>
      <c r="H1558">
        <v>0.42982999999999999</v>
      </c>
      <c r="I1558">
        <v>0</v>
      </c>
      <c r="J1558">
        <v>0</v>
      </c>
      <c r="K1558">
        <v>0</v>
      </c>
      <c r="L1558">
        <v>1</v>
      </c>
      <c r="M1558">
        <v>20.3</v>
      </c>
      <c r="N1558">
        <v>0</v>
      </c>
      <c r="O1558">
        <v>7.5</v>
      </c>
      <c r="P1558" t="str">
        <f>IF(Table3[[#This Row],[Charging]]&gt;0,"1","0")</f>
        <v>0</v>
      </c>
      <c r="Q1558" t="str">
        <f>IF(Table3[[#This Row],[Tag]]="1",Table3[[#This Row],[Prices (EUR(kWh)]],"")</f>
        <v/>
      </c>
    </row>
    <row r="1559" spans="4:17" x14ac:dyDescent="0.2">
      <c r="D1559" s="1" t="s">
        <v>28</v>
      </c>
      <c r="E1559">
        <v>3</v>
      </c>
      <c r="F1559">
        <v>17</v>
      </c>
      <c r="G1559">
        <v>0</v>
      </c>
      <c r="H1559">
        <v>0.38608999999999999</v>
      </c>
      <c r="I1559">
        <v>0</v>
      </c>
      <c r="J1559">
        <v>0</v>
      </c>
      <c r="K1559">
        <v>0</v>
      </c>
      <c r="L1559">
        <v>1</v>
      </c>
      <c r="M1559">
        <v>20.3</v>
      </c>
      <c r="N1559">
        <v>0</v>
      </c>
      <c r="O1559">
        <v>7.5</v>
      </c>
      <c r="P1559" t="str">
        <f>IF(Table3[[#This Row],[Charging]]&gt;0,"1","0")</f>
        <v>0</v>
      </c>
      <c r="Q1559" t="str">
        <f>IF(Table3[[#This Row],[Tag]]="1",Table3[[#This Row],[Prices (EUR(kWh)]],"")</f>
        <v/>
      </c>
    </row>
    <row r="1560" spans="4:17" x14ac:dyDescent="0.2">
      <c r="D1560" s="1" t="s">
        <v>28</v>
      </c>
      <c r="E1560">
        <v>3</v>
      </c>
      <c r="F1560">
        <v>18</v>
      </c>
      <c r="G1560">
        <v>0</v>
      </c>
      <c r="H1560">
        <v>0.41353000000000001</v>
      </c>
      <c r="I1560">
        <v>0</v>
      </c>
      <c r="J1560">
        <v>0</v>
      </c>
      <c r="K1560">
        <v>0</v>
      </c>
      <c r="L1560">
        <v>1</v>
      </c>
      <c r="M1560">
        <v>20.3</v>
      </c>
      <c r="N1560">
        <v>0</v>
      </c>
      <c r="O1560">
        <v>7.5</v>
      </c>
      <c r="P1560" t="str">
        <f>IF(Table3[[#This Row],[Charging]]&gt;0,"1","0")</f>
        <v>0</v>
      </c>
      <c r="Q1560" t="str">
        <f>IF(Table3[[#This Row],[Tag]]="1",Table3[[#This Row],[Prices (EUR(kWh)]],"")</f>
        <v/>
      </c>
    </row>
    <row r="1561" spans="4:17" x14ac:dyDescent="0.2">
      <c r="D1561" s="1" t="s">
        <v>28</v>
      </c>
      <c r="E1561">
        <v>3</v>
      </c>
      <c r="F1561">
        <v>19</v>
      </c>
      <c r="G1561">
        <v>0</v>
      </c>
      <c r="H1561">
        <v>0.46717999999999998</v>
      </c>
      <c r="I1561">
        <v>0</v>
      </c>
      <c r="J1561">
        <v>0</v>
      </c>
      <c r="K1561">
        <v>0</v>
      </c>
      <c r="L1561">
        <v>1</v>
      </c>
      <c r="M1561">
        <v>20.3</v>
      </c>
      <c r="N1561">
        <v>0</v>
      </c>
      <c r="O1561">
        <v>7.5</v>
      </c>
      <c r="P1561" t="str">
        <f>IF(Table3[[#This Row],[Charging]]&gt;0,"1","0")</f>
        <v>0</v>
      </c>
      <c r="Q1561" t="str">
        <f>IF(Table3[[#This Row],[Tag]]="1",Table3[[#This Row],[Prices (EUR(kWh)]],"")</f>
        <v/>
      </c>
    </row>
    <row r="1562" spans="4:17" x14ac:dyDescent="0.2">
      <c r="D1562" s="1" t="s">
        <v>28</v>
      </c>
      <c r="E1562">
        <v>3</v>
      </c>
      <c r="F1562">
        <v>20</v>
      </c>
      <c r="G1562">
        <v>0</v>
      </c>
      <c r="H1562">
        <v>0.53</v>
      </c>
      <c r="I1562">
        <v>0</v>
      </c>
      <c r="J1562">
        <v>0</v>
      </c>
      <c r="K1562">
        <v>0</v>
      </c>
      <c r="L1562">
        <v>1</v>
      </c>
      <c r="M1562">
        <v>20.3</v>
      </c>
      <c r="N1562">
        <v>0</v>
      </c>
      <c r="O1562">
        <v>7.5</v>
      </c>
      <c r="P1562" t="str">
        <f>IF(Table3[[#This Row],[Charging]]&gt;0,"1","0")</f>
        <v>0</v>
      </c>
      <c r="Q1562" t="str">
        <f>IF(Table3[[#This Row],[Tag]]="1",Table3[[#This Row],[Prices (EUR(kWh)]],"")</f>
        <v/>
      </c>
    </row>
    <row r="1563" spans="4:17" x14ac:dyDescent="0.2">
      <c r="D1563" s="1" t="s">
        <v>28</v>
      </c>
      <c r="E1563">
        <v>3</v>
      </c>
      <c r="F1563">
        <v>21</v>
      </c>
      <c r="G1563">
        <v>0</v>
      </c>
      <c r="H1563">
        <v>0.51168999999999998</v>
      </c>
      <c r="I1563">
        <v>0</v>
      </c>
      <c r="J1563">
        <v>0</v>
      </c>
      <c r="K1563">
        <v>0</v>
      </c>
      <c r="L1563">
        <v>1</v>
      </c>
      <c r="M1563">
        <v>20.3</v>
      </c>
      <c r="N1563">
        <v>0</v>
      </c>
      <c r="O1563">
        <v>7.5</v>
      </c>
      <c r="P1563" t="str">
        <f>IF(Table3[[#This Row],[Charging]]&gt;0,"1","0")</f>
        <v>0</v>
      </c>
      <c r="Q1563" t="str">
        <f>IF(Table3[[#This Row],[Tag]]="1",Table3[[#This Row],[Prices (EUR(kWh)]],"")</f>
        <v/>
      </c>
    </row>
    <row r="1564" spans="4:17" x14ac:dyDescent="0.2">
      <c r="D1564" s="1" t="s">
        <v>28</v>
      </c>
      <c r="E1564">
        <v>3</v>
      </c>
      <c r="F1564">
        <v>22</v>
      </c>
      <c r="G1564">
        <v>0</v>
      </c>
      <c r="H1564">
        <v>0.44189000000000001</v>
      </c>
      <c r="I1564">
        <v>0</v>
      </c>
      <c r="J1564">
        <v>0</v>
      </c>
      <c r="K1564">
        <v>0</v>
      </c>
      <c r="L1564">
        <v>1</v>
      </c>
      <c r="M1564">
        <v>20.3</v>
      </c>
      <c r="N1564">
        <v>0</v>
      </c>
      <c r="O1564">
        <v>7.5</v>
      </c>
      <c r="P1564" t="str">
        <f>IF(Table3[[#This Row],[Charging]]&gt;0,"1","0")</f>
        <v>0</v>
      </c>
      <c r="Q1564" t="str">
        <f>IF(Table3[[#This Row],[Tag]]="1",Table3[[#This Row],[Prices (EUR(kWh)]],"")</f>
        <v/>
      </c>
    </row>
    <row r="1565" spans="4:17" x14ac:dyDescent="0.2">
      <c r="D1565" s="1" t="s">
        <v>28</v>
      </c>
      <c r="E1565">
        <v>3</v>
      </c>
      <c r="F1565">
        <v>23</v>
      </c>
      <c r="G1565">
        <v>0</v>
      </c>
      <c r="H1565">
        <v>0.39391999999999999</v>
      </c>
      <c r="I1565">
        <v>0</v>
      </c>
      <c r="J1565">
        <v>0</v>
      </c>
      <c r="K1565">
        <v>0</v>
      </c>
      <c r="L1565">
        <v>1</v>
      </c>
      <c r="M1565">
        <v>20.3</v>
      </c>
      <c r="N1565">
        <v>0</v>
      </c>
      <c r="O1565">
        <v>7.5</v>
      </c>
      <c r="P1565" t="str">
        <f>IF(Table3[[#This Row],[Charging]]&gt;0,"1","0")</f>
        <v>0</v>
      </c>
      <c r="Q1565" t="str">
        <f>IF(Table3[[#This Row],[Tag]]="1",Table3[[#This Row],[Prices (EUR(kWh)]],"")</f>
        <v/>
      </c>
    </row>
    <row r="1566" spans="4:17" x14ac:dyDescent="0.2">
      <c r="D1566" s="1" t="s">
        <v>28</v>
      </c>
      <c r="E1566">
        <v>3</v>
      </c>
      <c r="F1566">
        <v>24</v>
      </c>
      <c r="G1566">
        <v>0</v>
      </c>
      <c r="H1566">
        <v>0.32995000000000002</v>
      </c>
      <c r="I1566">
        <v>0</v>
      </c>
      <c r="J1566">
        <v>0</v>
      </c>
      <c r="K1566">
        <v>0</v>
      </c>
      <c r="L1566">
        <v>1</v>
      </c>
      <c r="M1566">
        <v>20.3</v>
      </c>
      <c r="N1566">
        <v>0</v>
      </c>
      <c r="O1566">
        <v>7.5</v>
      </c>
      <c r="P1566" t="str">
        <f>IF(Table3[[#This Row],[Charging]]&gt;0,"1","0")</f>
        <v>0</v>
      </c>
      <c r="Q1566" t="str">
        <f>IF(Table3[[#This Row],[Tag]]="1",Table3[[#This Row],[Prices (EUR(kWh)]],"")</f>
        <v/>
      </c>
    </row>
    <row r="1567" spans="4:17" x14ac:dyDescent="0.2">
      <c r="D1567" s="1" t="s">
        <v>28</v>
      </c>
      <c r="E1567">
        <v>4</v>
      </c>
      <c r="F1567">
        <v>1</v>
      </c>
      <c r="G1567">
        <v>6.2</v>
      </c>
      <c r="H1567">
        <v>0.217</v>
      </c>
      <c r="I1567">
        <v>0</v>
      </c>
      <c r="J1567">
        <v>0</v>
      </c>
      <c r="K1567">
        <v>0</v>
      </c>
      <c r="L1567">
        <v>1</v>
      </c>
      <c r="M1567">
        <v>26.5</v>
      </c>
      <c r="N1567">
        <v>0</v>
      </c>
      <c r="O1567">
        <v>7.5</v>
      </c>
      <c r="P1567" t="str">
        <f>IF(Table3[[#This Row],[Charging]]&gt;0,"1","0")</f>
        <v>1</v>
      </c>
      <c r="Q1567">
        <f>IF(Table3[[#This Row],[Tag]]="1",Table3[[#This Row],[Prices (EUR(kWh)]],"")</f>
        <v>0.217</v>
      </c>
    </row>
    <row r="1568" spans="4:17" x14ac:dyDescent="0.2">
      <c r="D1568" s="1" t="s">
        <v>28</v>
      </c>
      <c r="E1568">
        <v>4</v>
      </c>
      <c r="F1568">
        <v>2</v>
      </c>
      <c r="G1568">
        <v>7.5</v>
      </c>
      <c r="H1568">
        <v>0.21132000000000001</v>
      </c>
      <c r="I1568">
        <v>0</v>
      </c>
      <c r="J1568">
        <v>0</v>
      </c>
      <c r="K1568">
        <v>0</v>
      </c>
      <c r="L1568">
        <v>1</v>
      </c>
      <c r="M1568">
        <v>34</v>
      </c>
      <c r="N1568">
        <v>0</v>
      </c>
      <c r="O1568">
        <v>7.5</v>
      </c>
      <c r="P1568" t="str">
        <f>IF(Table3[[#This Row],[Charging]]&gt;0,"1","0")</f>
        <v>1</v>
      </c>
      <c r="Q1568">
        <f>IF(Table3[[#This Row],[Tag]]="1",Table3[[#This Row],[Prices (EUR(kWh)]],"")</f>
        <v>0.21132000000000001</v>
      </c>
    </row>
    <row r="1569" spans="4:17" x14ac:dyDescent="0.2">
      <c r="D1569" s="1" t="s">
        <v>28</v>
      </c>
      <c r="E1569">
        <v>4</v>
      </c>
      <c r="F1569">
        <v>3</v>
      </c>
      <c r="G1569">
        <v>7.5</v>
      </c>
      <c r="H1569">
        <v>0.20644999999999999</v>
      </c>
      <c r="I1569">
        <v>0</v>
      </c>
      <c r="J1569">
        <v>0</v>
      </c>
      <c r="K1569">
        <v>0</v>
      </c>
      <c r="L1569">
        <v>1</v>
      </c>
      <c r="M1569">
        <v>41.5</v>
      </c>
      <c r="N1569">
        <v>0</v>
      </c>
      <c r="O1569">
        <v>7.5</v>
      </c>
      <c r="P1569" t="str">
        <f>IF(Table3[[#This Row],[Charging]]&gt;0,"1","0")</f>
        <v>1</v>
      </c>
      <c r="Q1569">
        <f>IF(Table3[[#This Row],[Tag]]="1",Table3[[#This Row],[Prices (EUR(kWh)]],"")</f>
        <v>0.20644999999999999</v>
      </c>
    </row>
    <row r="1570" spans="4:17" x14ac:dyDescent="0.2">
      <c r="D1570" s="1" t="s">
        <v>28</v>
      </c>
      <c r="E1570">
        <v>4</v>
      </c>
      <c r="F1570">
        <v>4</v>
      </c>
      <c r="G1570">
        <v>7.5</v>
      </c>
      <c r="H1570">
        <v>0.21068999999999999</v>
      </c>
      <c r="I1570">
        <v>0</v>
      </c>
      <c r="J1570">
        <v>0</v>
      </c>
      <c r="K1570">
        <v>0</v>
      </c>
      <c r="L1570">
        <v>1</v>
      </c>
      <c r="M1570">
        <v>49</v>
      </c>
      <c r="N1570">
        <v>0</v>
      </c>
      <c r="O1570">
        <v>7.5</v>
      </c>
      <c r="P1570" t="str">
        <f>IF(Table3[[#This Row],[Charging]]&gt;0,"1","0")</f>
        <v>1</v>
      </c>
      <c r="Q1570">
        <f>IF(Table3[[#This Row],[Tag]]="1",Table3[[#This Row],[Prices (EUR(kWh)]],"")</f>
        <v>0.21068999999999999</v>
      </c>
    </row>
    <row r="1571" spans="4:17" x14ac:dyDescent="0.2">
      <c r="D1571" s="1" t="s">
        <v>28</v>
      </c>
      <c r="E1571">
        <v>4</v>
      </c>
      <c r="F1571">
        <v>5</v>
      </c>
      <c r="G1571">
        <v>0</v>
      </c>
      <c r="H1571">
        <v>0.22711999999999999</v>
      </c>
      <c r="I1571">
        <v>0</v>
      </c>
      <c r="J1571">
        <v>0</v>
      </c>
      <c r="K1571">
        <v>0</v>
      </c>
      <c r="L1571">
        <v>1</v>
      </c>
      <c r="M1571">
        <v>49</v>
      </c>
      <c r="N1571">
        <v>0</v>
      </c>
      <c r="O1571">
        <v>7.5</v>
      </c>
      <c r="P1571" t="str">
        <f>IF(Table3[[#This Row],[Charging]]&gt;0,"1","0")</f>
        <v>0</v>
      </c>
      <c r="Q1571" t="str">
        <f>IF(Table3[[#This Row],[Tag]]="1",Table3[[#This Row],[Prices (EUR(kWh)]],"")</f>
        <v/>
      </c>
    </row>
    <row r="1572" spans="4:17" x14ac:dyDescent="0.2">
      <c r="D1572" s="1" t="s">
        <v>28</v>
      </c>
      <c r="E1572">
        <v>4</v>
      </c>
      <c r="F1572">
        <v>6</v>
      </c>
      <c r="G1572">
        <v>0</v>
      </c>
      <c r="H1572">
        <v>0.22985</v>
      </c>
      <c r="I1572">
        <v>0</v>
      </c>
      <c r="J1572">
        <v>0</v>
      </c>
      <c r="K1572">
        <v>0</v>
      </c>
      <c r="L1572">
        <v>1</v>
      </c>
      <c r="M1572">
        <v>49</v>
      </c>
      <c r="N1572">
        <v>0</v>
      </c>
      <c r="O1572">
        <v>7.5</v>
      </c>
      <c r="P1572" t="str">
        <f>IF(Table3[[#This Row],[Charging]]&gt;0,"1","0")</f>
        <v>0</v>
      </c>
      <c r="Q1572" t="str">
        <f>IF(Table3[[#This Row],[Tag]]="1",Table3[[#This Row],[Prices (EUR(kWh)]],"")</f>
        <v/>
      </c>
    </row>
    <row r="1573" spans="4:17" x14ac:dyDescent="0.2">
      <c r="D1573" s="1" t="s">
        <v>28</v>
      </c>
      <c r="E1573">
        <v>4</v>
      </c>
      <c r="F1573">
        <v>7</v>
      </c>
      <c r="G1573">
        <v>0</v>
      </c>
      <c r="H1573">
        <v>0.21737000000000001</v>
      </c>
      <c r="I1573">
        <v>0</v>
      </c>
      <c r="J1573">
        <v>0</v>
      </c>
      <c r="K1573">
        <v>0</v>
      </c>
      <c r="L1573">
        <v>1</v>
      </c>
      <c r="M1573">
        <v>49</v>
      </c>
      <c r="N1573">
        <v>0</v>
      </c>
      <c r="O1573">
        <v>7.5</v>
      </c>
      <c r="P1573" t="str">
        <f>IF(Table3[[#This Row],[Charging]]&gt;0,"1","0")</f>
        <v>0</v>
      </c>
      <c r="Q1573" t="str">
        <f>IF(Table3[[#This Row],[Tag]]="1",Table3[[#This Row],[Prices (EUR(kWh)]],"")</f>
        <v/>
      </c>
    </row>
    <row r="1574" spans="4:17" x14ac:dyDescent="0.2">
      <c r="D1574" s="1" t="s">
        <v>28</v>
      </c>
      <c r="E1574">
        <v>4</v>
      </c>
      <c r="F1574">
        <v>8</v>
      </c>
      <c r="G1574">
        <v>0</v>
      </c>
      <c r="H1574">
        <v>0.23315</v>
      </c>
      <c r="I1574">
        <v>0</v>
      </c>
      <c r="J1574">
        <v>0</v>
      </c>
      <c r="K1574">
        <v>0</v>
      </c>
      <c r="L1574">
        <v>1</v>
      </c>
      <c r="M1574">
        <v>49</v>
      </c>
      <c r="N1574">
        <v>0</v>
      </c>
      <c r="O1574">
        <v>7.5</v>
      </c>
      <c r="P1574" t="str">
        <f>IF(Table3[[#This Row],[Charging]]&gt;0,"1","0")</f>
        <v>0</v>
      </c>
      <c r="Q1574" t="str">
        <f>IF(Table3[[#This Row],[Tag]]="1",Table3[[#This Row],[Prices (EUR(kWh)]],"")</f>
        <v/>
      </c>
    </row>
    <row r="1575" spans="4:17" x14ac:dyDescent="0.2">
      <c r="D1575" s="1" t="s">
        <v>28</v>
      </c>
      <c r="E1575">
        <v>4</v>
      </c>
      <c r="F1575">
        <v>9</v>
      </c>
      <c r="G1575">
        <v>7.5</v>
      </c>
      <c r="H1575">
        <v>0.21622</v>
      </c>
      <c r="I1575">
        <v>0</v>
      </c>
      <c r="J1575">
        <v>0</v>
      </c>
      <c r="K1575">
        <v>0</v>
      </c>
      <c r="L1575">
        <v>1</v>
      </c>
      <c r="M1575">
        <v>56.5</v>
      </c>
      <c r="N1575">
        <v>0</v>
      </c>
      <c r="O1575">
        <v>7.5</v>
      </c>
      <c r="P1575" t="str">
        <f>IF(Table3[[#This Row],[Charging]]&gt;0,"1","0")</f>
        <v>1</v>
      </c>
      <c r="Q1575">
        <f>IF(Table3[[#This Row],[Tag]]="1",Table3[[#This Row],[Prices (EUR(kWh)]],"")</f>
        <v>0.21622</v>
      </c>
    </row>
    <row r="1576" spans="4:17" x14ac:dyDescent="0.2">
      <c r="D1576" s="1" t="s">
        <v>28</v>
      </c>
      <c r="E1576">
        <v>4</v>
      </c>
      <c r="F1576">
        <v>10</v>
      </c>
      <c r="G1576">
        <v>7.5</v>
      </c>
      <c r="H1576">
        <v>0.19003999999999999</v>
      </c>
      <c r="I1576">
        <v>0</v>
      </c>
      <c r="J1576">
        <v>0</v>
      </c>
      <c r="K1576">
        <v>0</v>
      </c>
      <c r="L1576">
        <v>1</v>
      </c>
      <c r="M1576">
        <v>64</v>
      </c>
      <c r="N1576">
        <v>0</v>
      </c>
      <c r="O1576">
        <v>7.5</v>
      </c>
      <c r="P1576" t="str">
        <f>IF(Table3[[#This Row],[Charging]]&gt;0,"1","0")</f>
        <v>1</v>
      </c>
      <c r="Q1576">
        <f>IF(Table3[[#This Row],[Tag]]="1",Table3[[#This Row],[Prices (EUR(kWh)]],"")</f>
        <v>0.19003999999999999</v>
      </c>
    </row>
    <row r="1577" spans="4:17" x14ac:dyDescent="0.2">
      <c r="D1577" s="1" t="s">
        <v>28</v>
      </c>
      <c r="E1577">
        <v>4</v>
      </c>
      <c r="F1577">
        <v>11</v>
      </c>
      <c r="G1577">
        <v>0</v>
      </c>
      <c r="H1577">
        <v>0.29994999999999999</v>
      </c>
      <c r="I1577">
        <v>0</v>
      </c>
      <c r="J1577">
        <v>0</v>
      </c>
      <c r="K1577">
        <v>0</v>
      </c>
      <c r="L1577">
        <v>1</v>
      </c>
      <c r="M1577">
        <v>64</v>
      </c>
      <c r="N1577">
        <v>0</v>
      </c>
      <c r="O1577">
        <v>7.5</v>
      </c>
      <c r="P1577" t="str">
        <f>IF(Table3[[#This Row],[Charging]]&gt;0,"1","0")</f>
        <v>0</v>
      </c>
      <c r="Q1577" t="str">
        <f>IF(Table3[[#This Row],[Tag]]="1",Table3[[#This Row],[Prices (EUR(kWh)]],"")</f>
        <v/>
      </c>
    </row>
    <row r="1578" spans="4:17" x14ac:dyDescent="0.2">
      <c r="D1578" s="1" t="s">
        <v>28</v>
      </c>
      <c r="E1578">
        <v>4</v>
      </c>
      <c r="F1578">
        <v>12</v>
      </c>
      <c r="G1578">
        <v>0</v>
      </c>
      <c r="H1578">
        <v>0.20154</v>
      </c>
      <c r="I1578">
        <v>1</v>
      </c>
      <c r="J1578">
        <v>0</v>
      </c>
      <c r="K1578">
        <v>0</v>
      </c>
      <c r="L1578">
        <v>0</v>
      </c>
      <c r="M1578">
        <v>61.25</v>
      </c>
      <c r="N1578">
        <v>0</v>
      </c>
      <c r="O1578">
        <v>7.5</v>
      </c>
      <c r="P1578" t="str">
        <f>IF(Table3[[#This Row],[Charging]]&gt;0,"1","0")</f>
        <v>0</v>
      </c>
      <c r="Q1578" t="str">
        <f>IF(Table3[[#This Row],[Tag]]="1",Table3[[#This Row],[Prices (EUR(kWh)]],"")</f>
        <v/>
      </c>
    </row>
    <row r="1579" spans="4:17" x14ac:dyDescent="0.2">
      <c r="D1579" s="1" t="s">
        <v>28</v>
      </c>
      <c r="E1579">
        <v>4</v>
      </c>
      <c r="F1579">
        <v>13</v>
      </c>
      <c r="G1579">
        <v>0</v>
      </c>
      <c r="H1579">
        <v>0.24998999999999999</v>
      </c>
      <c r="I1579">
        <v>0</v>
      </c>
      <c r="J1579">
        <v>1</v>
      </c>
      <c r="K1579">
        <v>0</v>
      </c>
      <c r="L1579">
        <v>0</v>
      </c>
      <c r="M1579">
        <v>61.25</v>
      </c>
      <c r="N1579">
        <v>0</v>
      </c>
      <c r="O1579">
        <v>7.5</v>
      </c>
      <c r="P1579" t="str">
        <f>IF(Table3[[#This Row],[Charging]]&gt;0,"1","0")</f>
        <v>0</v>
      </c>
      <c r="Q1579" t="str">
        <f>IF(Table3[[#This Row],[Tag]]="1",Table3[[#This Row],[Prices (EUR(kWh)]],"")</f>
        <v/>
      </c>
    </row>
    <row r="1580" spans="4:17" x14ac:dyDescent="0.2">
      <c r="D1580" s="1" t="s">
        <v>28</v>
      </c>
      <c r="E1580">
        <v>4</v>
      </c>
      <c r="F1580">
        <v>14</v>
      </c>
      <c r="G1580">
        <v>0</v>
      </c>
      <c r="H1580">
        <v>0.40701999999999999</v>
      </c>
      <c r="I1580">
        <v>0</v>
      </c>
      <c r="J1580">
        <v>1</v>
      </c>
      <c r="K1580">
        <v>0</v>
      </c>
      <c r="L1580">
        <v>0</v>
      </c>
      <c r="M1580">
        <v>61.25</v>
      </c>
      <c r="N1580">
        <v>0</v>
      </c>
      <c r="O1580">
        <v>7.5</v>
      </c>
      <c r="P1580" t="str">
        <f>IF(Table3[[#This Row],[Charging]]&gt;0,"1","0")</f>
        <v>0</v>
      </c>
      <c r="Q1580" t="str">
        <f>IF(Table3[[#This Row],[Tag]]="1",Table3[[#This Row],[Prices (EUR(kWh)]],"")</f>
        <v/>
      </c>
    </row>
    <row r="1581" spans="4:17" x14ac:dyDescent="0.2">
      <c r="D1581" s="1" t="s">
        <v>28</v>
      </c>
      <c r="E1581">
        <v>4</v>
      </c>
      <c r="F1581">
        <v>15</v>
      </c>
      <c r="G1581">
        <v>0</v>
      </c>
      <c r="H1581">
        <v>0.40665000000000001</v>
      </c>
      <c r="I1581">
        <v>0</v>
      </c>
      <c r="J1581">
        <v>0</v>
      </c>
      <c r="K1581">
        <v>1</v>
      </c>
      <c r="L1581">
        <v>0</v>
      </c>
      <c r="M1581">
        <v>58.5</v>
      </c>
      <c r="N1581">
        <v>0</v>
      </c>
      <c r="O1581">
        <v>7.5</v>
      </c>
      <c r="P1581" t="str">
        <f>IF(Table3[[#This Row],[Charging]]&gt;0,"1","0")</f>
        <v>0</v>
      </c>
      <c r="Q1581" t="str">
        <f>IF(Table3[[#This Row],[Tag]]="1",Table3[[#This Row],[Prices (EUR(kWh)]],"")</f>
        <v/>
      </c>
    </row>
    <row r="1582" spans="4:17" x14ac:dyDescent="0.2">
      <c r="D1582" s="1" t="s">
        <v>28</v>
      </c>
      <c r="E1582">
        <v>4</v>
      </c>
      <c r="F1582">
        <v>16</v>
      </c>
      <c r="G1582">
        <v>0</v>
      </c>
      <c r="H1582">
        <v>0.36647000000000002</v>
      </c>
      <c r="I1582">
        <v>0</v>
      </c>
      <c r="J1582">
        <v>0</v>
      </c>
      <c r="K1582">
        <v>0</v>
      </c>
      <c r="L1582">
        <v>1</v>
      </c>
      <c r="M1582">
        <v>58.5</v>
      </c>
      <c r="N1582">
        <v>0</v>
      </c>
      <c r="O1582">
        <v>7.5</v>
      </c>
      <c r="P1582" t="str">
        <f>IF(Table3[[#This Row],[Charging]]&gt;0,"1","0")</f>
        <v>0</v>
      </c>
      <c r="Q1582" t="str">
        <f>IF(Table3[[#This Row],[Tag]]="1",Table3[[#This Row],[Prices (EUR(kWh)]],"")</f>
        <v/>
      </c>
    </row>
    <row r="1583" spans="4:17" x14ac:dyDescent="0.2">
      <c r="D1583" s="1" t="s">
        <v>28</v>
      </c>
      <c r="E1583">
        <v>4</v>
      </c>
      <c r="F1583">
        <v>17</v>
      </c>
      <c r="G1583">
        <v>0</v>
      </c>
      <c r="H1583">
        <v>0.24992</v>
      </c>
      <c r="I1583">
        <v>0</v>
      </c>
      <c r="J1583">
        <v>0</v>
      </c>
      <c r="K1583">
        <v>0</v>
      </c>
      <c r="L1583">
        <v>1</v>
      </c>
      <c r="M1583">
        <v>58.5</v>
      </c>
      <c r="N1583">
        <v>0</v>
      </c>
      <c r="O1583">
        <v>7.5</v>
      </c>
      <c r="P1583" t="str">
        <f>IF(Table3[[#This Row],[Charging]]&gt;0,"1","0")</f>
        <v>0</v>
      </c>
      <c r="Q1583" t="str">
        <f>IF(Table3[[#This Row],[Tag]]="1",Table3[[#This Row],[Prices (EUR(kWh)]],"")</f>
        <v/>
      </c>
    </row>
    <row r="1584" spans="4:17" x14ac:dyDescent="0.2">
      <c r="D1584" s="1" t="s">
        <v>28</v>
      </c>
      <c r="E1584">
        <v>4</v>
      </c>
      <c r="F1584">
        <v>18</v>
      </c>
      <c r="G1584">
        <v>0</v>
      </c>
      <c r="H1584">
        <v>0.41249999999999998</v>
      </c>
      <c r="I1584">
        <v>0</v>
      </c>
      <c r="J1584">
        <v>0</v>
      </c>
      <c r="K1584">
        <v>0</v>
      </c>
      <c r="L1584">
        <v>1</v>
      </c>
      <c r="M1584">
        <v>58.5</v>
      </c>
      <c r="N1584">
        <v>0</v>
      </c>
      <c r="O1584">
        <v>7.5</v>
      </c>
      <c r="P1584" t="str">
        <f>IF(Table3[[#This Row],[Charging]]&gt;0,"1","0")</f>
        <v>0</v>
      </c>
      <c r="Q1584" t="str">
        <f>IF(Table3[[#This Row],[Tag]]="1",Table3[[#This Row],[Prices (EUR(kWh)]],"")</f>
        <v/>
      </c>
    </row>
    <row r="1585" spans="4:17" x14ac:dyDescent="0.2">
      <c r="D1585" s="1" t="s">
        <v>28</v>
      </c>
      <c r="E1585">
        <v>4</v>
      </c>
      <c r="F1585">
        <v>19</v>
      </c>
      <c r="G1585">
        <v>0</v>
      </c>
      <c r="H1585">
        <v>0.44453999999999999</v>
      </c>
      <c r="I1585">
        <v>0</v>
      </c>
      <c r="J1585">
        <v>0</v>
      </c>
      <c r="K1585">
        <v>0</v>
      </c>
      <c r="L1585">
        <v>1</v>
      </c>
      <c r="M1585">
        <v>58.5</v>
      </c>
      <c r="N1585">
        <v>0</v>
      </c>
      <c r="O1585">
        <v>7.5</v>
      </c>
      <c r="P1585" t="str">
        <f>IF(Table3[[#This Row],[Charging]]&gt;0,"1","0")</f>
        <v>0</v>
      </c>
      <c r="Q1585" t="str">
        <f>IF(Table3[[#This Row],[Tag]]="1",Table3[[#This Row],[Prices (EUR(kWh)]],"")</f>
        <v/>
      </c>
    </row>
    <row r="1586" spans="4:17" x14ac:dyDescent="0.2">
      <c r="D1586" s="1" t="s">
        <v>28</v>
      </c>
      <c r="E1586">
        <v>4</v>
      </c>
      <c r="F1586">
        <v>20</v>
      </c>
      <c r="G1586">
        <v>0</v>
      </c>
      <c r="H1586">
        <v>0.50385999999999997</v>
      </c>
      <c r="I1586">
        <v>0</v>
      </c>
      <c r="J1586">
        <v>0</v>
      </c>
      <c r="K1586">
        <v>0</v>
      </c>
      <c r="L1586">
        <v>1</v>
      </c>
      <c r="M1586">
        <v>58.5</v>
      </c>
      <c r="N1586">
        <v>0</v>
      </c>
      <c r="O1586">
        <v>7.5</v>
      </c>
      <c r="P1586" t="str">
        <f>IF(Table3[[#This Row],[Charging]]&gt;0,"1","0")</f>
        <v>0</v>
      </c>
      <c r="Q1586" t="str">
        <f>IF(Table3[[#This Row],[Tag]]="1",Table3[[#This Row],[Prices (EUR(kWh)]],"")</f>
        <v/>
      </c>
    </row>
    <row r="1587" spans="4:17" x14ac:dyDescent="0.2">
      <c r="D1587" s="1" t="s">
        <v>28</v>
      </c>
      <c r="E1587">
        <v>4</v>
      </c>
      <c r="F1587">
        <v>21</v>
      </c>
      <c r="G1587">
        <v>0</v>
      </c>
      <c r="H1587">
        <v>0.50339999999999996</v>
      </c>
      <c r="I1587">
        <v>0</v>
      </c>
      <c r="J1587">
        <v>0</v>
      </c>
      <c r="K1587">
        <v>0</v>
      </c>
      <c r="L1587">
        <v>1</v>
      </c>
      <c r="M1587">
        <v>58.5</v>
      </c>
      <c r="N1587">
        <v>0</v>
      </c>
      <c r="O1587">
        <v>7.5</v>
      </c>
      <c r="P1587" t="str">
        <f>IF(Table3[[#This Row],[Charging]]&gt;0,"1","0")</f>
        <v>0</v>
      </c>
      <c r="Q1587" t="str">
        <f>IF(Table3[[#This Row],[Tag]]="1",Table3[[#This Row],[Prices (EUR(kWh)]],"")</f>
        <v/>
      </c>
    </row>
    <row r="1588" spans="4:17" x14ac:dyDescent="0.2">
      <c r="D1588" s="1" t="s">
        <v>28</v>
      </c>
      <c r="E1588">
        <v>4</v>
      </c>
      <c r="F1588">
        <v>22</v>
      </c>
      <c r="G1588">
        <v>0</v>
      </c>
      <c r="H1588">
        <v>0.45154</v>
      </c>
      <c r="I1588">
        <v>0</v>
      </c>
      <c r="J1588">
        <v>0</v>
      </c>
      <c r="K1588">
        <v>0</v>
      </c>
      <c r="L1588">
        <v>1</v>
      </c>
      <c r="M1588">
        <v>58.5</v>
      </c>
      <c r="N1588">
        <v>0</v>
      </c>
      <c r="O1588">
        <v>7.5</v>
      </c>
      <c r="P1588" t="str">
        <f>IF(Table3[[#This Row],[Charging]]&gt;0,"1","0")</f>
        <v>0</v>
      </c>
      <c r="Q1588" t="str">
        <f>IF(Table3[[#This Row],[Tag]]="1",Table3[[#This Row],[Prices (EUR(kWh)]],"")</f>
        <v/>
      </c>
    </row>
    <row r="1589" spans="4:17" x14ac:dyDescent="0.2">
      <c r="D1589" s="1" t="s">
        <v>28</v>
      </c>
      <c r="E1589">
        <v>4</v>
      </c>
      <c r="F1589">
        <v>23</v>
      </c>
      <c r="G1589">
        <v>0</v>
      </c>
      <c r="H1589">
        <v>0.42119000000000001</v>
      </c>
      <c r="I1589">
        <v>0</v>
      </c>
      <c r="J1589">
        <v>0</v>
      </c>
      <c r="K1589">
        <v>0</v>
      </c>
      <c r="L1589">
        <v>1</v>
      </c>
      <c r="M1589">
        <v>58.5</v>
      </c>
      <c r="N1589">
        <v>0</v>
      </c>
      <c r="O1589">
        <v>7.5</v>
      </c>
      <c r="P1589" t="str">
        <f>IF(Table3[[#This Row],[Charging]]&gt;0,"1","0")</f>
        <v>0</v>
      </c>
      <c r="Q1589" t="str">
        <f>IF(Table3[[#This Row],[Tag]]="1",Table3[[#This Row],[Prices (EUR(kWh)]],"")</f>
        <v/>
      </c>
    </row>
    <row r="1590" spans="4:17" x14ac:dyDescent="0.2">
      <c r="D1590" s="1" t="s">
        <v>28</v>
      </c>
      <c r="E1590">
        <v>4</v>
      </c>
      <c r="F1590">
        <v>24</v>
      </c>
      <c r="G1590">
        <v>0</v>
      </c>
      <c r="H1590">
        <v>0.34600999999999998</v>
      </c>
      <c r="I1590">
        <v>0</v>
      </c>
      <c r="J1590">
        <v>0</v>
      </c>
      <c r="K1590">
        <v>0</v>
      </c>
      <c r="L1590">
        <v>1</v>
      </c>
      <c r="M1590">
        <v>58.5</v>
      </c>
      <c r="N1590">
        <v>0</v>
      </c>
      <c r="O1590">
        <v>7.5</v>
      </c>
      <c r="P1590" t="str">
        <f>IF(Table3[[#This Row],[Charging]]&gt;0,"1","0")</f>
        <v>0</v>
      </c>
      <c r="Q1590" t="str">
        <f>IF(Table3[[#This Row],[Tag]]="1",Table3[[#This Row],[Prices (EUR(kWh)]],"")</f>
        <v/>
      </c>
    </row>
    <row r="1591" spans="4:17" x14ac:dyDescent="0.2">
      <c r="D1591" s="1" t="s">
        <v>28</v>
      </c>
      <c r="E1591">
        <v>5</v>
      </c>
      <c r="F1591">
        <v>1</v>
      </c>
      <c r="G1591">
        <v>0</v>
      </c>
      <c r="H1591">
        <v>0.27728999999999998</v>
      </c>
      <c r="I1591">
        <v>0</v>
      </c>
      <c r="J1591">
        <v>0</v>
      </c>
      <c r="K1591">
        <v>0</v>
      </c>
      <c r="L1591">
        <v>1</v>
      </c>
      <c r="M1591">
        <v>58.5</v>
      </c>
      <c r="N1591">
        <v>0</v>
      </c>
      <c r="O1591">
        <v>7.5</v>
      </c>
      <c r="P1591" t="str">
        <f>IF(Table3[[#This Row],[Charging]]&gt;0,"1","0")</f>
        <v>0</v>
      </c>
      <c r="Q1591" t="str">
        <f>IF(Table3[[#This Row],[Tag]]="1",Table3[[#This Row],[Prices (EUR(kWh)]],"")</f>
        <v/>
      </c>
    </row>
    <row r="1592" spans="4:17" x14ac:dyDescent="0.2">
      <c r="D1592" s="1" t="s">
        <v>28</v>
      </c>
      <c r="E1592">
        <v>5</v>
      </c>
      <c r="F1592">
        <v>2</v>
      </c>
      <c r="G1592">
        <v>0</v>
      </c>
      <c r="H1592">
        <v>0.22656999999999999</v>
      </c>
      <c r="I1592">
        <v>0</v>
      </c>
      <c r="J1592">
        <v>0</v>
      </c>
      <c r="K1592">
        <v>0</v>
      </c>
      <c r="L1592">
        <v>1</v>
      </c>
      <c r="M1592">
        <v>58.5</v>
      </c>
      <c r="N1592">
        <v>0</v>
      </c>
      <c r="O1592">
        <v>7.5</v>
      </c>
      <c r="P1592" t="str">
        <f>IF(Table3[[#This Row],[Charging]]&gt;0,"1","0")</f>
        <v>0</v>
      </c>
      <c r="Q1592" t="str">
        <f>IF(Table3[[#This Row],[Tag]]="1",Table3[[#This Row],[Prices (EUR(kWh)]],"")</f>
        <v/>
      </c>
    </row>
    <row r="1593" spans="4:17" x14ac:dyDescent="0.2">
      <c r="D1593" s="1" t="s">
        <v>28</v>
      </c>
      <c r="E1593">
        <v>5</v>
      </c>
      <c r="F1593">
        <v>3</v>
      </c>
      <c r="G1593">
        <v>5.5</v>
      </c>
      <c r="H1593">
        <v>0.21879999999999999</v>
      </c>
      <c r="I1593">
        <v>0</v>
      </c>
      <c r="J1593">
        <v>0</v>
      </c>
      <c r="K1593">
        <v>0</v>
      </c>
      <c r="L1593">
        <v>1</v>
      </c>
      <c r="M1593">
        <v>64</v>
      </c>
      <c r="N1593">
        <v>0</v>
      </c>
      <c r="O1593">
        <v>7.5</v>
      </c>
      <c r="P1593" t="str">
        <f>IF(Table3[[#This Row],[Charging]]&gt;0,"1","0")</f>
        <v>1</v>
      </c>
      <c r="Q1593">
        <f>IF(Table3[[#This Row],[Tag]]="1",Table3[[#This Row],[Prices (EUR(kWh)]],"")</f>
        <v>0.21879999999999999</v>
      </c>
    </row>
    <row r="1594" spans="4:17" x14ac:dyDescent="0.2">
      <c r="D1594" s="1" t="s">
        <v>28</v>
      </c>
      <c r="E1594">
        <v>5</v>
      </c>
      <c r="F1594">
        <v>4</v>
      </c>
      <c r="G1594">
        <v>0</v>
      </c>
      <c r="H1594">
        <v>0.22950000000000001</v>
      </c>
      <c r="I1594">
        <v>0</v>
      </c>
      <c r="J1594">
        <v>0</v>
      </c>
      <c r="K1594">
        <v>0</v>
      </c>
      <c r="L1594">
        <v>1</v>
      </c>
      <c r="M1594">
        <v>64</v>
      </c>
      <c r="N1594">
        <v>0</v>
      </c>
      <c r="O1594">
        <v>7.5</v>
      </c>
      <c r="P1594" t="str">
        <f>IF(Table3[[#This Row],[Charging]]&gt;0,"1","0")</f>
        <v>0</v>
      </c>
      <c r="Q1594" t="str">
        <f>IF(Table3[[#This Row],[Tag]]="1",Table3[[#This Row],[Prices (EUR(kWh)]],"")</f>
        <v/>
      </c>
    </row>
    <row r="1595" spans="4:17" x14ac:dyDescent="0.2">
      <c r="D1595" s="1" t="s">
        <v>28</v>
      </c>
      <c r="E1595">
        <v>5</v>
      </c>
      <c r="F1595">
        <v>5</v>
      </c>
      <c r="G1595">
        <v>0</v>
      </c>
      <c r="H1595">
        <v>0.24646999999999999</v>
      </c>
      <c r="I1595">
        <v>0</v>
      </c>
      <c r="J1595">
        <v>0</v>
      </c>
      <c r="K1595">
        <v>0</v>
      </c>
      <c r="L1595">
        <v>1</v>
      </c>
      <c r="M1595">
        <v>64</v>
      </c>
      <c r="N1595">
        <v>0</v>
      </c>
      <c r="O1595">
        <v>7.5</v>
      </c>
      <c r="P1595" t="str">
        <f>IF(Table3[[#This Row],[Charging]]&gt;0,"1","0")</f>
        <v>0</v>
      </c>
      <c r="Q1595" t="str">
        <f>IF(Table3[[#This Row],[Tag]]="1",Table3[[#This Row],[Prices (EUR(kWh)]],"")</f>
        <v/>
      </c>
    </row>
    <row r="1596" spans="4:17" x14ac:dyDescent="0.2">
      <c r="D1596" s="1" t="s">
        <v>28</v>
      </c>
      <c r="E1596">
        <v>5</v>
      </c>
      <c r="F1596">
        <v>6</v>
      </c>
      <c r="G1596">
        <v>0</v>
      </c>
      <c r="H1596">
        <v>0.3785</v>
      </c>
      <c r="I1596">
        <v>0</v>
      </c>
      <c r="J1596">
        <v>0</v>
      </c>
      <c r="K1596">
        <v>0</v>
      </c>
      <c r="L1596">
        <v>1</v>
      </c>
      <c r="M1596">
        <v>64</v>
      </c>
      <c r="N1596">
        <v>0</v>
      </c>
      <c r="O1596">
        <v>7.5</v>
      </c>
      <c r="P1596" t="str">
        <f>IF(Table3[[#This Row],[Charging]]&gt;0,"1","0")</f>
        <v>0</v>
      </c>
      <c r="Q1596" t="str">
        <f>IF(Table3[[#This Row],[Tag]]="1",Table3[[#This Row],[Prices (EUR(kWh)]],"")</f>
        <v/>
      </c>
    </row>
    <row r="1597" spans="4:17" x14ac:dyDescent="0.2">
      <c r="D1597" s="1" t="s">
        <v>28</v>
      </c>
      <c r="E1597">
        <v>5</v>
      </c>
      <c r="F1597">
        <v>7</v>
      </c>
      <c r="G1597">
        <v>0</v>
      </c>
      <c r="H1597">
        <v>0.45989999999999998</v>
      </c>
      <c r="I1597">
        <v>0</v>
      </c>
      <c r="J1597">
        <v>0</v>
      </c>
      <c r="K1597">
        <v>0</v>
      </c>
      <c r="L1597">
        <v>1</v>
      </c>
      <c r="M1597">
        <v>64</v>
      </c>
      <c r="N1597">
        <v>0</v>
      </c>
      <c r="O1597">
        <v>7.5</v>
      </c>
      <c r="P1597" t="str">
        <f>IF(Table3[[#This Row],[Charging]]&gt;0,"1","0")</f>
        <v>0</v>
      </c>
      <c r="Q1597" t="str">
        <f>IF(Table3[[#This Row],[Tag]]="1",Table3[[#This Row],[Prices (EUR(kWh)]],"")</f>
        <v/>
      </c>
    </row>
    <row r="1598" spans="4:17" x14ac:dyDescent="0.2">
      <c r="D1598" s="1" t="s">
        <v>28</v>
      </c>
      <c r="E1598">
        <v>5</v>
      </c>
      <c r="F1598">
        <v>8</v>
      </c>
      <c r="G1598">
        <v>0</v>
      </c>
      <c r="H1598">
        <v>0.50649999999999995</v>
      </c>
      <c r="I1598">
        <v>0</v>
      </c>
      <c r="J1598">
        <v>0</v>
      </c>
      <c r="K1598">
        <v>0</v>
      </c>
      <c r="L1598">
        <v>1</v>
      </c>
      <c r="M1598">
        <v>58.5</v>
      </c>
      <c r="N1598">
        <v>5.5</v>
      </c>
      <c r="O1598">
        <v>0</v>
      </c>
      <c r="P1598" t="str">
        <f>IF(Table3[[#This Row],[Charging]]&gt;0,"1","0")</f>
        <v>0</v>
      </c>
      <c r="Q1598" t="str">
        <f>IF(Table3[[#This Row],[Tag]]="1",Table3[[#This Row],[Prices (EUR(kWh)]],"")</f>
        <v/>
      </c>
    </row>
    <row r="1599" spans="4:17" x14ac:dyDescent="0.2">
      <c r="D1599" s="1" t="s">
        <v>28</v>
      </c>
      <c r="E1599">
        <v>5</v>
      </c>
      <c r="F1599">
        <v>9</v>
      </c>
      <c r="G1599">
        <v>0</v>
      </c>
      <c r="H1599">
        <v>0.51993</v>
      </c>
      <c r="I1599">
        <v>0</v>
      </c>
      <c r="J1599">
        <v>0</v>
      </c>
      <c r="K1599">
        <v>0</v>
      </c>
      <c r="L1599">
        <v>1</v>
      </c>
      <c r="M1599">
        <v>58.5</v>
      </c>
      <c r="N1599">
        <v>0</v>
      </c>
      <c r="O1599">
        <v>0</v>
      </c>
      <c r="P1599" t="str">
        <f>IF(Table3[[#This Row],[Charging]]&gt;0,"1","0")</f>
        <v>0</v>
      </c>
      <c r="Q1599" t="str">
        <f>IF(Table3[[#This Row],[Tag]]="1",Table3[[#This Row],[Prices (EUR(kWh)]],"")</f>
        <v/>
      </c>
    </row>
    <row r="1600" spans="4:17" x14ac:dyDescent="0.2">
      <c r="D1600" s="1" t="s">
        <v>28</v>
      </c>
      <c r="E1600">
        <v>5</v>
      </c>
      <c r="F1600">
        <v>10</v>
      </c>
      <c r="G1600">
        <v>0</v>
      </c>
      <c r="H1600">
        <v>0.47892000000000001</v>
      </c>
      <c r="I1600">
        <v>0</v>
      </c>
      <c r="J1600">
        <v>0</v>
      </c>
      <c r="K1600">
        <v>0</v>
      </c>
      <c r="L1600">
        <v>1</v>
      </c>
      <c r="M1600">
        <v>58.5</v>
      </c>
      <c r="N1600">
        <v>0</v>
      </c>
      <c r="O1600">
        <v>0</v>
      </c>
      <c r="P1600" t="str">
        <f>IF(Table3[[#This Row],[Charging]]&gt;0,"1","0")</f>
        <v>0</v>
      </c>
      <c r="Q1600" t="str">
        <f>IF(Table3[[#This Row],[Tag]]="1",Table3[[#This Row],[Prices (EUR(kWh)]],"")</f>
        <v/>
      </c>
    </row>
    <row r="1601" spans="4:17" x14ac:dyDescent="0.2">
      <c r="D1601" s="1" t="s">
        <v>28</v>
      </c>
      <c r="E1601">
        <v>5</v>
      </c>
      <c r="F1601">
        <v>11</v>
      </c>
      <c r="G1601">
        <v>0</v>
      </c>
      <c r="H1601">
        <v>0.43165999999999999</v>
      </c>
      <c r="I1601">
        <v>0</v>
      </c>
      <c r="J1601">
        <v>0</v>
      </c>
      <c r="K1601">
        <v>0</v>
      </c>
      <c r="L1601">
        <v>1</v>
      </c>
      <c r="M1601">
        <v>58.5</v>
      </c>
      <c r="N1601">
        <v>0</v>
      </c>
      <c r="O1601">
        <v>0</v>
      </c>
      <c r="P1601" t="str">
        <f>IF(Table3[[#This Row],[Charging]]&gt;0,"1","0")</f>
        <v>0</v>
      </c>
      <c r="Q1601" t="str">
        <f>IF(Table3[[#This Row],[Tag]]="1",Table3[[#This Row],[Prices (EUR(kWh)]],"")</f>
        <v/>
      </c>
    </row>
    <row r="1602" spans="4:17" x14ac:dyDescent="0.2">
      <c r="D1602" s="1" t="s">
        <v>28</v>
      </c>
      <c r="E1602">
        <v>5</v>
      </c>
      <c r="F1602">
        <v>12</v>
      </c>
      <c r="G1602">
        <v>0</v>
      </c>
      <c r="H1602">
        <v>0.38797999999999999</v>
      </c>
      <c r="I1602">
        <v>0</v>
      </c>
      <c r="J1602">
        <v>0</v>
      </c>
      <c r="K1602">
        <v>0</v>
      </c>
      <c r="L1602">
        <v>1</v>
      </c>
      <c r="M1602">
        <v>58.5</v>
      </c>
      <c r="N1602">
        <v>0</v>
      </c>
      <c r="O1602">
        <v>0</v>
      </c>
      <c r="P1602" t="str">
        <f>IF(Table3[[#This Row],[Charging]]&gt;0,"1","0")</f>
        <v>0</v>
      </c>
      <c r="Q1602" t="str">
        <f>IF(Table3[[#This Row],[Tag]]="1",Table3[[#This Row],[Prices (EUR(kWh)]],"")</f>
        <v/>
      </c>
    </row>
    <row r="1603" spans="4:17" x14ac:dyDescent="0.2">
      <c r="D1603" s="1" t="s">
        <v>28</v>
      </c>
      <c r="E1603">
        <v>5</v>
      </c>
      <c r="F1603">
        <v>13</v>
      </c>
      <c r="G1603">
        <v>0</v>
      </c>
      <c r="H1603">
        <v>0.40490999999999999</v>
      </c>
      <c r="I1603">
        <v>0</v>
      </c>
      <c r="J1603">
        <v>0</v>
      </c>
      <c r="K1603">
        <v>0</v>
      </c>
      <c r="L1603">
        <v>1</v>
      </c>
      <c r="M1603">
        <v>58.5</v>
      </c>
      <c r="N1603">
        <v>0</v>
      </c>
      <c r="O1603">
        <v>0</v>
      </c>
      <c r="P1603" t="str">
        <f>IF(Table3[[#This Row],[Charging]]&gt;0,"1","0")</f>
        <v>0</v>
      </c>
      <c r="Q1603" t="str">
        <f>IF(Table3[[#This Row],[Tag]]="1",Table3[[#This Row],[Prices (EUR(kWh)]],"")</f>
        <v/>
      </c>
    </row>
    <row r="1604" spans="4:17" x14ac:dyDescent="0.2">
      <c r="D1604" s="1" t="s">
        <v>28</v>
      </c>
      <c r="E1604">
        <v>5</v>
      </c>
      <c r="F1604">
        <v>14</v>
      </c>
      <c r="G1604">
        <v>0</v>
      </c>
      <c r="H1604">
        <v>0.40099000000000001</v>
      </c>
      <c r="I1604">
        <v>0</v>
      </c>
      <c r="J1604">
        <v>0</v>
      </c>
      <c r="K1604">
        <v>0</v>
      </c>
      <c r="L1604">
        <v>1</v>
      </c>
      <c r="M1604">
        <v>58.5</v>
      </c>
      <c r="N1604">
        <v>0</v>
      </c>
      <c r="O1604">
        <v>0</v>
      </c>
      <c r="P1604" t="str">
        <f>IF(Table3[[#This Row],[Charging]]&gt;0,"1","0")</f>
        <v>0</v>
      </c>
      <c r="Q1604" t="str">
        <f>IF(Table3[[#This Row],[Tag]]="1",Table3[[#This Row],[Prices (EUR(kWh)]],"")</f>
        <v/>
      </c>
    </row>
    <row r="1605" spans="4:17" x14ac:dyDescent="0.2">
      <c r="D1605" s="1" t="s">
        <v>28</v>
      </c>
      <c r="E1605">
        <v>5</v>
      </c>
      <c r="F1605">
        <v>15</v>
      </c>
      <c r="G1605">
        <v>0</v>
      </c>
      <c r="H1605">
        <v>0.29304999999999998</v>
      </c>
      <c r="I1605">
        <v>0</v>
      </c>
      <c r="J1605">
        <v>0</v>
      </c>
      <c r="K1605">
        <v>0</v>
      </c>
      <c r="L1605">
        <v>1</v>
      </c>
      <c r="M1605">
        <v>58.5</v>
      </c>
      <c r="N1605">
        <v>0</v>
      </c>
      <c r="O1605">
        <v>0</v>
      </c>
      <c r="P1605" t="str">
        <f>IF(Table3[[#This Row],[Charging]]&gt;0,"1","0")</f>
        <v>0</v>
      </c>
      <c r="Q1605" t="str">
        <f>IF(Table3[[#This Row],[Tag]]="1",Table3[[#This Row],[Prices (EUR(kWh)]],"")</f>
        <v/>
      </c>
    </row>
    <row r="1606" spans="4:17" x14ac:dyDescent="0.2">
      <c r="D1606" s="1" t="s">
        <v>28</v>
      </c>
      <c r="E1606">
        <v>5</v>
      </c>
      <c r="F1606">
        <v>16</v>
      </c>
      <c r="G1606">
        <v>0</v>
      </c>
      <c r="H1606">
        <v>0.40493000000000001</v>
      </c>
      <c r="I1606">
        <v>0</v>
      </c>
      <c r="J1606">
        <v>0</v>
      </c>
      <c r="K1606">
        <v>0</v>
      </c>
      <c r="L1606">
        <v>1</v>
      </c>
      <c r="M1606">
        <v>58.5</v>
      </c>
      <c r="N1606">
        <v>0</v>
      </c>
      <c r="O1606">
        <v>0</v>
      </c>
      <c r="P1606" t="str">
        <f>IF(Table3[[#This Row],[Charging]]&gt;0,"1","0")</f>
        <v>0</v>
      </c>
      <c r="Q1606" t="str">
        <f>IF(Table3[[#This Row],[Tag]]="1",Table3[[#This Row],[Prices (EUR(kWh)]],"")</f>
        <v/>
      </c>
    </row>
    <row r="1607" spans="4:17" x14ac:dyDescent="0.2">
      <c r="D1607" s="1" t="s">
        <v>28</v>
      </c>
      <c r="E1607">
        <v>5</v>
      </c>
      <c r="F1607">
        <v>17</v>
      </c>
      <c r="G1607">
        <v>0</v>
      </c>
      <c r="H1607">
        <v>0.40422000000000002</v>
      </c>
      <c r="I1607">
        <v>0</v>
      </c>
      <c r="J1607">
        <v>0</v>
      </c>
      <c r="K1607">
        <v>0</v>
      </c>
      <c r="L1607">
        <v>1</v>
      </c>
      <c r="M1607">
        <v>53</v>
      </c>
      <c r="N1607">
        <v>5.5</v>
      </c>
      <c r="O1607">
        <v>0</v>
      </c>
      <c r="P1607" t="str">
        <f>IF(Table3[[#This Row],[Charging]]&gt;0,"1","0")</f>
        <v>0</v>
      </c>
      <c r="Q1607" t="str">
        <f>IF(Table3[[#This Row],[Tag]]="1",Table3[[#This Row],[Prices (EUR(kWh)]],"")</f>
        <v/>
      </c>
    </row>
    <row r="1608" spans="4:17" x14ac:dyDescent="0.2">
      <c r="D1608" s="1" t="s">
        <v>28</v>
      </c>
      <c r="E1608">
        <v>5</v>
      </c>
      <c r="F1608">
        <v>18</v>
      </c>
      <c r="G1608">
        <v>0</v>
      </c>
      <c r="H1608">
        <v>0.48704999999999998</v>
      </c>
      <c r="I1608">
        <v>0</v>
      </c>
      <c r="J1608">
        <v>0</v>
      </c>
      <c r="K1608">
        <v>0</v>
      </c>
      <c r="L1608">
        <v>1</v>
      </c>
      <c r="M1608">
        <v>53</v>
      </c>
      <c r="N1608">
        <v>0</v>
      </c>
      <c r="O1608">
        <v>7.5</v>
      </c>
      <c r="P1608" t="str">
        <f>IF(Table3[[#This Row],[Charging]]&gt;0,"1","0")</f>
        <v>0</v>
      </c>
      <c r="Q1608" t="str">
        <f>IF(Table3[[#This Row],[Tag]]="1",Table3[[#This Row],[Prices (EUR(kWh)]],"")</f>
        <v/>
      </c>
    </row>
    <row r="1609" spans="4:17" x14ac:dyDescent="0.2">
      <c r="D1609" s="1" t="s">
        <v>28</v>
      </c>
      <c r="E1609">
        <v>5</v>
      </c>
      <c r="F1609">
        <v>19</v>
      </c>
      <c r="G1609">
        <v>0</v>
      </c>
      <c r="H1609">
        <v>0.54990000000000006</v>
      </c>
      <c r="I1609">
        <v>0</v>
      </c>
      <c r="J1609">
        <v>0</v>
      </c>
      <c r="K1609">
        <v>0</v>
      </c>
      <c r="L1609">
        <v>1</v>
      </c>
      <c r="M1609">
        <v>53</v>
      </c>
      <c r="N1609">
        <v>0</v>
      </c>
      <c r="O1609">
        <v>7.5</v>
      </c>
      <c r="P1609" t="str">
        <f>IF(Table3[[#This Row],[Charging]]&gt;0,"1","0")</f>
        <v>0</v>
      </c>
      <c r="Q1609" t="str">
        <f>IF(Table3[[#This Row],[Tag]]="1",Table3[[#This Row],[Prices (EUR(kWh)]],"")</f>
        <v/>
      </c>
    </row>
    <row r="1610" spans="4:17" x14ac:dyDescent="0.2">
      <c r="D1610" s="1" t="s">
        <v>28</v>
      </c>
      <c r="E1610">
        <v>5</v>
      </c>
      <c r="F1610">
        <v>20</v>
      </c>
      <c r="G1610">
        <v>0</v>
      </c>
      <c r="H1610">
        <v>0.58296999999999999</v>
      </c>
      <c r="I1610">
        <v>0</v>
      </c>
      <c r="J1610">
        <v>0</v>
      </c>
      <c r="K1610">
        <v>0</v>
      </c>
      <c r="L1610">
        <v>1</v>
      </c>
      <c r="M1610">
        <v>53</v>
      </c>
      <c r="N1610">
        <v>0</v>
      </c>
      <c r="O1610">
        <v>7.5</v>
      </c>
      <c r="P1610" t="str">
        <f>IF(Table3[[#This Row],[Charging]]&gt;0,"1","0")</f>
        <v>0</v>
      </c>
      <c r="Q1610" t="str">
        <f>IF(Table3[[#This Row],[Tag]]="1",Table3[[#This Row],[Prices (EUR(kWh)]],"")</f>
        <v/>
      </c>
    </row>
    <row r="1611" spans="4:17" x14ac:dyDescent="0.2">
      <c r="D1611" s="1" t="s">
        <v>28</v>
      </c>
      <c r="E1611">
        <v>5</v>
      </c>
      <c r="F1611">
        <v>21</v>
      </c>
      <c r="G1611">
        <v>0</v>
      </c>
      <c r="H1611">
        <v>0.50682000000000005</v>
      </c>
      <c r="I1611">
        <v>0</v>
      </c>
      <c r="J1611">
        <v>0</v>
      </c>
      <c r="K1611">
        <v>0</v>
      </c>
      <c r="L1611">
        <v>1</v>
      </c>
      <c r="M1611">
        <v>53</v>
      </c>
      <c r="N1611">
        <v>0</v>
      </c>
      <c r="O1611">
        <v>7.5</v>
      </c>
      <c r="P1611" t="str">
        <f>IF(Table3[[#This Row],[Charging]]&gt;0,"1","0")</f>
        <v>0</v>
      </c>
      <c r="Q1611" t="str">
        <f>IF(Table3[[#This Row],[Tag]]="1",Table3[[#This Row],[Prices (EUR(kWh)]],"")</f>
        <v/>
      </c>
    </row>
    <row r="1612" spans="4:17" x14ac:dyDescent="0.2">
      <c r="D1612" s="1" t="s">
        <v>28</v>
      </c>
      <c r="E1612">
        <v>5</v>
      </c>
      <c r="F1612">
        <v>22</v>
      </c>
      <c r="G1612">
        <v>0</v>
      </c>
      <c r="H1612">
        <v>0.42015000000000002</v>
      </c>
      <c r="I1612">
        <v>0</v>
      </c>
      <c r="J1612">
        <v>0</v>
      </c>
      <c r="K1612">
        <v>0</v>
      </c>
      <c r="L1612">
        <v>1</v>
      </c>
      <c r="M1612">
        <v>53</v>
      </c>
      <c r="N1612">
        <v>0</v>
      </c>
      <c r="O1612">
        <v>7.5</v>
      </c>
      <c r="P1612" t="str">
        <f>IF(Table3[[#This Row],[Charging]]&gt;0,"1","0")</f>
        <v>0</v>
      </c>
      <c r="Q1612" t="str">
        <f>IF(Table3[[#This Row],[Tag]]="1",Table3[[#This Row],[Prices (EUR(kWh)]],"")</f>
        <v/>
      </c>
    </row>
    <row r="1613" spans="4:17" x14ac:dyDescent="0.2">
      <c r="D1613" s="1" t="s">
        <v>28</v>
      </c>
      <c r="E1613">
        <v>5</v>
      </c>
      <c r="F1613">
        <v>23</v>
      </c>
      <c r="G1613">
        <v>0</v>
      </c>
      <c r="H1613">
        <v>0.33128000000000002</v>
      </c>
      <c r="I1613">
        <v>0</v>
      </c>
      <c r="J1613">
        <v>0</v>
      </c>
      <c r="K1613">
        <v>0</v>
      </c>
      <c r="L1613">
        <v>1</v>
      </c>
      <c r="M1613">
        <v>53</v>
      </c>
      <c r="N1613">
        <v>0</v>
      </c>
      <c r="O1613">
        <v>7.5</v>
      </c>
      <c r="P1613" t="str">
        <f>IF(Table3[[#This Row],[Charging]]&gt;0,"1","0")</f>
        <v>0</v>
      </c>
      <c r="Q1613" t="str">
        <f>IF(Table3[[#This Row],[Tag]]="1",Table3[[#This Row],[Prices (EUR(kWh)]],"")</f>
        <v/>
      </c>
    </row>
    <row r="1614" spans="4:17" x14ac:dyDescent="0.2">
      <c r="D1614" s="1" t="s">
        <v>28</v>
      </c>
      <c r="E1614">
        <v>5</v>
      </c>
      <c r="F1614">
        <v>24</v>
      </c>
      <c r="G1614">
        <v>7.5</v>
      </c>
      <c r="H1614">
        <v>0.23218</v>
      </c>
      <c r="I1614">
        <v>0</v>
      </c>
      <c r="J1614">
        <v>0</v>
      </c>
      <c r="K1614">
        <v>0</v>
      </c>
      <c r="L1614">
        <v>1</v>
      </c>
      <c r="M1614">
        <v>60.5</v>
      </c>
      <c r="N1614">
        <v>0</v>
      </c>
      <c r="O1614">
        <v>7.5</v>
      </c>
      <c r="P1614" t="str">
        <f>IF(Table3[[#This Row],[Charging]]&gt;0,"1","0")</f>
        <v>1</v>
      </c>
      <c r="Q1614">
        <f>IF(Table3[[#This Row],[Tag]]="1",Table3[[#This Row],[Prices (EUR(kWh)]],"")</f>
        <v>0.23218</v>
      </c>
    </row>
    <row r="1615" spans="4:17" x14ac:dyDescent="0.2">
      <c r="D1615" s="1" t="s">
        <v>28</v>
      </c>
      <c r="E1615">
        <v>6</v>
      </c>
      <c r="F1615">
        <v>1</v>
      </c>
      <c r="G1615">
        <v>3.5</v>
      </c>
      <c r="H1615">
        <v>0.28167999999999999</v>
      </c>
      <c r="I1615">
        <v>0</v>
      </c>
      <c r="J1615">
        <v>0</v>
      </c>
      <c r="K1615">
        <v>0</v>
      </c>
      <c r="L1615">
        <v>1</v>
      </c>
      <c r="M1615">
        <v>64</v>
      </c>
      <c r="N1615">
        <v>0</v>
      </c>
      <c r="O1615">
        <v>7.5</v>
      </c>
      <c r="P1615" t="str">
        <f>IF(Table3[[#This Row],[Charging]]&gt;0,"1","0")</f>
        <v>1</v>
      </c>
      <c r="Q1615">
        <f>IF(Table3[[#This Row],[Tag]]="1",Table3[[#This Row],[Prices (EUR(kWh)]],"")</f>
        <v>0.28167999999999999</v>
      </c>
    </row>
    <row r="1616" spans="4:17" x14ac:dyDescent="0.2">
      <c r="D1616" s="1" t="s">
        <v>28</v>
      </c>
      <c r="E1616">
        <v>6</v>
      </c>
      <c r="F1616">
        <v>2</v>
      </c>
      <c r="G1616">
        <v>0</v>
      </c>
      <c r="H1616">
        <v>0.30784</v>
      </c>
      <c r="I1616">
        <v>0</v>
      </c>
      <c r="J1616">
        <v>0</v>
      </c>
      <c r="K1616">
        <v>0</v>
      </c>
      <c r="L1616">
        <v>1</v>
      </c>
      <c r="M1616">
        <v>64</v>
      </c>
      <c r="N1616">
        <v>0</v>
      </c>
      <c r="O1616">
        <v>7.5</v>
      </c>
      <c r="P1616" t="str">
        <f>IF(Table3[[#This Row],[Charging]]&gt;0,"1","0")</f>
        <v>0</v>
      </c>
      <c r="Q1616" t="str">
        <f>IF(Table3[[#This Row],[Tag]]="1",Table3[[#This Row],[Prices (EUR(kWh)]],"")</f>
        <v/>
      </c>
    </row>
    <row r="1617" spans="4:17" x14ac:dyDescent="0.2">
      <c r="D1617" s="1" t="s">
        <v>28</v>
      </c>
      <c r="E1617">
        <v>6</v>
      </c>
      <c r="F1617">
        <v>3</v>
      </c>
      <c r="G1617">
        <v>0</v>
      </c>
      <c r="H1617">
        <v>0.28449999999999998</v>
      </c>
      <c r="I1617">
        <v>0</v>
      </c>
      <c r="J1617">
        <v>0</v>
      </c>
      <c r="K1617">
        <v>0</v>
      </c>
      <c r="L1617">
        <v>1</v>
      </c>
      <c r="M1617">
        <v>64</v>
      </c>
      <c r="N1617">
        <v>0</v>
      </c>
      <c r="O1617">
        <v>7.5</v>
      </c>
      <c r="P1617" t="str">
        <f>IF(Table3[[#This Row],[Charging]]&gt;0,"1","0")</f>
        <v>0</v>
      </c>
      <c r="Q1617" t="str">
        <f>IF(Table3[[#This Row],[Tag]]="1",Table3[[#This Row],[Prices (EUR(kWh)]],"")</f>
        <v/>
      </c>
    </row>
    <row r="1618" spans="4:17" x14ac:dyDescent="0.2">
      <c r="D1618" s="1" t="s">
        <v>28</v>
      </c>
      <c r="E1618">
        <v>6</v>
      </c>
      <c r="F1618">
        <v>4</v>
      </c>
      <c r="G1618">
        <v>0</v>
      </c>
      <c r="H1618">
        <v>0.29192000000000001</v>
      </c>
      <c r="I1618">
        <v>0</v>
      </c>
      <c r="J1618">
        <v>0</v>
      </c>
      <c r="K1618">
        <v>0</v>
      </c>
      <c r="L1618">
        <v>1</v>
      </c>
      <c r="M1618">
        <v>64</v>
      </c>
      <c r="N1618">
        <v>0</v>
      </c>
      <c r="O1618">
        <v>7.5</v>
      </c>
      <c r="P1618" t="str">
        <f>IF(Table3[[#This Row],[Charging]]&gt;0,"1","0")</f>
        <v>0</v>
      </c>
      <c r="Q1618" t="str">
        <f>IF(Table3[[#This Row],[Tag]]="1",Table3[[#This Row],[Prices (EUR(kWh)]],"")</f>
        <v/>
      </c>
    </row>
    <row r="1619" spans="4:17" x14ac:dyDescent="0.2">
      <c r="D1619" s="1" t="s">
        <v>28</v>
      </c>
      <c r="E1619">
        <v>6</v>
      </c>
      <c r="F1619">
        <v>5</v>
      </c>
      <c r="G1619">
        <v>0</v>
      </c>
      <c r="H1619">
        <v>0.29592000000000002</v>
      </c>
      <c r="I1619">
        <v>0</v>
      </c>
      <c r="J1619">
        <v>0</v>
      </c>
      <c r="K1619">
        <v>0</v>
      </c>
      <c r="L1619">
        <v>1</v>
      </c>
      <c r="M1619">
        <v>64</v>
      </c>
      <c r="N1619">
        <v>0</v>
      </c>
      <c r="O1619">
        <v>7.5</v>
      </c>
      <c r="P1619" t="str">
        <f>IF(Table3[[#This Row],[Charging]]&gt;0,"1","0")</f>
        <v>0</v>
      </c>
      <c r="Q1619" t="str">
        <f>IF(Table3[[#This Row],[Tag]]="1",Table3[[#This Row],[Prices (EUR(kWh)]],"")</f>
        <v/>
      </c>
    </row>
    <row r="1620" spans="4:17" x14ac:dyDescent="0.2">
      <c r="D1620" s="1" t="s">
        <v>28</v>
      </c>
      <c r="E1620">
        <v>6</v>
      </c>
      <c r="F1620">
        <v>6</v>
      </c>
      <c r="G1620">
        <v>0</v>
      </c>
      <c r="H1620">
        <v>0.39612000000000003</v>
      </c>
      <c r="I1620">
        <v>0</v>
      </c>
      <c r="J1620">
        <v>0</v>
      </c>
      <c r="K1620">
        <v>0</v>
      </c>
      <c r="L1620">
        <v>1</v>
      </c>
      <c r="M1620">
        <v>64</v>
      </c>
      <c r="N1620">
        <v>0</v>
      </c>
      <c r="O1620">
        <v>7.5</v>
      </c>
      <c r="P1620" t="str">
        <f>IF(Table3[[#This Row],[Charging]]&gt;0,"1","0")</f>
        <v>0</v>
      </c>
      <c r="Q1620" t="str">
        <f>IF(Table3[[#This Row],[Tag]]="1",Table3[[#This Row],[Prices (EUR(kWh)]],"")</f>
        <v/>
      </c>
    </row>
    <row r="1621" spans="4:17" x14ac:dyDescent="0.2">
      <c r="D1621" s="1" t="s">
        <v>28</v>
      </c>
      <c r="E1621">
        <v>6</v>
      </c>
      <c r="F1621">
        <v>7</v>
      </c>
      <c r="G1621">
        <v>0</v>
      </c>
      <c r="H1621">
        <v>0.46561999999999998</v>
      </c>
      <c r="I1621">
        <v>0</v>
      </c>
      <c r="J1621">
        <v>0</v>
      </c>
      <c r="K1621">
        <v>0</v>
      </c>
      <c r="L1621">
        <v>1</v>
      </c>
      <c r="M1621">
        <v>64</v>
      </c>
      <c r="N1621">
        <v>0</v>
      </c>
      <c r="O1621">
        <v>7.5</v>
      </c>
      <c r="P1621" t="str">
        <f>IF(Table3[[#This Row],[Charging]]&gt;0,"1","0")</f>
        <v>0</v>
      </c>
      <c r="Q1621" t="str">
        <f>IF(Table3[[#This Row],[Tag]]="1",Table3[[#This Row],[Prices (EUR(kWh)]],"")</f>
        <v/>
      </c>
    </row>
    <row r="1622" spans="4:17" x14ac:dyDescent="0.2">
      <c r="D1622" s="1" t="s">
        <v>28</v>
      </c>
      <c r="E1622">
        <v>6</v>
      </c>
      <c r="F1622">
        <v>8</v>
      </c>
      <c r="G1622">
        <v>0</v>
      </c>
      <c r="H1622">
        <v>0.52505000000000002</v>
      </c>
      <c r="I1622">
        <v>0</v>
      </c>
      <c r="J1622">
        <v>0</v>
      </c>
      <c r="K1622">
        <v>0</v>
      </c>
      <c r="L1622">
        <v>1</v>
      </c>
      <c r="M1622">
        <v>58.5</v>
      </c>
      <c r="N1622">
        <v>5.5</v>
      </c>
      <c r="O1622">
        <v>0</v>
      </c>
      <c r="P1622" t="str">
        <f>IF(Table3[[#This Row],[Charging]]&gt;0,"1","0")</f>
        <v>0</v>
      </c>
      <c r="Q1622" t="str">
        <f>IF(Table3[[#This Row],[Tag]]="1",Table3[[#This Row],[Prices (EUR(kWh)]],"")</f>
        <v/>
      </c>
    </row>
    <row r="1623" spans="4:17" x14ac:dyDescent="0.2">
      <c r="D1623" s="1" t="s">
        <v>28</v>
      </c>
      <c r="E1623">
        <v>6</v>
      </c>
      <c r="F1623">
        <v>9</v>
      </c>
      <c r="G1623">
        <v>0</v>
      </c>
      <c r="H1623">
        <v>0.54432999999999998</v>
      </c>
      <c r="I1623">
        <v>0</v>
      </c>
      <c r="J1623">
        <v>0</v>
      </c>
      <c r="K1623">
        <v>0</v>
      </c>
      <c r="L1623">
        <v>1</v>
      </c>
      <c r="M1623">
        <v>58.5</v>
      </c>
      <c r="N1623">
        <v>0</v>
      </c>
      <c r="O1623">
        <v>0</v>
      </c>
      <c r="P1623" t="str">
        <f>IF(Table3[[#This Row],[Charging]]&gt;0,"1","0")</f>
        <v>0</v>
      </c>
      <c r="Q1623" t="str">
        <f>IF(Table3[[#This Row],[Tag]]="1",Table3[[#This Row],[Prices (EUR(kWh)]],"")</f>
        <v/>
      </c>
    </row>
    <row r="1624" spans="4:17" x14ac:dyDescent="0.2">
      <c r="D1624" s="1" t="s">
        <v>28</v>
      </c>
      <c r="E1624">
        <v>6</v>
      </c>
      <c r="F1624">
        <v>10</v>
      </c>
      <c r="G1624">
        <v>0</v>
      </c>
      <c r="H1624">
        <v>0.47815000000000002</v>
      </c>
      <c r="I1624">
        <v>0</v>
      </c>
      <c r="J1624">
        <v>0</v>
      </c>
      <c r="K1624">
        <v>0</v>
      </c>
      <c r="L1624">
        <v>1</v>
      </c>
      <c r="M1624">
        <v>58.5</v>
      </c>
      <c r="N1624">
        <v>0</v>
      </c>
      <c r="O1624">
        <v>0</v>
      </c>
      <c r="P1624" t="str">
        <f>IF(Table3[[#This Row],[Charging]]&gt;0,"1","0")</f>
        <v>0</v>
      </c>
      <c r="Q1624" t="str">
        <f>IF(Table3[[#This Row],[Tag]]="1",Table3[[#This Row],[Prices (EUR(kWh)]],"")</f>
        <v/>
      </c>
    </row>
    <row r="1625" spans="4:17" x14ac:dyDescent="0.2">
      <c r="D1625" s="1" t="s">
        <v>28</v>
      </c>
      <c r="E1625">
        <v>6</v>
      </c>
      <c r="F1625">
        <v>11</v>
      </c>
      <c r="G1625">
        <v>0</v>
      </c>
      <c r="H1625">
        <v>0.44485999999999998</v>
      </c>
      <c r="I1625">
        <v>0</v>
      </c>
      <c r="J1625">
        <v>0</v>
      </c>
      <c r="K1625">
        <v>0</v>
      </c>
      <c r="L1625">
        <v>1</v>
      </c>
      <c r="M1625">
        <v>58.5</v>
      </c>
      <c r="N1625">
        <v>0</v>
      </c>
      <c r="O1625">
        <v>0</v>
      </c>
      <c r="P1625" t="str">
        <f>IF(Table3[[#This Row],[Charging]]&gt;0,"1","0")</f>
        <v>0</v>
      </c>
      <c r="Q1625" t="str">
        <f>IF(Table3[[#This Row],[Tag]]="1",Table3[[#This Row],[Prices (EUR(kWh)]],"")</f>
        <v/>
      </c>
    </row>
    <row r="1626" spans="4:17" x14ac:dyDescent="0.2">
      <c r="D1626" s="1" t="s">
        <v>28</v>
      </c>
      <c r="E1626">
        <v>6</v>
      </c>
      <c r="F1626">
        <v>12</v>
      </c>
      <c r="G1626">
        <v>0</v>
      </c>
      <c r="H1626">
        <v>0.31424000000000002</v>
      </c>
      <c r="I1626">
        <v>0</v>
      </c>
      <c r="J1626">
        <v>0</v>
      </c>
      <c r="K1626">
        <v>0</v>
      </c>
      <c r="L1626">
        <v>1</v>
      </c>
      <c r="M1626">
        <v>58.5</v>
      </c>
      <c r="N1626">
        <v>0</v>
      </c>
      <c r="O1626">
        <v>0</v>
      </c>
      <c r="P1626" t="str">
        <f>IF(Table3[[#This Row],[Charging]]&gt;0,"1","0")</f>
        <v>0</v>
      </c>
      <c r="Q1626" t="str">
        <f>IF(Table3[[#This Row],[Tag]]="1",Table3[[#This Row],[Prices (EUR(kWh)]],"")</f>
        <v/>
      </c>
    </row>
    <row r="1627" spans="4:17" x14ac:dyDescent="0.2">
      <c r="D1627" s="1" t="s">
        <v>28</v>
      </c>
      <c r="E1627">
        <v>6</v>
      </c>
      <c r="F1627">
        <v>13</v>
      </c>
      <c r="G1627">
        <v>0</v>
      </c>
      <c r="H1627">
        <v>0.26333000000000001</v>
      </c>
      <c r="I1627">
        <v>0</v>
      </c>
      <c r="J1627">
        <v>0</v>
      </c>
      <c r="K1627">
        <v>0</v>
      </c>
      <c r="L1627">
        <v>1</v>
      </c>
      <c r="M1627">
        <v>58.5</v>
      </c>
      <c r="N1627">
        <v>0</v>
      </c>
      <c r="O1627">
        <v>0</v>
      </c>
      <c r="P1627" t="str">
        <f>IF(Table3[[#This Row],[Charging]]&gt;0,"1","0")</f>
        <v>0</v>
      </c>
      <c r="Q1627" t="str">
        <f>IF(Table3[[#This Row],[Tag]]="1",Table3[[#This Row],[Prices (EUR(kWh)]],"")</f>
        <v/>
      </c>
    </row>
    <row r="1628" spans="4:17" x14ac:dyDescent="0.2">
      <c r="D1628" s="1" t="s">
        <v>28</v>
      </c>
      <c r="E1628">
        <v>6</v>
      </c>
      <c r="F1628">
        <v>14</v>
      </c>
      <c r="G1628">
        <v>0</v>
      </c>
      <c r="H1628">
        <v>0.27564</v>
      </c>
      <c r="I1628">
        <v>0</v>
      </c>
      <c r="J1628">
        <v>0</v>
      </c>
      <c r="K1628">
        <v>0</v>
      </c>
      <c r="L1628">
        <v>1</v>
      </c>
      <c r="M1628">
        <v>58.5</v>
      </c>
      <c r="N1628">
        <v>0</v>
      </c>
      <c r="O1628">
        <v>0</v>
      </c>
      <c r="P1628" t="str">
        <f>IF(Table3[[#This Row],[Charging]]&gt;0,"1","0")</f>
        <v>0</v>
      </c>
      <c r="Q1628" t="str">
        <f>IF(Table3[[#This Row],[Tag]]="1",Table3[[#This Row],[Prices (EUR(kWh)]],"")</f>
        <v/>
      </c>
    </row>
    <row r="1629" spans="4:17" x14ac:dyDescent="0.2">
      <c r="D1629" s="1" t="s">
        <v>28</v>
      </c>
      <c r="E1629">
        <v>6</v>
      </c>
      <c r="F1629">
        <v>15</v>
      </c>
      <c r="G1629">
        <v>0</v>
      </c>
      <c r="H1629">
        <v>0.28887000000000002</v>
      </c>
      <c r="I1629">
        <v>0</v>
      </c>
      <c r="J1629">
        <v>0</v>
      </c>
      <c r="K1629">
        <v>0</v>
      </c>
      <c r="L1629">
        <v>1</v>
      </c>
      <c r="M1629">
        <v>58.5</v>
      </c>
      <c r="N1629">
        <v>0</v>
      </c>
      <c r="O1629">
        <v>0</v>
      </c>
      <c r="P1629" t="str">
        <f>IF(Table3[[#This Row],[Charging]]&gt;0,"1","0")</f>
        <v>0</v>
      </c>
      <c r="Q1629" t="str">
        <f>IF(Table3[[#This Row],[Tag]]="1",Table3[[#This Row],[Prices (EUR(kWh)]],"")</f>
        <v/>
      </c>
    </row>
    <row r="1630" spans="4:17" x14ac:dyDescent="0.2">
      <c r="D1630" s="1" t="s">
        <v>28</v>
      </c>
      <c r="E1630">
        <v>6</v>
      </c>
      <c r="F1630">
        <v>16</v>
      </c>
      <c r="G1630">
        <v>0</v>
      </c>
      <c r="H1630">
        <v>0.38991999999999999</v>
      </c>
      <c r="I1630">
        <v>0</v>
      </c>
      <c r="J1630">
        <v>0</v>
      </c>
      <c r="K1630">
        <v>0</v>
      </c>
      <c r="L1630">
        <v>1</v>
      </c>
      <c r="M1630">
        <v>58.5</v>
      </c>
      <c r="N1630">
        <v>0</v>
      </c>
      <c r="O1630">
        <v>0</v>
      </c>
      <c r="P1630" t="str">
        <f>IF(Table3[[#This Row],[Charging]]&gt;0,"1","0")</f>
        <v>0</v>
      </c>
      <c r="Q1630" t="str">
        <f>IF(Table3[[#This Row],[Tag]]="1",Table3[[#This Row],[Prices (EUR(kWh)]],"")</f>
        <v/>
      </c>
    </row>
    <row r="1631" spans="4:17" x14ac:dyDescent="0.2">
      <c r="D1631" s="1" t="s">
        <v>28</v>
      </c>
      <c r="E1631">
        <v>6</v>
      </c>
      <c r="F1631">
        <v>17</v>
      </c>
      <c r="G1631">
        <v>0</v>
      </c>
      <c r="H1631">
        <v>0.47589999999999999</v>
      </c>
      <c r="I1631">
        <v>0</v>
      </c>
      <c r="J1631">
        <v>0</v>
      </c>
      <c r="K1631">
        <v>0</v>
      </c>
      <c r="L1631">
        <v>1</v>
      </c>
      <c r="M1631">
        <v>53</v>
      </c>
      <c r="N1631">
        <v>5.5</v>
      </c>
      <c r="O1631">
        <v>0</v>
      </c>
      <c r="P1631" t="str">
        <f>IF(Table3[[#This Row],[Charging]]&gt;0,"1","0")</f>
        <v>0</v>
      </c>
      <c r="Q1631" t="str">
        <f>IF(Table3[[#This Row],[Tag]]="1",Table3[[#This Row],[Prices (EUR(kWh)]],"")</f>
        <v/>
      </c>
    </row>
    <row r="1632" spans="4:17" x14ac:dyDescent="0.2">
      <c r="D1632" s="1" t="s">
        <v>28</v>
      </c>
      <c r="E1632">
        <v>6</v>
      </c>
      <c r="F1632">
        <v>18</v>
      </c>
      <c r="G1632">
        <v>0</v>
      </c>
      <c r="H1632">
        <v>0.48553000000000002</v>
      </c>
      <c r="I1632">
        <v>0</v>
      </c>
      <c r="J1632">
        <v>0</v>
      </c>
      <c r="K1632">
        <v>0</v>
      </c>
      <c r="L1632">
        <v>1</v>
      </c>
      <c r="M1632">
        <v>53</v>
      </c>
      <c r="N1632">
        <v>0</v>
      </c>
      <c r="O1632">
        <v>7.5</v>
      </c>
      <c r="P1632" t="str">
        <f>IF(Table3[[#This Row],[Charging]]&gt;0,"1","0")</f>
        <v>0</v>
      </c>
      <c r="Q1632" t="str">
        <f>IF(Table3[[#This Row],[Tag]]="1",Table3[[#This Row],[Prices (EUR(kWh)]],"")</f>
        <v/>
      </c>
    </row>
    <row r="1633" spans="4:17" x14ac:dyDescent="0.2">
      <c r="D1633" s="1" t="s">
        <v>28</v>
      </c>
      <c r="E1633">
        <v>6</v>
      </c>
      <c r="F1633">
        <v>19</v>
      </c>
      <c r="G1633">
        <v>0</v>
      </c>
      <c r="H1633">
        <v>0.52993000000000001</v>
      </c>
      <c r="I1633">
        <v>0</v>
      </c>
      <c r="J1633">
        <v>0</v>
      </c>
      <c r="K1633">
        <v>0</v>
      </c>
      <c r="L1633">
        <v>1</v>
      </c>
      <c r="M1633">
        <v>53</v>
      </c>
      <c r="N1633">
        <v>0</v>
      </c>
      <c r="O1633">
        <v>7.5</v>
      </c>
      <c r="P1633" t="str">
        <f>IF(Table3[[#This Row],[Charging]]&gt;0,"1","0")</f>
        <v>0</v>
      </c>
      <c r="Q1633" t="str">
        <f>IF(Table3[[#This Row],[Tag]]="1",Table3[[#This Row],[Prices (EUR(kWh)]],"")</f>
        <v/>
      </c>
    </row>
    <row r="1634" spans="4:17" x14ac:dyDescent="0.2">
      <c r="D1634" s="1" t="s">
        <v>28</v>
      </c>
      <c r="E1634">
        <v>6</v>
      </c>
      <c r="F1634">
        <v>20</v>
      </c>
      <c r="G1634">
        <v>0</v>
      </c>
      <c r="H1634">
        <v>0.55371000000000004</v>
      </c>
      <c r="I1634">
        <v>0</v>
      </c>
      <c r="J1634">
        <v>0</v>
      </c>
      <c r="K1634">
        <v>0</v>
      </c>
      <c r="L1634">
        <v>1</v>
      </c>
      <c r="M1634">
        <v>53</v>
      </c>
      <c r="N1634">
        <v>0</v>
      </c>
      <c r="O1634">
        <v>7.5</v>
      </c>
      <c r="P1634" t="str">
        <f>IF(Table3[[#This Row],[Charging]]&gt;0,"1","0")</f>
        <v>0</v>
      </c>
      <c r="Q1634" t="str">
        <f>IF(Table3[[#This Row],[Tag]]="1",Table3[[#This Row],[Prices (EUR(kWh)]],"")</f>
        <v/>
      </c>
    </row>
    <row r="1635" spans="4:17" x14ac:dyDescent="0.2">
      <c r="D1635" s="1" t="s">
        <v>28</v>
      </c>
      <c r="E1635">
        <v>6</v>
      </c>
      <c r="F1635">
        <v>21</v>
      </c>
      <c r="G1635">
        <v>0</v>
      </c>
      <c r="H1635">
        <v>0.54522000000000004</v>
      </c>
      <c r="I1635">
        <v>0</v>
      </c>
      <c r="J1635">
        <v>0</v>
      </c>
      <c r="K1635">
        <v>0</v>
      </c>
      <c r="L1635">
        <v>1</v>
      </c>
      <c r="M1635">
        <v>53</v>
      </c>
      <c r="N1635">
        <v>0</v>
      </c>
      <c r="O1635">
        <v>7.5</v>
      </c>
      <c r="P1635" t="str">
        <f>IF(Table3[[#This Row],[Charging]]&gt;0,"1","0")</f>
        <v>0</v>
      </c>
      <c r="Q1635" t="str">
        <f>IF(Table3[[#This Row],[Tag]]="1",Table3[[#This Row],[Prices (EUR(kWh)]],"")</f>
        <v/>
      </c>
    </row>
    <row r="1636" spans="4:17" x14ac:dyDescent="0.2">
      <c r="D1636" s="1" t="s">
        <v>28</v>
      </c>
      <c r="E1636">
        <v>6</v>
      </c>
      <c r="F1636">
        <v>22</v>
      </c>
      <c r="G1636">
        <v>0</v>
      </c>
      <c r="H1636">
        <v>0.51356999999999997</v>
      </c>
      <c r="I1636">
        <v>0</v>
      </c>
      <c r="J1636">
        <v>0</v>
      </c>
      <c r="K1636">
        <v>0</v>
      </c>
      <c r="L1636">
        <v>1</v>
      </c>
      <c r="M1636">
        <v>53</v>
      </c>
      <c r="N1636">
        <v>0</v>
      </c>
      <c r="O1636">
        <v>7.5</v>
      </c>
      <c r="P1636" t="str">
        <f>IF(Table3[[#This Row],[Charging]]&gt;0,"1","0")</f>
        <v>0</v>
      </c>
      <c r="Q1636" t="str">
        <f>IF(Table3[[#This Row],[Tag]]="1",Table3[[#This Row],[Prices (EUR(kWh)]],"")</f>
        <v/>
      </c>
    </row>
    <row r="1637" spans="4:17" x14ac:dyDescent="0.2">
      <c r="D1637" s="1" t="s">
        <v>28</v>
      </c>
      <c r="E1637">
        <v>6</v>
      </c>
      <c r="F1637">
        <v>23</v>
      </c>
      <c r="G1637">
        <v>0</v>
      </c>
      <c r="H1637">
        <v>0.46981000000000001</v>
      </c>
      <c r="I1637">
        <v>0</v>
      </c>
      <c r="J1637">
        <v>0</v>
      </c>
      <c r="K1637">
        <v>0</v>
      </c>
      <c r="L1637">
        <v>1</v>
      </c>
      <c r="M1637">
        <v>53</v>
      </c>
      <c r="N1637">
        <v>0</v>
      </c>
      <c r="O1637">
        <v>7.5</v>
      </c>
      <c r="P1637" t="str">
        <f>IF(Table3[[#This Row],[Charging]]&gt;0,"1","0")</f>
        <v>0</v>
      </c>
      <c r="Q1637" t="str">
        <f>IF(Table3[[#This Row],[Tag]]="1",Table3[[#This Row],[Prices (EUR(kWh)]],"")</f>
        <v/>
      </c>
    </row>
    <row r="1638" spans="4:17" x14ac:dyDescent="0.2">
      <c r="D1638" s="1" t="s">
        <v>28</v>
      </c>
      <c r="E1638">
        <v>6</v>
      </c>
      <c r="F1638">
        <v>24</v>
      </c>
      <c r="G1638">
        <v>0</v>
      </c>
      <c r="H1638">
        <v>0.45661000000000002</v>
      </c>
      <c r="I1638">
        <v>0</v>
      </c>
      <c r="J1638">
        <v>0</v>
      </c>
      <c r="K1638">
        <v>0</v>
      </c>
      <c r="L1638">
        <v>1</v>
      </c>
      <c r="M1638">
        <v>53</v>
      </c>
      <c r="N1638">
        <v>0</v>
      </c>
      <c r="O1638">
        <v>7.5</v>
      </c>
      <c r="P1638" t="str">
        <f>IF(Table3[[#This Row],[Charging]]&gt;0,"1","0")</f>
        <v>0</v>
      </c>
      <c r="Q1638" t="str">
        <f>IF(Table3[[#This Row],[Tag]]="1",Table3[[#This Row],[Prices (EUR(kWh)]],"")</f>
        <v/>
      </c>
    </row>
    <row r="1639" spans="4:17" x14ac:dyDescent="0.2">
      <c r="D1639" s="1" t="s">
        <v>28</v>
      </c>
      <c r="E1639">
        <v>7</v>
      </c>
      <c r="F1639">
        <v>1</v>
      </c>
      <c r="G1639">
        <v>0</v>
      </c>
      <c r="H1639">
        <v>0.42631999999999998</v>
      </c>
      <c r="I1639">
        <v>0</v>
      </c>
      <c r="J1639">
        <v>0</v>
      </c>
      <c r="K1639">
        <v>0</v>
      </c>
      <c r="L1639">
        <v>1</v>
      </c>
      <c r="M1639">
        <v>53</v>
      </c>
      <c r="N1639">
        <v>0</v>
      </c>
      <c r="O1639">
        <v>7.5</v>
      </c>
      <c r="P1639" t="str">
        <f>IF(Table3[[#This Row],[Charging]]&gt;0,"1","0")</f>
        <v>0</v>
      </c>
      <c r="Q1639" t="str">
        <f>IF(Table3[[#This Row],[Tag]]="1",Table3[[#This Row],[Prices (EUR(kWh)]],"")</f>
        <v/>
      </c>
    </row>
    <row r="1640" spans="4:17" x14ac:dyDescent="0.2">
      <c r="D1640" s="1" t="s">
        <v>28</v>
      </c>
      <c r="E1640">
        <v>7</v>
      </c>
      <c r="F1640">
        <v>2</v>
      </c>
      <c r="G1640">
        <v>0</v>
      </c>
      <c r="H1640">
        <v>0.39554</v>
      </c>
      <c r="I1640">
        <v>0</v>
      </c>
      <c r="J1640">
        <v>0</v>
      </c>
      <c r="K1640">
        <v>0</v>
      </c>
      <c r="L1640">
        <v>1</v>
      </c>
      <c r="M1640">
        <v>53</v>
      </c>
      <c r="N1640">
        <v>0</v>
      </c>
      <c r="O1640">
        <v>7.5</v>
      </c>
      <c r="P1640" t="str">
        <f>IF(Table3[[#This Row],[Charging]]&gt;0,"1","0")</f>
        <v>0</v>
      </c>
      <c r="Q1640" t="str">
        <f>IF(Table3[[#This Row],[Tag]]="1",Table3[[#This Row],[Prices (EUR(kWh)]],"")</f>
        <v/>
      </c>
    </row>
    <row r="1641" spans="4:17" x14ac:dyDescent="0.2">
      <c r="D1641" s="1" t="s">
        <v>28</v>
      </c>
      <c r="E1641">
        <v>7</v>
      </c>
      <c r="F1641">
        <v>3</v>
      </c>
      <c r="G1641">
        <v>0</v>
      </c>
      <c r="H1641">
        <v>0.37841999999999998</v>
      </c>
      <c r="I1641">
        <v>0</v>
      </c>
      <c r="J1641">
        <v>0</v>
      </c>
      <c r="K1641">
        <v>0</v>
      </c>
      <c r="L1641">
        <v>1</v>
      </c>
      <c r="M1641">
        <v>53</v>
      </c>
      <c r="N1641">
        <v>0</v>
      </c>
      <c r="O1641">
        <v>7.5</v>
      </c>
      <c r="P1641" t="str">
        <f>IF(Table3[[#This Row],[Charging]]&gt;0,"1","0")</f>
        <v>0</v>
      </c>
      <c r="Q1641" t="str">
        <f>IF(Table3[[#This Row],[Tag]]="1",Table3[[#This Row],[Prices (EUR(kWh)]],"")</f>
        <v/>
      </c>
    </row>
    <row r="1642" spans="4:17" x14ac:dyDescent="0.2">
      <c r="D1642" s="1" t="s">
        <v>28</v>
      </c>
      <c r="E1642">
        <v>7</v>
      </c>
      <c r="F1642">
        <v>4</v>
      </c>
      <c r="G1642">
        <v>0</v>
      </c>
      <c r="H1642">
        <v>0.37705</v>
      </c>
      <c r="I1642">
        <v>0</v>
      </c>
      <c r="J1642">
        <v>0</v>
      </c>
      <c r="K1642">
        <v>0</v>
      </c>
      <c r="L1642">
        <v>1</v>
      </c>
      <c r="M1642">
        <v>53</v>
      </c>
      <c r="N1642">
        <v>0</v>
      </c>
      <c r="O1642">
        <v>7.5</v>
      </c>
      <c r="P1642" t="str">
        <f>IF(Table3[[#This Row],[Charging]]&gt;0,"1","0")</f>
        <v>0</v>
      </c>
      <c r="Q1642" t="str">
        <f>IF(Table3[[#This Row],[Tag]]="1",Table3[[#This Row],[Prices (EUR(kWh)]],"")</f>
        <v/>
      </c>
    </row>
    <row r="1643" spans="4:17" x14ac:dyDescent="0.2">
      <c r="D1643" s="1" t="s">
        <v>28</v>
      </c>
      <c r="E1643">
        <v>7</v>
      </c>
      <c r="F1643">
        <v>5</v>
      </c>
      <c r="G1643">
        <v>0</v>
      </c>
      <c r="H1643">
        <v>0.39923999999999998</v>
      </c>
      <c r="I1643">
        <v>0</v>
      </c>
      <c r="J1643">
        <v>0</v>
      </c>
      <c r="K1643">
        <v>0</v>
      </c>
      <c r="L1643">
        <v>1</v>
      </c>
      <c r="M1643">
        <v>53</v>
      </c>
      <c r="N1643">
        <v>0</v>
      </c>
      <c r="O1643">
        <v>7.5</v>
      </c>
      <c r="P1643" t="str">
        <f>IF(Table3[[#This Row],[Charging]]&gt;0,"1","0")</f>
        <v>0</v>
      </c>
      <c r="Q1643" t="str">
        <f>IF(Table3[[#This Row],[Tag]]="1",Table3[[#This Row],[Prices (EUR(kWh)]],"")</f>
        <v/>
      </c>
    </row>
    <row r="1644" spans="4:17" x14ac:dyDescent="0.2">
      <c r="D1644" s="1" t="s">
        <v>28</v>
      </c>
      <c r="E1644">
        <v>7</v>
      </c>
      <c r="F1644">
        <v>6</v>
      </c>
      <c r="G1644">
        <v>0</v>
      </c>
      <c r="H1644">
        <v>0.40661000000000003</v>
      </c>
      <c r="I1644">
        <v>0</v>
      </c>
      <c r="J1644">
        <v>0</v>
      </c>
      <c r="K1644">
        <v>0</v>
      </c>
      <c r="L1644">
        <v>1</v>
      </c>
      <c r="M1644">
        <v>53</v>
      </c>
      <c r="N1644">
        <v>0</v>
      </c>
      <c r="O1644">
        <v>7.5</v>
      </c>
      <c r="P1644" t="str">
        <f>IF(Table3[[#This Row],[Charging]]&gt;0,"1","0")</f>
        <v>0</v>
      </c>
      <c r="Q1644" t="str">
        <f>IF(Table3[[#This Row],[Tag]]="1",Table3[[#This Row],[Prices (EUR(kWh)]],"")</f>
        <v/>
      </c>
    </row>
    <row r="1645" spans="4:17" x14ac:dyDescent="0.2">
      <c r="D1645" s="1" t="s">
        <v>28</v>
      </c>
      <c r="E1645">
        <v>7</v>
      </c>
      <c r="F1645">
        <v>7</v>
      </c>
      <c r="G1645">
        <v>0</v>
      </c>
      <c r="H1645">
        <v>0.47208</v>
      </c>
      <c r="I1645">
        <v>0</v>
      </c>
      <c r="J1645">
        <v>0</v>
      </c>
      <c r="K1645">
        <v>0</v>
      </c>
      <c r="L1645">
        <v>1</v>
      </c>
      <c r="M1645">
        <v>53</v>
      </c>
      <c r="N1645">
        <v>0</v>
      </c>
      <c r="O1645">
        <v>7.5</v>
      </c>
      <c r="P1645" t="str">
        <f>IF(Table3[[#This Row],[Charging]]&gt;0,"1","0")</f>
        <v>0</v>
      </c>
      <c r="Q1645" t="str">
        <f>IF(Table3[[#This Row],[Tag]]="1",Table3[[#This Row],[Prices (EUR(kWh)]],"")</f>
        <v/>
      </c>
    </row>
    <row r="1646" spans="4:17" x14ac:dyDescent="0.2">
      <c r="D1646" s="1" t="s">
        <v>28</v>
      </c>
      <c r="E1646">
        <v>7</v>
      </c>
      <c r="F1646">
        <v>8</v>
      </c>
      <c r="G1646">
        <v>0</v>
      </c>
      <c r="H1646">
        <v>0.50378000000000001</v>
      </c>
      <c r="I1646">
        <v>0</v>
      </c>
      <c r="J1646">
        <v>0</v>
      </c>
      <c r="K1646">
        <v>0</v>
      </c>
      <c r="L1646">
        <v>1</v>
      </c>
      <c r="M1646">
        <v>47.5</v>
      </c>
      <c r="N1646">
        <v>5.5</v>
      </c>
      <c r="O1646">
        <v>0</v>
      </c>
      <c r="P1646" t="str">
        <f>IF(Table3[[#This Row],[Charging]]&gt;0,"1","0")</f>
        <v>0</v>
      </c>
      <c r="Q1646" t="str">
        <f>IF(Table3[[#This Row],[Tag]]="1",Table3[[#This Row],[Prices (EUR(kWh)]],"")</f>
        <v/>
      </c>
    </row>
    <row r="1647" spans="4:17" x14ac:dyDescent="0.2">
      <c r="D1647" s="1" t="s">
        <v>28</v>
      </c>
      <c r="E1647">
        <v>7</v>
      </c>
      <c r="F1647">
        <v>9</v>
      </c>
      <c r="G1647">
        <v>0</v>
      </c>
      <c r="H1647">
        <v>0.50802000000000003</v>
      </c>
      <c r="I1647">
        <v>0</v>
      </c>
      <c r="J1647">
        <v>0</v>
      </c>
      <c r="K1647">
        <v>0</v>
      </c>
      <c r="L1647">
        <v>1</v>
      </c>
      <c r="M1647">
        <v>47.5</v>
      </c>
      <c r="N1647">
        <v>0</v>
      </c>
      <c r="O1647">
        <v>0</v>
      </c>
      <c r="P1647" t="str">
        <f>IF(Table3[[#This Row],[Charging]]&gt;0,"1","0")</f>
        <v>0</v>
      </c>
      <c r="Q1647" t="str">
        <f>IF(Table3[[#This Row],[Tag]]="1",Table3[[#This Row],[Prices (EUR(kWh)]],"")</f>
        <v/>
      </c>
    </row>
    <row r="1648" spans="4:17" x14ac:dyDescent="0.2">
      <c r="D1648" s="1" t="s">
        <v>28</v>
      </c>
      <c r="E1648">
        <v>7</v>
      </c>
      <c r="F1648">
        <v>10</v>
      </c>
      <c r="G1648">
        <v>0</v>
      </c>
      <c r="H1648">
        <v>0.50004000000000004</v>
      </c>
      <c r="I1648">
        <v>0</v>
      </c>
      <c r="J1648">
        <v>0</v>
      </c>
      <c r="K1648">
        <v>0</v>
      </c>
      <c r="L1648">
        <v>1</v>
      </c>
      <c r="M1648">
        <v>47.5</v>
      </c>
      <c r="N1648">
        <v>0</v>
      </c>
      <c r="O1648">
        <v>0</v>
      </c>
      <c r="P1648" t="str">
        <f>IF(Table3[[#This Row],[Charging]]&gt;0,"1","0")</f>
        <v>0</v>
      </c>
      <c r="Q1648" t="str">
        <f>IF(Table3[[#This Row],[Tag]]="1",Table3[[#This Row],[Prices (EUR(kWh)]],"")</f>
        <v/>
      </c>
    </row>
    <row r="1649" spans="4:17" x14ac:dyDescent="0.2">
      <c r="D1649" s="1" t="s">
        <v>28</v>
      </c>
      <c r="E1649">
        <v>7</v>
      </c>
      <c r="F1649">
        <v>11</v>
      </c>
      <c r="G1649">
        <v>0</v>
      </c>
      <c r="H1649">
        <v>0.46994000000000002</v>
      </c>
      <c r="I1649">
        <v>0</v>
      </c>
      <c r="J1649">
        <v>0</v>
      </c>
      <c r="K1649">
        <v>0</v>
      </c>
      <c r="L1649">
        <v>1</v>
      </c>
      <c r="M1649">
        <v>47.5</v>
      </c>
      <c r="N1649">
        <v>0</v>
      </c>
      <c r="O1649">
        <v>0</v>
      </c>
      <c r="P1649" t="str">
        <f>IF(Table3[[#This Row],[Charging]]&gt;0,"1","0")</f>
        <v>0</v>
      </c>
      <c r="Q1649" t="str">
        <f>IF(Table3[[#This Row],[Tag]]="1",Table3[[#This Row],[Prices (EUR(kWh)]],"")</f>
        <v/>
      </c>
    </row>
    <row r="1650" spans="4:17" x14ac:dyDescent="0.2">
      <c r="D1650" s="1" t="s">
        <v>28</v>
      </c>
      <c r="E1650">
        <v>7</v>
      </c>
      <c r="F1650">
        <v>12</v>
      </c>
      <c r="G1650">
        <v>0</v>
      </c>
      <c r="H1650">
        <v>0.45038</v>
      </c>
      <c r="I1650">
        <v>0</v>
      </c>
      <c r="J1650">
        <v>0</v>
      </c>
      <c r="K1650">
        <v>0</v>
      </c>
      <c r="L1650">
        <v>1</v>
      </c>
      <c r="M1650">
        <v>47.5</v>
      </c>
      <c r="N1650">
        <v>0</v>
      </c>
      <c r="O1650">
        <v>0</v>
      </c>
      <c r="P1650" t="str">
        <f>IF(Table3[[#This Row],[Charging]]&gt;0,"1","0")</f>
        <v>0</v>
      </c>
      <c r="Q1650" t="str">
        <f>IF(Table3[[#This Row],[Tag]]="1",Table3[[#This Row],[Prices (EUR(kWh)]],"")</f>
        <v/>
      </c>
    </row>
    <row r="1651" spans="4:17" x14ac:dyDescent="0.2">
      <c r="D1651" s="1" t="s">
        <v>28</v>
      </c>
      <c r="E1651">
        <v>7</v>
      </c>
      <c r="F1651">
        <v>13</v>
      </c>
      <c r="G1651">
        <v>0</v>
      </c>
      <c r="H1651">
        <v>0.40555000000000002</v>
      </c>
      <c r="I1651">
        <v>0</v>
      </c>
      <c r="J1651">
        <v>0</v>
      </c>
      <c r="K1651">
        <v>0</v>
      </c>
      <c r="L1651">
        <v>1</v>
      </c>
      <c r="M1651">
        <v>47.5</v>
      </c>
      <c r="N1651">
        <v>0</v>
      </c>
      <c r="O1651">
        <v>0</v>
      </c>
      <c r="P1651" t="str">
        <f>IF(Table3[[#This Row],[Charging]]&gt;0,"1","0")</f>
        <v>0</v>
      </c>
      <c r="Q1651" t="str">
        <f>IF(Table3[[#This Row],[Tag]]="1",Table3[[#This Row],[Prices (EUR(kWh)]],"")</f>
        <v/>
      </c>
    </row>
    <row r="1652" spans="4:17" x14ac:dyDescent="0.2">
      <c r="D1652" s="1" t="s">
        <v>28</v>
      </c>
      <c r="E1652">
        <v>7</v>
      </c>
      <c r="F1652">
        <v>14</v>
      </c>
      <c r="G1652">
        <v>0</v>
      </c>
      <c r="H1652">
        <v>0.40205000000000002</v>
      </c>
      <c r="I1652">
        <v>0</v>
      </c>
      <c r="J1652">
        <v>0</v>
      </c>
      <c r="K1652">
        <v>0</v>
      </c>
      <c r="L1652">
        <v>1</v>
      </c>
      <c r="M1652">
        <v>47.5</v>
      </c>
      <c r="N1652">
        <v>0</v>
      </c>
      <c r="O1652">
        <v>0</v>
      </c>
      <c r="P1652" t="str">
        <f>IF(Table3[[#This Row],[Charging]]&gt;0,"1","0")</f>
        <v>0</v>
      </c>
      <c r="Q1652" t="str">
        <f>IF(Table3[[#This Row],[Tag]]="1",Table3[[#This Row],[Prices (EUR(kWh)]],"")</f>
        <v/>
      </c>
    </row>
    <row r="1653" spans="4:17" x14ac:dyDescent="0.2">
      <c r="D1653" s="1" t="s">
        <v>28</v>
      </c>
      <c r="E1653">
        <v>7</v>
      </c>
      <c r="F1653">
        <v>15</v>
      </c>
      <c r="G1653">
        <v>0</v>
      </c>
      <c r="H1653">
        <v>0.40933999999999998</v>
      </c>
      <c r="I1653">
        <v>0</v>
      </c>
      <c r="J1653">
        <v>0</v>
      </c>
      <c r="K1653">
        <v>0</v>
      </c>
      <c r="L1653">
        <v>1</v>
      </c>
      <c r="M1653">
        <v>47.5</v>
      </c>
      <c r="N1653">
        <v>0</v>
      </c>
      <c r="O1653">
        <v>0</v>
      </c>
      <c r="P1653" t="str">
        <f>IF(Table3[[#This Row],[Charging]]&gt;0,"1","0")</f>
        <v>0</v>
      </c>
      <c r="Q1653" t="str">
        <f>IF(Table3[[#This Row],[Tag]]="1",Table3[[#This Row],[Prices (EUR(kWh)]],"")</f>
        <v/>
      </c>
    </row>
    <row r="1654" spans="4:17" x14ac:dyDescent="0.2">
      <c r="D1654" s="1" t="s">
        <v>28</v>
      </c>
      <c r="E1654">
        <v>7</v>
      </c>
      <c r="F1654">
        <v>16</v>
      </c>
      <c r="G1654">
        <v>0</v>
      </c>
      <c r="H1654">
        <v>0.41277000000000003</v>
      </c>
      <c r="I1654">
        <v>0</v>
      </c>
      <c r="J1654">
        <v>0</v>
      </c>
      <c r="K1654">
        <v>0</v>
      </c>
      <c r="L1654">
        <v>1</v>
      </c>
      <c r="M1654">
        <v>47.5</v>
      </c>
      <c r="N1654">
        <v>0</v>
      </c>
      <c r="O1654">
        <v>0</v>
      </c>
      <c r="P1654" t="str">
        <f>IF(Table3[[#This Row],[Charging]]&gt;0,"1","0")</f>
        <v>0</v>
      </c>
      <c r="Q1654" t="str">
        <f>IF(Table3[[#This Row],[Tag]]="1",Table3[[#This Row],[Prices (EUR(kWh)]],"")</f>
        <v/>
      </c>
    </row>
    <row r="1655" spans="4:17" x14ac:dyDescent="0.2">
      <c r="D1655" s="1" t="s">
        <v>28</v>
      </c>
      <c r="E1655">
        <v>7</v>
      </c>
      <c r="F1655">
        <v>17</v>
      </c>
      <c r="G1655">
        <v>0</v>
      </c>
      <c r="H1655">
        <v>0.47192000000000001</v>
      </c>
      <c r="I1655">
        <v>0</v>
      </c>
      <c r="J1655">
        <v>0</v>
      </c>
      <c r="K1655">
        <v>0</v>
      </c>
      <c r="L1655">
        <v>1</v>
      </c>
      <c r="M1655">
        <v>42</v>
      </c>
      <c r="N1655">
        <v>5.5</v>
      </c>
      <c r="O1655">
        <v>0</v>
      </c>
      <c r="P1655" t="str">
        <f>IF(Table3[[#This Row],[Charging]]&gt;0,"1","0")</f>
        <v>0</v>
      </c>
      <c r="Q1655" t="str">
        <f>IF(Table3[[#This Row],[Tag]]="1",Table3[[#This Row],[Prices (EUR(kWh)]],"")</f>
        <v/>
      </c>
    </row>
    <row r="1656" spans="4:17" x14ac:dyDescent="0.2">
      <c r="D1656" s="1" t="s">
        <v>28</v>
      </c>
      <c r="E1656">
        <v>7</v>
      </c>
      <c r="F1656">
        <v>18</v>
      </c>
      <c r="G1656">
        <v>0</v>
      </c>
      <c r="H1656">
        <v>0.50488999999999995</v>
      </c>
      <c r="I1656">
        <v>0</v>
      </c>
      <c r="J1656">
        <v>0</v>
      </c>
      <c r="K1656">
        <v>0</v>
      </c>
      <c r="L1656">
        <v>1</v>
      </c>
      <c r="M1656">
        <v>42</v>
      </c>
      <c r="N1656">
        <v>0</v>
      </c>
      <c r="O1656">
        <v>7.5</v>
      </c>
      <c r="P1656" t="str">
        <f>IF(Table3[[#This Row],[Charging]]&gt;0,"1","0")</f>
        <v>0</v>
      </c>
      <c r="Q1656" t="str">
        <f>IF(Table3[[#This Row],[Tag]]="1",Table3[[#This Row],[Prices (EUR(kWh)]],"")</f>
        <v/>
      </c>
    </row>
    <row r="1657" spans="4:17" x14ac:dyDescent="0.2">
      <c r="D1657" s="1" t="s">
        <v>28</v>
      </c>
      <c r="E1657">
        <v>7</v>
      </c>
      <c r="F1657">
        <v>19</v>
      </c>
      <c r="G1657">
        <v>0</v>
      </c>
      <c r="H1657">
        <v>0.52632999999999996</v>
      </c>
      <c r="I1657">
        <v>0</v>
      </c>
      <c r="J1657">
        <v>0</v>
      </c>
      <c r="K1657">
        <v>0</v>
      </c>
      <c r="L1657">
        <v>1</v>
      </c>
      <c r="M1657">
        <v>42</v>
      </c>
      <c r="N1657">
        <v>0</v>
      </c>
      <c r="O1657">
        <v>7.5</v>
      </c>
      <c r="P1657" t="str">
        <f>IF(Table3[[#This Row],[Charging]]&gt;0,"1","0")</f>
        <v>0</v>
      </c>
      <c r="Q1657" t="str">
        <f>IF(Table3[[#This Row],[Tag]]="1",Table3[[#This Row],[Prices (EUR(kWh)]],"")</f>
        <v/>
      </c>
    </row>
    <row r="1658" spans="4:17" x14ac:dyDescent="0.2">
      <c r="D1658" s="1" t="s">
        <v>28</v>
      </c>
      <c r="E1658">
        <v>7</v>
      </c>
      <c r="F1658">
        <v>20</v>
      </c>
      <c r="G1658">
        <v>0</v>
      </c>
      <c r="H1658">
        <v>0.55001</v>
      </c>
      <c r="I1658">
        <v>0</v>
      </c>
      <c r="J1658">
        <v>0</v>
      </c>
      <c r="K1658">
        <v>0</v>
      </c>
      <c r="L1658">
        <v>1</v>
      </c>
      <c r="M1658">
        <v>42</v>
      </c>
      <c r="N1658">
        <v>0</v>
      </c>
      <c r="O1658">
        <v>7.5</v>
      </c>
      <c r="P1658" t="str">
        <f>IF(Table3[[#This Row],[Charging]]&gt;0,"1","0")</f>
        <v>0</v>
      </c>
      <c r="Q1658" t="str">
        <f>IF(Table3[[#This Row],[Tag]]="1",Table3[[#This Row],[Prices (EUR(kWh)]],"")</f>
        <v/>
      </c>
    </row>
    <row r="1659" spans="4:17" x14ac:dyDescent="0.2">
      <c r="D1659" s="1" t="s">
        <v>28</v>
      </c>
      <c r="E1659">
        <v>7</v>
      </c>
      <c r="F1659">
        <v>21</v>
      </c>
      <c r="G1659">
        <v>0</v>
      </c>
      <c r="H1659">
        <v>0.52993000000000001</v>
      </c>
      <c r="I1659">
        <v>0</v>
      </c>
      <c r="J1659">
        <v>0</v>
      </c>
      <c r="K1659">
        <v>0</v>
      </c>
      <c r="L1659">
        <v>1</v>
      </c>
      <c r="M1659">
        <v>42</v>
      </c>
      <c r="N1659">
        <v>0</v>
      </c>
      <c r="O1659">
        <v>7.5</v>
      </c>
      <c r="P1659" t="str">
        <f>IF(Table3[[#This Row],[Charging]]&gt;0,"1","0")</f>
        <v>0</v>
      </c>
      <c r="Q1659" t="str">
        <f>IF(Table3[[#This Row],[Tag]]="1",Table3[[#This Row],[Prices (EUR(kWh)]],"")</f>
        <v/>
      </c>
    </row>
    <row r="1660" spans="4:17" x14ac:dyDescent="0.2">
      <c r="D1660" s="1" t="s">
        <v>28</v>
      </c>
      <c r="E1660">
        <v>7</v>
      </c>
      <c r="F1660">
        <v>22</v>
      </c>
      <c r="G1660">
        <v>0</v>
      </c>
      <c r="H1660">
        <v>0.50758999999999999</v>
      </c>
      <c r="I1660">
        <v>0</v>
      </c>
      <c r="J1660">
        <v>0</v>
      </c>
      <c r="K1660">
        <v>0</v>
      </c>
      <c r="L1660">
        <v>1</v>
      </c>
      <c r="M1660">
        <v>42</v>
      </c>
      <c r="N1660">
        <v>0</v>
      </c>
      <c r="O1660">
        <v>7.5</v>
      </c>
      <c r="P1660" t="str">
        <f>IF(Table3[[#This Row],[Charging]]&gt;0,"1","0")</f>
        <v>0</v>
      </c>
      <c r="Q1660" t="str">
        <f>IF(Table3[[#This Row],[Tag]]="1",Table3[[#This Row],[Prices (EUR(kWh)]],"")</f>
        <v/>
      </c>
    </row>
    <row r="1661" spans="4:17" x14ac:dyDescent="0.2">
      <c r="D1661" s="1" t="s">
        <v>28</v>
      </c>
      <c r="E1661">
        <v>7</v>
      </c>
      <c r="F1661">
        <v>23</v>
      </c>
      <c r="G1661">
        <v>0</v>
      </c>
      <c r="H1661">
        <v>0.48975999999999997</v>
      </c>
      <c r="I1661">
        <v>0</v>
      </c>
      <c r="J1661">
        <v>0</v>
      </c>
      <c r="K1661">
        <v>0</v>
      </c>
      <c r="L1661">
        <v>1</v>
      </c>
      <c r="M1661">
        <v>42</v>
      </c>
      <c r="N1661">
        <v>0</v>
      </c>
      <c r="O1661">
        <v>7.5</v>
      </c>
      <c r="P1661" t="str">
        <f>IF(Table3[[#This Row],[Charging]]&gt;0,"1","0")</f>
        <v>0</v>
      </c>
      <c r="Q1661" t="str">
        <f>IF(Table3[[#This Row],[Tag]]="1",Table3[[#This Row],[Prices (EUR(kWh)]],"")</f>
        <v/>
      </c>
    </row>
    <row r="1662" spans="4:17" x14ac:dyDescent="0.2">
      <c r="D1662" s="1" t="s">
        <v>28</v>
      </c>
      <c r="E1662">
        <v>7</v>
      </c>
      <c r="F1662">
        <v>24</v>
      </c>
      <c r="G1662">
        <v>0</v>
      </c>
      <c r="H1662">
        <v>0.43880999999999998</v>
      </c>
      <c r="I1662">
        <v>0</v>
      </c>
      <c r="J1662">
        <v>0</v>
      </c>
      <c r="K1662">
        <v>0</v>
      </c>
      <c r="L1662">
        <v>1</v>
      </c>
      <c r="M1662">
        <v>42</v>
      </c>
      <c r="N1662">
        <v>0</v>
      </c>
      <c r="O1662">
        <v>7.5</v>
      </c>
      <c r="P1662" t="str">
        <f>IF(Table3[[#This Row],[Charging]]&gt;0,"1","0")</f>
        <v>0</v>
      </c>
      <c r="Q1662" t="str">
        <f>IF(Table3[[#This Row],[Tag]]="1",Table3[[#This Row],[Prices (EUR(kWh)]],"")</f>
        <v/>
      </c>
    </row>
    <row r="1663" spans="4:17" x14ac:dyDescent="0.2">
      <c r="D1663" s="1" t="s">
        <v>28</v>
      </c>
      <c r="E1663">
        <v>8</v>
      </c>
      <c r="F1663">
        <v>1</v>
      </c>
      <c r="G1663">
        <v>0</v>
      </c>
      <c r="H1663">
        <v>0.44195000000000001</v>
      </c>
      <c r="I1663">
        <v>0</v>
      </c>
      <c r="J1663">
        <v>0</v>
      </c>
      <c r="K1663">
        <v>0</v>
      </c>
      <c r="L1663">
        <v>1</v>
      </c>
      <c r="M1663">
        <v>42</v>
      </c>
      <c r="N1663">
        <v>0</v>
      </c>
      <c r="O1663">
        <v>7.5</v>
      </c>
      <c r="P1663" t="str">
        <f>IF(Table3[[#This Row],[Charging]]&gt;0,"1","0")</f>
        <v>0</v>
      </c>
      <c r="Q1663" t="str">
        <f>IF(Table3[[#This Row],[Tag]]="1",Table3[[#This Row],[Prices (EUR(kWh)]],"")</f>
        <v/>
      </c>
    </row>
    <row r="1664" spans="4:17" x14ac:dyDescent="0.2">
      <c r="D1664" s="1" t="s">
        <v>28</v>
      </c>
      <c r="E1664">
        <v>8</v>
      </c>
      <c r="F1664">
        <v>2</v>
      </c>
      <c r="G1664">
        <v>0</v>
      </c>
      <c r="H1664">
        <v>0.40773999999999999</v>
      </c>
      <c r="I1664">
        <v>0</v>
      </c>
      <c r="J1664">
        <v>0</v>
      </c>
      <c r="K1664">
        <v>0</v>
      </c>
      <c r="L1664">
        <v>1</v>
      </c>
      <c r="M1664">
        <v>42</v>
      </c>
      <c r="N1664">
        <v>0</v>
      </c>
      <c r="O1664">
        <v>7.5</v>
      </c>
      <c r="P1664" t="str">
        <f>IF(Table3[[#This Row],[Charging]]&gt;0,"1","0")</f>
        <v>0</v>
      </c>
      <c r="Q1664" t="str">
        <f>IF(Table3[[#This Row],[Tag]]="1",Table3[[#This Row],[Prices (EUR(kWh)]],"")</f>
        <v/>
      </c>
    </row>
    <row r="1665" spans="4:17" x14ac:dyDescent="0.2">
      <c r="D1665" s="1" t="s">
        <v>28</v>
      </c>
      <c r="E1665">
        <v>8</v>
      </c>
      <c r="F1665">
        <v>3</v>
      </c>
      <c r="G1665">
        <v>0</v>
      </c>
      <c r="H1665">
        <v>0.40028999999999998</v>
      </c>
      <c r="I1665">
        <v>0</v>
      </c>
      <c r="J1665">
        <v>0</v>
      </c>
      <c r="K1665">
        <v>0</v>
      </c>
      <c r="L1665">
        <v>1</v>
      </c>
      <c r="M1665">
        <v>42</v>
      </c>
      <c r="N1665">
        <v>0</v>
      </c>
      <c r="O1665">
        <v>7.5</v>
      </c>
      <c r="P1665" t="str">
        <f>IF(Table3[[#This Row],[Charging]]&gt;0,"1","0")</f>
        <v>0</v>
      </c>
      <c r="Q1665" t="str">
        <f>IF(Table3[[#This Row],[Tag]]="1",Table3[[#This Row],[Prices (EUR(kWh)]],"")</f>
        <v/>
      </c>
    </row>
    <row r="1666" spans="4:17" x14ac:dyDescent="0.2">
      <c r="D1666" s="1" t="s">
        <v>28</v>
      </c>
      <c r="E1666">
        <v>8</v>
      </c>
      <c r="F1666">
        <v>4</v>
      </c>
      <c r="G1666">
        <v>0</v>
      </c>
      <c r="H1666">
        <v>0.38191999999999998</v>
      </c>
      <c r="I1666">
        <v>0</v>
      </c>
      <c r="J1666">
        <v>0</v>
      </c>
      <c r="K1666">
        <v>0</v>
      </c>
      <c r="L1666">
        <v>1</v>
      </c>
      <c r="M1666">
        <v>42</v>
      </c>
      <c r="N1666">
        <v>0</v>
      </c>
      <c r="O1666">
        <v>7.5</v>
      </c>
      <c r="P1666" t="str">
        <f>IF(Table3[[#This Row],[Charging]]&gt;0,"1","0")</f>
        <v>0</v>
      </c>
      <c r="Q1666" t="str">
        <f>IF(Table3[[#This Row],[Tag]]="1",Table3[[#This Row],[Prices (EUR(kWh)]],"")</f>
        <v/>
      </c>
    </row>
    <row r="1667" spans="4:17" x14ac:dyDescent="0.2">
      <c r="D1667" s="1" t="s">
        <v>28</v>
      </c>
      <c r="E1667">
        <v>8</v>
      </c>
      <c r="F1667">
        <v>5</v>
      </c>
      <c r="G1667">
        <v>0</v>
      </c>
      <c r="H1667">
        <v>0.37923000000000001</v>
      </c>
      <c r="I1667">
        <v>0</v>
      </c>
      <c r="J1667">
        <v>0</v>
      </c>
      <c r="K1667">
        <v>0</v>
      </c>
      <c r="L1667">
        <v>1</v>
      </c>
      <c r="M1667">
        <v>42</v>
      </c>
      <c r="N1667">
        <v>0</v>
      </c>
      <c r="O1667">
        <v>7.5</v>
      </c>
      <c r="P1667" t="str">
        <f>IF(Table3[[#This Row],[Charging]]&gt;0,"1","0")</f>
        <v>0</v>
      </c>
      <c r="Q1667" t="str">
        <f>IF(Table3[[#This Row],[Tag]]="1",Table3[[#This Row],[Prices (EUR(kWh)]],"")</f>
        <v/>
      </c>
    </row>
    <row r="1668" spans="4:17" x14ac:dyDescent="0.2">
      <c r="D1668" s="1" t="s">
        <v>28</v>
      </c>
      <c r="E1668">
        <v>8</v>
      </c>
      <c r="F1668">
        <v>6</v>
      </c>
      <c r="G1668">
        <v>0</v>
      </c>
      <c r="H1668">
        <v>0.44201000000000001</v>
      </c>
      <c r="I1668">
        <v>0</v>
      </c>
      <c r="J1668">
        <v>0</v>
      </c>
      <c r="K1668">
        <v>0</v>
      </c>
      <c r="L1668">
        <v>1</v>
      </c>
      <c r="M1668">
        <v>42</v>
      </c>
      <c r="N1668">
        <v>0</v>
      </c>
      <c r="O1668">
        <v>7.5</v>
      </c>
      <c r="P1668" t="str">
        <f>IF(Table3[[#This Row],[Charging]]&gt;0,"1","0")</f>
        <v>0</v>
      </c>
      <c r="Q1668" t="str">
        <f>IF(Table3[[#This Row],[Tag]]="1",Table3[[#This Row],[Prices (EUR(kWh)]],"")</f>
        <v/>
      </c>
    </row>
    <row r="1669" spans="4:17" x14ac:dyDescent="0.2">
      <c r="D1669" s="1" t="s">
        <v>28</v>
      </c>
      <c r="E1669">
        <v>8</v>
      </c>
      <c r="F1669">
        <v>7</v>
      </c>
      <c r="G1669">
        <v>0</v>
      </c>
      <c r="H1669">
        <v>0.46287</v>
      </c>
      <c r="I1669">
        <v>0</v>
      </c>
      <c r="J1669">
        <v>0</v>
      </c>
      <c r="K1669">
        <v>0</v>
      </c>
      <c r="L1669">
        <v>1</v>
      </c>
      <c r="M1669">
        <v>42</v>
      </c>
      <c r="N1669">
        <v>0</v>
      </c>
      <c r="O1669">
        <v>7.5</v>
      </c>
      <c r="P1669" t="str">
        <f>IF(Table3[[#This Row],[Charging]]&gt;0,"1","0")</f>
        <v>0</v>
      </c>
      <c r="Q1669" t="str">
        <f>IF(Table3[[#This Row],[Tag]]="1",Table3[[#This Row],[Prices (EUR(kWh)]],"")</f>
        <v/>
      </c>
    </row>
    <row r="1670" spans="4:17" x14ac:dyDescent="0.2">
      <c r="D1670" s="1" t="s">
        <v>28</v>
      </c>
      <c r="E1670">
        <v>8</v>
      </c>
      <c r="F1670">
        <v>8</v>
      </c>
      <c r="G1670">
        <v>0</v>
      </c>
      <c r="H1670">
        <v>0.48925000000000002</v>
      </c>
      <c r="I1670">
        <v>0</v>
      </c>
      <c r="J1670">
        <v>0</v>
      </c>
      <c r="K1670">
        <v>0</v>
      </c>
      <c r="L1670">
        <v>1</v>
      </c>
      <c r="M1670">
        <v>36.5</v>
      </c>
      <c r="N1670">
        <v>5.5</v>
      </c>
      <c r="O1670">
        <v>0</v>
      </c>
      <c r="P1670" t="str">
        <f>IF(Table3[[#This Row],[Charging]]&gt;0,"1","0")</f>
        <v>0</v>
      </c>
      <c r="Q1670" t="str">
        <f>IF(Table3[[#This Row],[Tag]]="1",Table3[[#This Row],[Prices (EUR(kWh)]],"")</f>
        <v/>
      </c>
    </row>
    <row r="1671" spans="4:17" x14ac:dyDescent="0.2">
      <c r="D1671" s="1" t="s">
        <v>28</v>
      </c>
      <c r="E1671">
        <v>8</v>
      </c>
      <c r="F1671">
        <v>9</v>
      </c>
      <c r="G1671">
        <v>0</v>
      </c>
      <c r="H1671">
        <v>0.50780999999999998</v>
      </c>
      <c r="I1671">
        <v>0</v>
      </c>
      <c r="J1671">
        <v>0</v>
      </c>
      <c r="K1671">
        <v>0</v>
      </c>
      <c r="L1671">
        <v>1</v>
      </c>
      <c r="M1671">
        <v>36.5</v>
      </c>
      <c r="N1671">
        <v>0</v>
      </c>
      <c r="O1671">
        <v>0</v>
      </c>
      <c r="P1671" t="str">
        <f>IF(Table3[[#This Row],[Charging]]&gt;0,"1","0")</f>
        <v>0</v>
      </c>
      <c r="Q1671" t="str">
        <f>IF(Table3[[#This Row],[Tag]]="1",Table3[[#This Row],[Prices (EUR(kWh)]],"")</f>
        <v/>
      </c>
    </row>
    <row r="1672" spans="4:17" x14ac:dyDescent="0.2">
      <c r="D1672" s="1" t="s">
        <v>28</v>
      </c>
      <c r="E1672">
        <v>8</v>
      </c>
      <c r="F1672">
        <v>10</v>
      </c>
      <c r="G1672">
        <v>0</v>
      </c>
      <c r="H1672">
        <v>0.47644999999999998</v>
      </c>
      <c r="I1672">
        <v>0</v>
      </c>
      <c r="J1672">
        <v>0</v>
      </c>
      <c r="K1672">
        <v>0</v>
      </c>
      <c r="L1672">
        <v>1</v>
      </c>
      <c r="M1672">
        <v>36.5</v>
      </c>
      <c r="N1672">
        <v>0</v>
      </c>
      <c r="O1672">
        <v>0</v>
      </c>
      <c r="P1672" t="str">
        <f>IF(Table3[[#This Row],[Charging]]&gt;0,"1","0")</f>
        <v>0</v>
      </c>
      <c r="Q1672" t="str">
        <f>IF(Table3[[#This Row],[Tag]]="1",Table3[[#This Row],[Prices (EUR(kWh)]],"")</f>
        <v/>
      </c>
    </row>
    <row r="1673" spans="4:17" x14ac:dyDescent="0.2">
      <c r="D1673" s="1" t="s">
        <v>28</v>
      </c>
      <c r="E1673">
        <v>8</v>
      </c>
      <c r="F1673">
        <v>11</v>
      </c>
      <c r="G1673">
        <v>0</v>
      </c>
      <c r="H1673">
        <v>0.46870000000000001</v>
      </c>
      <c r="I1673">
        <v>0</v>
      </c>
      <c r="J1673">
        <v>0</v>
      </c>
      <c r="K1673">
        <v>0</v>
      </c>
      <c r="L1673">
        <v>1</v>
      </c>
      <c r="M1673">
        <v>36.5</v>
      </c>
      <c r="N1673">
        <v>0</v>
      </c>
      <c r="O1673">
        <v>0</v>
      </c>
      <c r="P1673" t="str">
        <f>IF(Table3[[#This Row],[Charging]]&gt;0,"1","0")</f>
        <v>0</v>
      </c>
      <c r="Q1673" t="str">
        <f>IF(Table3[[#This Row],[Tag]]="1",Table3[[#This Row],[Prices (EUR(kWh)]],"")</f>
        <v/>
      </c>
    </row>
    <row r="1674" spans="4:17" x14ac:dyDescent="0.2">
      <c r="D1674" s="1" t="s">
        <v>28</v>
      </c>
      <c r="E1674">
        <v>8</v>
      </c>
      <c r="F1674">
        <v>12</v>
      </c>
      <c r="G1674">
        <v>0</v>
      </c>
      <c r="H1674">
        <v>0.44144</v>
      </c>
      <c r="I1674">
        <v>0</v>
      </c>
      <c r="J1674">
        <v>0</v>
      </c>
      <c r="K1674">
        <v>0</v>
      </c>
      <c r="L1674">
        <v>1</v>
      </c>
      <c r="M1674">
        <v>36.5</v>
      </c>
      <c r="N1674">
        <v>0</v>
      </c>
      <c r="O1674">
        <v>0</v>
      </c>
      <c r="P1674" t="str">
        <f>IF(Table3[[#This Row],[Charging]]&gt;0,"1","0")</f>
        <v>0</v>
      </c>
      <c r="Q1674" t="str">
        <f>IF(Table3[[#This Row],[Tag]]="1",Table3[[#This Row],[Prices (EUR(kWh)]],"")</f>
        <v/>
      </c>
    </row>
    <row r="1675" spans="4:17" x14ac:dyDescent="0.2">
      <c r="D1675" s="1" t="s">
        <v>28</v>
      </c>
      <c r="E1675">
        <v>8</v>
      </c>
      <c r="F1675">
        <v>13</v>
      </c>
      <c r="G1675">
        <v>0</v>
      </c>
      <c r="H1675">
        <v>0.42899999999999999</v>
      </c>
      <c r="I1675">
        <v>0</v>
      </c>
      <c r="J1675">
        <v>0</v>
      </c>
      <c r="K1675">
        <v>0</v>
      </c>
      <c r="L1675">
        <v>1</v>
      </c>
      <c r="M1675">
        <v>36.5</v>
      </c>
      <c r="N1675">
        <v>0</v>
      </c>
      <c r="O1675">
        <v>0</v>
      </c>
      <c r="P1675" t="str">
        <f>IF(Table3[[#This Row],[Charging]]&gt;0,"1","0")</f>
        <v>0</v>
      </c>
      <c r="Q1675" t="str">
        <f>IF(Table3[[#This Row],[Tag]]="1",Table3[[#This Row],[Prices (EUR(kWh)]],"")</f>
        <v/>
      </c>
    </row>
    <row r="1676" spans="4:17" x14ac:dyDescent="0.2">
      <c r="D1676" s="1" t="s">
        <v>28</v>
      </c>
      <c r="E1676">
        <v>8</v>
      </c>
      <c r="F1676">
        <v>14</v>
      </c>
      <c r="G1676">
        <v>0</v>
      </c>
      <c r="H1676">
        <v>0.40975</v>
      </c>
      <c r="I1676">
        <v>0</v>
      </c>
      <c r="J1676">
        <v>0</v>
      </c>
      <c r="K1676">
        <v>0</v>
      </c>
      <c r="L1676">
        <v>1</v>
      </c>
      <c r="M1676">
        <v>36.5</v>
      </c>
      <c r="N1676">
        <v>0</v>
      </c>
      <c r="O1676">
        <v>0</v>
      </c>
      <c r="P1676" t="str">
        <f>IF(Table3[[#This Row],[Charging]]&gt;0,"1","0")</f>
        <v>0</v>
      </c>
      <c r="Q1676" t="str">
        <f>IF(Table3[[#This Row],[Tag]]="1",Table3[[#This Row],[Prices (EUR(kWh)]],"")</f>
        <v/>
      </c>
    </row>
    <row r="1677" spans="4:17" x14ac:dyDescent="0.2">
      <c r="D1677" s="1" t="s">
        <v>28</v>
      </c>
      <c r="E1677">
        <v>8</v>
      </c>
      <c r="F1677">
        <v>15</v>
      </c>
      <c r="G1677">
        <v>0</v>
      </c>
      <c r="H1677">
        <v>0.39989999999999998</v>
      </c>
      <c r="I1677">
        <v>0</v>
      </c>
      <c r="J1677">
        <v>0</v>
      </c>
      <c r="K1677">
        <v>0</v>
      </c>
      <c r="L1677">
        <v>1</v>
      </c>
      <c r="M1677">
        <v>36.5</v>
      </c>
      <c r="N1677">
        <v>0</v>
      </c>
      <c r="O1677">
        <v>0</v>
      </c>
      <c r="P1677" t="str">
        <f>IF(Table3[[#This Row],[Charging]]&gt;0,"1","0")</f>
        <v>0</v>
      </c>
      <c r="Q1677" t="str">
        <f>IF(Table3[[#This Row],[Tag]]="1",Table3[[#This Row],[Prices (EUR(kWh)]],"")</f>
        <v/>
      </c>
    </row>
    <row r="1678" spans="4:17" x14ac:dyDescent="0.2">
      <c r="D1678" s="1" t="s">
        <v>28</v>
      </c>
      <c r="E1678">
        <v>8</v>
      </c>
      <c r="F1678">
        <v>16</v>
      </c>
      <c r="G1678">
        <v>0</v>
      </c>
      <c r="H1678">
        <v>0.40475</v>
      </c>
      <c r="I1678">
        <v>0</v>
      </c>
      <c r="J1678">
        <v>0</v>
      </c>
      <c r="K1678">
        <v>0</v>
      </c>
      <c r="L1678">
        <v>1</v>
      </c>
      <c r="M1678">
        <v>36.5</v>
      </c>
      <c r="N1678">
        <v>0</v>
      </c>
      <c r="O1678">
        <v>0</v>
      </c>
      <c r="P1678" t="str">
        <f>IF(Table3[[#This Row],[Charging]]&gt;0,"1","0")</f>
        <v>0</v>
      </c>
      <c r="Q1678" t="str">
        <f>IF(Table3[[#This Row],[Tag]]="1",Table3[[#This Row],[Prices (EUR(kWh)]],"")</f>
        <v/>
      </c>
    </row>
    <row r="1679" spans="4:17" x14ac:dyDescent="0.2">
      <c r="D1679" s="1" t="s">
        <v>28</v>
      </c>
      <c r="E1679">
        <v>8</v>
      </c>
      <c r="F1679">
        <v>17</v>
      </c>
      <c r="G1679">
        <v>0</v>
      </c>
      <c r="H1679">
        <v>0.41593000000000002</v>
      </c>
      <c r="I1679">
        <v>0</v>
      </c>
      <c r="J1679">
        <v>0</v>
      </c>
      <c r="K1679">
        <v>0</v>
      </c>
      <c r="L1679">
        <v>1</v>
      </c>
      <c r="M1679">
        <v>31</v>
      </c>
      <c r="N1679">
        <v>5.5</v>
      </c>
      <c r="O1679">
        <v>0</v>
      </c>
      <c r="P1679" t="str">
        <f>IF(Table3[[#This Row],[Charging]]&gt;0,"1","0")</f>
        <v>0</v>
      </c>
      <c r="Q1679" t="str">
        <f>IF(Table3[[#This Row],[Tag]]="1",Table3[[#This Row],[Prices (EUR(kWh)]],"")</f>
        <v/>
      </c>
    </row>
    <row r="1680" spans="4:17" x14ac:dyDescent="0.2">
      <c r="D1680" s="1" t="s">
        <v>28</v>
      </c>
      <c r="E1680">
        <v>8</v>
      </c>
      <c r="F1680">
        <v>18</v>
      </c>
      <c r="G1680">
        <v>0</v>
      </c>
      <c r="H1680">
        <v>0.45516000000000001</v>
      </c>
      <c r="I1680">
        <v>0</v>
      </c>
      <c r="J1680">
        <v>0</v>
      </c>
      <c r="K1680">
        <v>0</v>
      </c>
      <c r="L1680">
        <v>1</v>
      </c>
      <c r="M1680">
        <v>31</v>
      </c>
      <c r="N1680">
        <v>0</v>
      </c>
      <c r="O1680">
        <v>7.5</v>
      </c>
      <c r="P1680" t="str">
        <f>IF(Table3[[#This Row],[Charging]]&gt;0,"1","0")</f>
        <v>0</v>
      </c>
      <c r="Q1680" t="str">
        <f>IF(Table3[[#This Row],[Tag]]="1",Table3[[#This Row],[Prices (EUR(kWh)]],"")</f>
        <v/>
      </c>
    </row>
    <row r="1681" spans="4:17" x14ac:dyDescent="0.2">
      <c r="D1681" s="1" t="s">
        <v>28</v>
      </c>
      <c r="E1681">
        <v>8</v>
      </c>
      <c r="F1681">
        <v>19</v>
      </c>
      <c r="G1681">
        <v>0</v>
      </c>
      <c r="H1681">
        <v>0.4703</v>
      </c>
      <c r="I1681">
        <v>0</v>
      </c>
      <c r="J1681">
        <v>0</v>
      </c>
      <c r="K1681">
        <v>0</v>
      </c>
      <c r="L1681">
        <v>1</v>
      </c>
      <c r="M1681">
        <v>31</v>
      </c>
      <c r="N1681">
        <v>0</v>
      </c>
      <c r="O1681">
        <v>7.5</v>
      </c>
      <c r="P1681" t="str">
        <f>IF(Table3[[#This Row],[Charging]]&gt;0,"1","0")</f>
        <v>0</v>
      </c>
      <c r="Q1681" t="str">
        <f>IF(Table3[[#This Row],[Tag]]="1",Table3[[#This Row],[Prices (EUR(kWh)]],"")</f>
        <v/>
      </c>
    </row>
    <row r="1682" spans="4:17" x14ac:dyDescent="0.2">
      <c r="D1682" s="1" t="s">
        <v>28</v>
      </c>
      <c r="E1682">
        <v>8</v>
      </c>
      <c r="F1682">
        <v>20</v>
      </c>
      <c r="G1682">
        <v>0</v>
      </c>
      <c r="H1682">
        <v>0.48148000000000002</v>
      </c>
      <c r="I1682">
        <v>0</v>
      </c>
      <c r="J1682">
        <v>0</v>
      </c>
      <c r="K1682">
        <v>0</v>
      </c>
      <c r="L1682">
        <v>1</v>
      </c>
      <c r="M1682">
        <v>31</v>
      </c>
      <c r="N1682">
        <v>0</v>
      </c>
      <c r="O1682">
        <v>7.5</v>
      </c>
      <c r="P1682" t="str">
        <f>IF(Table3[[#This Row],[Charging]]&gt;0,"1","0")</f>
        <v>0</v>
      </c>
      <c r="Q1682" t="str">
        <f>IF(Table3[[#This Row],[Tag]]="1",Table3[[#This Row],[Prices (EUR(kWh)]],"")</f>
        <v/>
      </c>
    </row>
    <row r="1683" spans="4:17" x14ac:dyDescent="0.2">
      <c r="D1683" s="1" t="s">
        <v>28</v>
      </c>
      <c r="E1683">
        <v>8</v>
      </c>
      <c r="F1683">
        <v>21</v>
      </c>
      <c r="G1683">
        <v>0</v>
      </c>
      <c r="H1683">
        <v>0.48729</v>
      </c>
      <c r="I1683">
        <v>0</v>
      </c>
      <c r="J1683">
        <v>0</v>
      </c>
      <c r="K1683">
        <v>0</v>
      </c>
      <c r="L1683">
        <v>1</v>
      </c>
      <c r="M1683">
        <v>31</v>
      </c>
      <c r="N1683">
        <v>0</v>
      </c>
      <c r="O1683">
        <v>7.5</v>
      </c>
      <c r="P1683" t="str">
        <f>IF(Table3[[#This Row],[Charging]]&gt;0,"1","0")</f>
        <v>0</v>
      </c>
      <c r="Q1683" t="str">
        <f>IF(Table3[[#This Row],[Tag]]="1",Table3[[#This Row],[Prices (EUR(kWh)]],"")</f>
        <v/>
      </c>
    </row>
    <row r="1684" spans="4:17" x14ac:dyDescent="0.2">
      <c r="D1684" s="1" t="s">
        <v>28</v>
      </c>
      <c r="E1684">
        <v>8</v>
      </c>
      <c r="F1684">
        <v>22</v>
      </c>
      <c r="G1684">
        <v>0</v>
      </c>
      <c r="H1684">
        <v>0.45306999999999997</v>
      </c>
      <c r="I1684">
        <v>0</v>
      </c>
      <c r="J1684">
        <v>0</v>
      </c>
      <c r="K1684">
        <v>0</v>
      </c>
      <c r="L1684">
        <v>1</v>
      </c>
      <c r="M1684">
        <v>31</v>
      </c>
      <c r="N1684">
        <v>0</v>
      </c>
      <c r="O1684">
        <v>7.5</v>
      </c>
      <c r="P1684" t="str">
        <f>IF(Table3[[#This Row],[Charging]]&gt;0,"1","0")</f>
        <v>0</v>
      </c>
      <c r="Q1684" t="str">
        <f>IF(Table3[[#This Row],[Tag]]="1",Table3[[#This Row],[Prices (EUR(kWh)]],"")</f>
        <v/>
      </c>
    </row>
    <row r="1685" spans="4:17" x14ac:dyDescent="0.2">
      <c r="D1685" s="1" t="s">
        <v>28</v>
      </c>
      <c r="E1685">
        <v>8</v>
      </c>
      <c r="F1685">
        <v>23</v>
      </c>
      <c r="G1685">
        <v>0</v>
      </c>
      <c r="H1685">
        <v>0.39428000000000002</v>
      </c>
      <c r="I1685">
        <v>0</v>
      </c>
      <c r="J1685">
        <v>0</v>
      </c>
      <c r="K1685">
        <v>0</v>
      </c>
      <c r="L1685">
        <v>1</v>
      </c>
      <c r="M1685">
        <v>31</v>
      </c>
      <c r="N1685">
        <v>0</v>
      </c>
      <c r="O1685">
        <v>7.5</v>
      </c>
      <c r="P1685" t="str">
        <f>IF(Table3[[#This Row],[Charging]]&gt;0,"1","0")</f>
        <v>0</v>
      </c>
      <c r="Q1685" t="str">
        <f>IF(Table3[[#This Row],[Tag]]="1",Table3[[#This Row],[Prices (EUR(kWh)]],"")</f>
        <v/>
      </c>
    </row>
    <row r="1686" spans="4:17" x14ac:dyDescent="0.2">
      <c r="D1686" s="1" t="s">
        <v>28</v>
      </c>
      <c r="E1686">
        <v>8</v>
      </c>
      <c r="F1686">
        <v>24</v>
      </c>
      <c r="G1686">
        <v>0</v>
      </c>
      <c r="H1686">
        <v>0.33446999999999999</v>
      </c>
      <c r="I1686">
        <v>0</v>
      </c>
      <c r="J1686">
        <v>0</v>
      </c>
      <c r="K1686">
        <v>0</v>
      </c>
      <c r="L1686">
        <v>1</v>
      </c>
      <c r="M1686">
        <v>31</v>
      </c>
      <c r="N1686">
        <v>0</v>
      </c>
      <c r="O1686">
        <v>7.5</v>
      </c>
      <c r="P1686" t="str">
        <f>IF(Table3[[#This Row],[Charging]]&gt;0,"1","0")</f>
        <v>0</v>
      </c>
      <c r="Q1686" t="str">
        <f>IF(Table3[[#This Row],[Tag]]="1",Table3[[#This Row],[Prices (EUR(kWh)]],"")</f>
        <v/>
      </c>
    </row>
    <row r="1687" spans="4:17" x14ac:dyDescent="0.2">
      <c r="D1687" s="1" t="s">
        <v>28</v>
      </c>
      <c r="E1687">
        <v>9</v>
      </c>
      <c r="F1687">
        <v>1</v>
      </c>
      <c r="G1687">
        <v>0</v>
      </c>
      <c r="H1687">
        <v>0.30897000000000002</v>
      </c>
      <c r="I1687">
        <v>0</v>
      </c>
      <c r="J1687">
        <v>0</v>
      </c>
      <c r="K1687">
        <v>0</v>
      </c>
      <c r="L1687">
        <v>1</v>
      </c>
      <c r="M1687">
        <v>31</v>
      </c>
      <c r="N1687">
        <v>0</v>
      </c>
      <c r="O1687">
        <v>7.5</v>
      </c>
      <c r="P1687" t="str">
        <f>IF(Table3[[#This Row],[Charging]]&gt;0,"1","0")</f>
        <v>0</v>
      </c>
      <c r="Q1687" t="str">
        <f>IF(Table3[[#This Row],[Tag]]="1",Table3[[#This Row],[Prices (EUR(kWh)]],"")</f>
        <v/>
      </c>
    </row>
    <row r="1688" spans="4:17" x14ac:dyDescent="0.2">
      <c r="D1688" s="1" t="s">
        <v>28</v>
      </c>
      <c r="E1688">
        <v>9</v>
      </c>
      <c r="F1688">
        <v>2</v>
      </c>
      <c r="G1688">
        <v>7.5</v>
      </c>
      <c r="H1688">
        <v>0.24531</v>
      </c>
      <c r="I1688">
        <v>0</v>
      </c>
      <c r="J1688">
        <v>0</v>
      </c>
      <c r="K1688">
        <v>0</v>
      </c>
      <c r="L1688">
        <v>1</v>
      </c>
      <c r="M1688">
        <v>38.5</v>
      </c>
      <c r="N1688">
        <v>0</v>
      </c>
      <c r="O1688">
        <v>7.5</v>
      </c>
      <c r="P1688" t="str">
        <f>IF(Table3[[#This Row],[Charging]]&gt;0,"1","0")</f>
        <v>1</v>
      </c>
      <c r="Q1688">
        <f>IF(Table3[[#This Row],[Tag]]="1",Table3[[#This Row],[Prices (EUR(kWh)]],"")</f>
        <v>0.24531</v>
      </c>
    </row>
    <row r="1689" spans="4:17" x14ac:dyDescent="0.2">
      <c r="D1689" s="1" t="s">
        <v>28</v>
      </c>
      <c r="E1689">
        <v>9</v>
      </c>
      <c r="F1689">
        <v>3</v>
      </c>
      <c r="G1689">
        <v>7.5</v>
      </c>
      <c r="H1689">
        <v>0.21113999999999999</v>
      </c>
      <c r="I1689">
        <v>0</v>
      </c>
      <c r="J1689">
        <v>0</v>
      </c>
      <c r="K1689">
        <v>0</v>
      </c>
      <c r="L1689">
        <v>1</v>
      </c>
      <c r="M1689">
        <v>46</v>
      </c>
      <c r="N1689">
        <v>0</v>
      </c>
      <c r="O1689">
        <v>7.5</v>
      </c>
      <c r="P1689" t="str">
        <f>IF(Table3[[#This Row],[Charging]]&gt;0,"1","0")</f>
        <v>1</v>
      </c>
      <c r="Q1689">
        <f>IF(Table3[[#This Row],[Tag]]="1",Table3[[#This Row],[Prices (EUR(kWh)]],"")</f>
        <v>0.21113999999999999</v>
      </c>
    </row>
    <row r="1690" spans="4:17" x14ac:dyDescent="0.2">
      <c r="D1690" s="1" t="s">
        <v>28</v>
      </c>
      <c r="E1690">
        <v>9</v>
      </c>
      <c r="F1690">
        <v>4</v>
      </c>
      <c r="G1690">
        <v>7.5</v>
      </c>
      <c r="H1690">
        <v>0.19875999999999999</v>
      </c>
      <c r="I1690">
        <v>0</v>
      </c>
      <c r="J1690">
        <v>0</v>
      </c>
      <c r="K1690">
        <v>0</v>
      </c>
      <c r="L1690">
        <v>1</v>
      </c>
      <c r="M1690">
        <v>53.5</v>
      </c>
      <c r="N1690">
        <v>0</v>
      </c>
      <c r="O1690">
        <v>7.5</v>
      </c>
      <c r="P1690" t="str">
        <f>IF(Table3[[#This Row],[Charging]]&gt;0,"1","0")</f>
        <v>1</v>
      </c>
      <c r="Q1690">
        <f>IF(Table3[[#This Row],[Tag]]="1",Table3[[#This Row],[Prices (EUR(kWh)]],"")</f>
        <v>0.19875999999999999</v>
      </c>
    </row>
    <row r="1691" spans="4:17" x14ac:dyDescent="0.2">
      <c r="D1691" s="1" t="s">
        <v>28</v>
      </c>
      <c r="E1691">
        <v>9</v>
      </c>
      <c r="F1691">
        <v>5</v>
      </c>
      <c r="G1691">
        <v>7.5</v>
      </c>
      <c r="H1691">
        <v>0.23413</v>
      </c>
      <c r="I1691">
        <v>0</v>
      </c>
      <c r="J1691">
        <v>0</v>
      </c>
      <c r="K1691">
        <v>0</v>
      </c>
      <c r="L1691">
        <v>1</v>
      </c>
      <c r="M1691">
        <v>61</v>
      </c>
      <c r="N1691">
        <v>0</v>
      </c>
      <c r="O1691">
        <v>7.5</v>
      </c>
      <c r="P1691" t="str">
        <f>IF(Table3[[#This Row],[Charging]]&gt;0,"1","0")</f>
        <v>1</v>
      </c>
      <c r="Q1691">
        <f>IF(Table3[[#This Row],[Tag]]="1",Table3[[#This Row],[Prices (EUR(kWh)]],"")</f>
        <v>0.23413</v>
      </c>
    </row>
    <row r="1692" spans="4:17" x14ac:dyDescent="0.2">
      <c r="D1692" s="1" t="s">
        <v>28</v>
      </c>
      <c r="E1692">
        <v>9</v>
      </c>
      <c r="F1692">
        <v>6</v>
      </c>
      <c r="G1692">
        <v>3</v>
      </c>
      <c r="H1692">
        <v>0.28761999999999999</v>
      </c>
      <c r="I1692">
        <v>0</v>
      </c>
      <c r="J1692">
        <v>0</v>
      </c>
      <c r="K1692">
        <v>0</v>
      </c>
      <c r="L1692">
        <v>1</v>
      </c>
      <c r="M1692">
        <v>64</v>
      </c>
      <c r="N1692">
        <v>0</v>
      </c>
      <c r="O1692">
        <v>7.5</v>
      </c>
      <c r="P1692" t="str">
        <f>IF(Table3[[#This Row],[Charging]]&gt;0,"1","0")</f>
        <v>1</v>
      </c>
      <c r="Q1692">
        <f>IF(Table3[[#This Row],[Tag]]="1",Table3[[#This Row],[Prices (EUR(kWh)]],"")</f>
        <v>0.28761999999999999</v>
      </c>
    </row>
    <row r="1693" spans="4:17" x14ac:dyDescent="0.2">
      <c r="D1693" s="1" t="s">
        <v>28</v>
      </c>
      <c r="E1693">
        <v>9</v>
      </c>
      <c r="F1693">
        <v>7</v>
      </c>
      <c r="G1693">
        <v>0</v>
      </c>
      <c r="H1693">
        <v>0.36996000000000001</v>
      </c>
      <c r="I1693">
        <v>0</v>
      </c>
      <c r="J1693">
        <v>0</v>
      </c>
      <c r="K1693">
        <v>0</v>
      </c>
      <c r="L1693">
        <v>1</v>
      </c>
      <c r="M1693">
        <v>64</v>
      </c>
      <c r="N1693">
        <v>0</v>
      </c>
      <c r="O1693">
        <v>7.5</v>
      </c>
      <c r="P1693" t="str">
        <f>IF(Table3[[#This Row],[Charging]]&gt;0,"1","0")</f>
        <v>0</v>
      </c>
      <c r="Q1693" t="str">
        <f>IF(Table3[[#This Row],[Tag]]="1",Table3[[#This Row],[Prices (EUR(kWh)]],"")</f>
        <v/>
      </c>
    </row>
    <row r="1694" spans="4:17" x14ac:dyDescent="0.2">
      <c r="D1694" s="1" t="s">
        <v>28</v>
      </c>
      <c r="E1694">
        <v>9</v>
      </c>
      <c r="F1694">
        <v>8</v>
      </c>
      <c r="G1694">
        <v>0</v>
      </c>
      <c r="H1694">
        <v>0.41764000000000001</v>
      </c>
      <c r="I1694">
        <v>0</v>
      </c>
      <c r="J1694">
        <v>0</v>
      </c>
      <c r="K1694">
        <v>0</v>
      </c>
      <c r="L1694">
        <v>1</v>
      </c>
      <c r="M1694">
        <v>58.5</v>
      </c>
      <c r="N1694">
        <v>5.5</v>
      </c>
      <c r="O1694">
        <v>0</v>
      </c>
      <c r="P1694" t="str">
        <f>IF(Table3[[#This Row],[Charging]]&gt;0,"1","0")</f>
        <v>0</v>
      </c>
      <c r="Q1694" t="str">
        <f>IF(Table3[[#This Row],[Tag]]="1",Table3[[#This Row],[Prices (EUR(kWh)]],"")</f>
        <v/>
      </c>
    </row>
    <row r="1695" spans="4:17" x14ac:dyDescent="0.2">
      <c r="D1695" s="1" t="s">
        <v>28</v>
      </c>
      <c r="E1695">
        <v>9</v>
      </c>
      <c r="F1695">
        <v>9</v>
      </c>
      <c r="G1695">
        <v>0</v>
      </c>
      <c r="H1695">
        <v>0.41808000000000001</v>
      </c>
      <c r="I1695">
        <v>0</v>
      </c>
      <c r="J1695">
        <v>0</v>
      </c>
      <c r="K1695">
        <v>0</v>
      </c>
      <c r="L1695">
        <v>1</v>
      </c>
      <c r="M1695">
        <v>58.5</v>
      </c>
      <c r="N1695">
        <v>0</v>
      </c>
      <c r="O1695">
        <v>0</v>
      </c>
      <c r="P1695" t="str">
        <f>IF(Table3[[#This Row],[Charging]]&gt;0,"1","0")</f>
        <v>0</v>
      </c>
      <c r="Q1695" t="str">
        <f>IF(Table3[[#This Row],[Tag]]="1",Table3[[#This Row],[Prices (EUR(kWh)]],"")</f>
        <v/>
      </c>
    </row>
    <row r="1696" spans="4:17" x14ac:dyDescent="0.2">
      <c r="D1696" s="1" t="s">
        <v>28</v>
      </c>
      <c r="E1696">
        <v>9</v>
      </c>
      <c r="F1696">
        <v>10</v>
      </c>
      <c r="G1696">
        <v>0</v>
      </c>
      <c r="H1696">
        <v>0.40315000000000001</v>
      </c>
      <c r="I1696">
        <v>0</v>
      </c>
      <c r="J1696">
        <v>0</v>
      </c>
      <c r="K1696">
        <v>0</v>
      </c>
      <c r="L1696">
        <v>1</v>
      </c>
      <c r="M1696">
        <v>58.5</v>
      </c>
      <c r="N1696">
        <v>0</v>
      </c>
      <c r="O1696">
        <v>0</v>
      </c>
      <c r="P1696" t="str">
        <f>IF(Table3[[#This Row],[Charging]]&gt;0,"1","0")</f>
        <v>0</v>
      </c>
      <c r="Q1696" t="str">
        <f>IF(Table3[[#This Row],[Tag]]="1",Table3[[#This Row],[Prices (EUR(kWh)]],"")</f>
        <v/>
      </c>
    </row>
    <row r="1697" spans="4:17" x14ac:dyDescent="0.2">
      <c r="D1697" s="1" t="s">
        <v>28</v>
      </c>
      <c r="E1697">
        <v>9</v>
      </c>
      <c r="F1697">
        <v>11</v>
      </c>
      <c r="G1697">
        <v>0</v>
      </c>
      <c r="H1697">
        <v>0.37524000000000002</v>
      </c>
      <c r="I1697">
        <v>0</v>
      </c>
      <c r="J1697">
        <v>0</v>
      </c>
      <c r="K1697">
        <v>0</v>
      </c>
      <c r="L1697">
        <v>1</v>
      </c>
      <c r="M1697">
        <v>58.5</v>
      </c>
      <c r="N1697">
        <v>0</v>
      </c>
      <c r="O1697">
        <v>0</v>
      </c>
      <c r="P1697" t="str">
        <f>IF(Table3[[#This Row],[Charging]]&gt;0,"1","0")</f>
        <v>0</v>
      </c>
      <c r="Q1697" t="str">
        <f>IF(Table3[[#This Row],[Tag]]="1",Table3[[#This Row],[Prices (EUR(kWh)]],"")</f>
        <v/>
      </c>
    </row>
    <row r="1698" spans="4:17" x14ac:dyDescent="0.2">
      <c r="D1698" s="1" t="s">
        <v>28</v>
      </c>
      <c r="E1698">
        <v>9</v>
      </c>
      <c r="F1698">
        <v>12</v>
      </c>
      <c r="G1698">
        <v>0</v>
      </c>
      <c r="H1698">
        <v>0.34042</v>
      </c>
      <c r="I1698">
        <v>0</v>
      </c>
      <c r="J1698">
        <v>0</v>
      </c>
      <c r="K1698">
        <v>0</v>
      </c>
      <c r="L1698">
        <v>1</v>
      </c>
      <c r="M1698">
        <v>58.5</v>
      </c>
      <c r="N1698">
        <v>0</v>
      </c>
      <c r="O1698">
        <v>0</v>
      </c>
      <c r="P1698" t="str">
        <f>IF(Table3[[#This Row],[Charging]]&gt;0,"1","0")</f>
        <v>0</v>
      </c>
      <c r="Q1698" t="str">
        <f>IF(Table3[[#This Row],[Tag]]="1",Table3[[#This Row],[Prices (EUR(kWh)]],"")</f>
        <v/>
      </c>
    </row>
    <row r="1699" spans="4:17" x14ac:dyDescent="0.2">
      <c r="D1699" s="1" t="s">
        <v>28</v>
      </c>
      <c r="E1699">
        <v>9</v>
      </c>
      <c r="F1699">
        <v>13</v>
      </c>
      <c r="G1699">
        <v>0</v>
      </c>
      <c r="H1699">
        <v>0.35063</v>
      </c>
      <c r="I1699">
        <v>0</v>
      </c>
      <c r="J1699">
        <v>0</v>
      </c>
      <c r="K1699">
        <v>0</v>
      </c>
      <c r="L1699">
        <v>1</v>
      </c>
      <c r="M1699">
        <v>58.5</v>
      </c>
      <c r="N1699">
        <v>0</v>
      </c>
      <c r="O1699">
        <v>0</v>
      </c>
      <c r="P1699" t="str">
        <f>IF(Table3[[#This Row],[Charging]]&gt;0,"1","0")</f>
        <v>0</v>
      </c>
      <c r="Q1699" t="str">
        <f>IF(Table3[[#This Row],[Tag]]="1",Table3[[#This Row],[Prices (EUR(kWh)]],"")</f>
        <v/>
      </c>
    </row>
    <row r="1700" spans="4:17" x14ac:dyDescent="0.2">
      <c r="D1700" s="1" t="s">
        <v>28</v>
      </c>
      <c r="E1700">
        <v>9</v>
      </c>
      <c r="F1700">
        <v>14</v>
      </c>
      <c r="G1700">
        <v>0</v>
      </c>
      <c r="H1700">
        <v>0.30182999999999999</v>
      </c>
      <c r="I1700">
        <v>0</v>
      </c>
      <c r="J1700">
        <v>0</v>
      </c>
      <c r="K1700">
        <v>0</v>
      </c>
      <c r="L1700">
        <v>1</v>
      </c>
      <c r="M1700">
        <v>58.5</v>
      </c>
      <c r="N1700">
        <v>0</v>
      </c>
      <c r="O1700">
        <v>0</v>
      </c>
      <c r="P1700" t="str">
        <f>IF(Table3[[#This Row],[Charging]]&gt;0,"1","0")</f>
        <v>0</v>
      </c>
      <c r="Q1700" t="str">
        <f>IF(Table3[[#This Row],[Tag]]="1",Table3[[#This Row],[Prices (EUR(kWh)]],"")</f>
        <v/>
      </c>
    </row>
    <row r="1701" spans="4:17" x14ac:dyDescent="0.2">
      <c r="D1701" s="1" t="s">
        <v>28</v>
      </c>
      <c r="E1701">
        <v>9</v>
      </c>
      <c r="F1701">
        <v>15</v>
      </c>
      <c r="G1701">
        <v>0</v>
      </c>
      <c r="H1701">
        <v>0.30327999999999999</v>
      </c>
      <c r="I1701">
        <v>0</v>
      </c>
      <c r="J1701">
        <v>0</v>
      </c>
      <c r="K1701">
        <v>0</v>
      </c>
      <c r="L1701">
        <v>1</v>
      </c>
      <c r="M1701">
        <v>58.5</v>
      </c>
      <c r="N1701">
        <v>0</v>
      </c>
      <c r="O1701">
        <v>0</v>
      </c>
      <c r="P1701" t="str">
        <f>IF(Table3[[#This Row],[Charging]]&gt;0,"1","0")</f>
        <v>0</v>
      </c>
      <c r="Q1701" t="str">
        <f>IF(Table3[[#This Row],[Tag]]="1",Table3[[#This Row],[Prices (EUR(kWh)]],"")</f>
        <v/>
      </c>
    </row>
    <row r="1702" spans="4:17" x14ac:dyDescent="0.2">
      <c r="D1702" s="1" t="s">
        <v>28</v>
      </c>
      <c r="E1702">
        <v>9</v>
      </c>
      <c r="F1702">
        <v>16</v>
      </c>
      <c r="G1702">
        <v>0</v>
      </c>
      <c r="H1702">
        <v>0.30032999999999999</v>
      </c>
      <c r="I1702">
        <v>0</v>
      </c>
      <c r="J1702">
        <v>0</v>
      </c>
      <c r="K1702">
        <v>0</v>
      </c>
      <c r="L1702">
        <v>1</v>
      </c>
      <c r="M1702">
        <v>58.5</v>
      </c>
      <c r="N1702">
        <v>0</v>
      </c>
      <c r="O1702">
        <v>0</v>
      </c>
      <c r="P1702" t="str">
        <f>IF(Table3[[#This Row],[Charging]]&gt;0,"1","0")</f>
        <v>0</v>
      </c>
      <c r="Q1702" t="str">
        <f>IF(Table3[[#This Row],[Tag]]="1",Table3[[#This Row],[Prices (EUR(kWh)]],"")</f>
        <v/>
      </c>
    </row>
    <row r="1703" spans="4:17" x14ac:dyDescent="0.2">
      <c r="D1703" s="1" t="s">
        <v>28</v>
      </c>
      <c r="E1703">
        <v>9</v>
      </c>
      <c r="F1703">
        <v>17</v>
      </c>
      <c r="G1703">
        <v>0</v>
      </c>
      <c r="H1703">
        <v>0.37589</v>
      </c>
      <c r="I1703">
        <v>0</v>
      </c>
      <c r="J1703">
        <v>0</v>
      </c>
      <c r="K1703">
        <v>0</v>
      </c>
      <c r="L1703">
        <v>1</v>
      </c>
      <c r="M1703">
        <v>53</v>
      </c>
      <c r="N1703">
        <v>5.5</v>
      </c>
      <c r="O1703">
        <v>0</v>
      </c>
      <c r="P1703" t="str">
        <f>IF(Table3[[#This Row],[Charging]]&gt;0,"1","0")</f>
        <v>0</v>
      </c>
      <c r="Q1703" t="str">
        <f>IF(Table3[[#This Row],[Tag]]="1",Table3[[#This Row],[Prices (EUR(kWh)]],"")</f>
        <v/>
      </c>
    </row>
    <row r="1704" spans="4:17" x14ac:dyDescent="0.2">
      <c r="D1704" s="1" t="s">
        <v>28</v>
      </c>
      <c r="E1704">
        <v>9</v>
      </c>
      <c r="F1704">
        <v>18</v>
      </c>
      <c r="G1704">
        <v>0</v>
      </c>
      <c r="H1704">
        <v>0.40238000000000002</v>
      </c>
      <c r="I1704">
        <v>0</v>
      </c>
      <c r="J1704">
        <v>0</v>
      </c>
      <c r="K1704">
        <v>0</v>
      </c>
      <c r="L1704">
        <v>1</v>
      </c>
      <c r="M1704">
        <v>53</v>
      </c>
      <c r="N1704">
        <v>0</v>
      </c>
      <c r="O1704">
        <v>7.5</v>
      </c>
      <c r="P1704" t="str">
        <f>IF(Table3[[#This Row],[Charging]]&gt;0,"1","0")</f>
        <v>0</v>
      </c>
      <c r="Q1704" t="str">
        <f>IF(Table3[[#This Row],[Tag]]="1",Table3[[#This Row],[Prices (EUR(kWh)]],"")</f>
        <v/>
      </c>
    </row>
    <row r="1705" spans="4:17" x14ac:dyDescent="0.2">
      <c r="D1705" s="1" t="s">
        <v>28</v>
      </c>
      <c r="E1705">
        <v>9</v>
      </c>
      <c r="F1705">
        <v>19</v>
      </c>
      <c r="G1705">
        <v>0</v>
      </c>
      <c r="H1705">
        <v>0.42181999999999997</v>
      </c>
      <c r="I1705">
        <v>0</v>
      </c>
      <c r="J1705">
        <v>0</v>
      </c>
      <c r="K1705">
        <v>0</v>
      </c>
      <c r="L1705">
        <v>1</v>
      </c>
      <c r="M1705">
        <v>53</v>
      </c>
      <c r="N1705">
        <v>0</v>
      </c>
      <c r="O1705">
        <v>7.5</v>
      </c>
      <c r="P1705" t="str">
        <f>IF(Table3[[#This Row],[Charging]]&gt;0,"1","0")</f>
        <v>0</v>
      </c>
      <c r="Q1705" t="str">
        <f>IF(Table3[[#This Row],[Tag]]="1",Table3[[#This Row],[Prices (EUR(kWh)]],"")</f>
        <v/>
      </c>
    </row>
    <row r="1706" spans="4:17" x14ac:dyDescent="0.2">
      <c r="D1706" s="1" t="s">
        <v>28</v>
      </c>
      <c r="E1706">
        <v>9</v>
      </c>
      <c r="F1706">
        <v>20</v>
      </c>
      <c r="G1706">
        <v>0</v>
      </c>
      <c r="H1706">
        <v>0.45285999999999998</v>
      </c>
      <c r="I1706">
        <v>0</v>
      </c>
      <c r="J1706">
        <v>0</v>
      </c>
      <c r="K1706">
        <v>0</v>
      </c>
      <c r="L1706">
        <v>1</v>
      </c>
      <c r="M1706">
        <v>53</v>
      </c>
      <c r="N1706">
        <v>0</v>
      </c>
      <c r="O1706">
        <v>7.5</v>
      </c>
      <c r="P1706" t="str">
        <f>IF(Table3[[#This Row],[Charging]]&gt;0,"1","0")</f>
        <v>0</v>
      </c>
      <c r="Q1706" t="str">
        <f>IF(Table3[[#This Row],[Tag]]="1",Table3[[#This Row],[Prices (EUR(kWh)]],"")</f>
        <v/>
      </c>
    </row>
    <row r="1707" spans="4:17" x14ac:dyDescent="0.2">
      <c r="D1707" s="1" t="s">
        <v>28</v>
      </c>
      <c r="E1707">
        <v>9</v>
      </c>
      <c r="F1707">
        <v>21</v>
      </c>
      <c r="G1707">
        <v>0</v>
      </c>
      <c r="H1707">
        <v>0.45057999999999998</v>
      </c>
      <c r="I1707">
        <v>0</v>
      </c>
      <c r="J1707">
        <v>0</v>
      </c>
      <c r="K1707">
        <v>0</v>
      </c>
      <c r="L1707">
        <v>1</v>
      </c>
      <c r="M1707">
        <v>53</v>
      </c>
      <c r="N1707">
        <v>0</v>
      </c>
      <c r="O1707">
        <v>7.5</v>
      </c>
      <c r="P1707" t="str">
        <f>IF(Table3[[#This Row],[Charging]]&gt;0,"1","0")</f>
        <v>0</v>
      </c>
      <c r="Q1707" t="str">
        <f>IF(Table3[[#This Row],[Tag]]="1",Table3[[#This Row],[Prices (EUR(kWh)]],"")</f>
        <v/>
      </c>
    </row>
    <row r="1708" spans="4:17" x14ac:dyDescent="0.2">
      <c r="D1708" s="1" t="s">
        <v>28</v>
      </c>
      <c r="E1708">
        <v>9</v>
      </c>
      <c r="F1708">
        <v>22</v>
      </c>
      <c r="G1708">
        <v>0</v>
      </c>
      <c r="H1708">
        <v>0.40693000000000001</v>
      </c>
      <c r="I1708">
        <v>0</v>
      </c>
      <c r="J1708">
        <v>0</v>
      </c>
      <c r="K1708">
        <v>0</v>
      </c>
      <c r="L1708">
        <v>1</v>
      </c>
      <c r="M1708">
        <v>53</v>
      </c>
      <c r="N1708">
        <v>0</v>
      </c>
      <c r="O1708">
        <v>7.5</v>
      </c>
      <c r="P1708" t="str">
        <f>IF(Table3[[#This Row],[Charging]]&gt;0,"1","0")</f>
        <v>0</v>
      </c>
      <c r="Q1708" t="str">
        <f>IF(Table3[[#This Row],[Tag]]="1",Table3[[#This Row],[Prices (EUR(kWh)]],"")</f>
        <v/>
      </c>
    </row>
    <row r="1709" spans="4:17" x14ac:dyDescent="0.2">
      <c r="D1709" s="1" t="s">
        <v>28</v>
      </c>
      <c r="E1709">
        <v>9</v>
      </c>
      <c r="F1709">
        <v>23</v>
      </c>
      <c r="G1709">
        <v>0</v>
      </c>
      <c r="H1709">
        <v>0.38712000000000002</v>
      </c>
      <c r="I1709">
        <v>0</v>
      </c>
      <c r="J1709">
        <v>0</v>
      </c>
      <c r="K1709">
        <v>0</v>
      </c>
      <c r="L1709">
        <v>1</v>
      </c>
      <c r="M1709">
        <v>53</v>
      </c>
      <c r="N1709">
        <v>0</v>
      </c>
      <c r="O1709">
        <v>7.5</v>
      </c>
      <c r="P1709" t="str">
        <f>IF(Table3[[#This Row],[Charging]]&gt;0,"1","0")</f>
        <v>0</v>
      </c>
      <c r="Q1709" t="str">
        <f>IF(Table3[[#This Row],[Tag]]="1",Table3[[#This Row],[Prices (EUR(kWh)]],"")</f>
        <v/>
      </c>
    </row>
    <row r="1710" spans="4:17" x14ac:dyDescent="0.2">
      <c r="D1710" s="1" t="s">
        <v>28</v>
      </c>
      <c r="E1710">
        <v>9</v>
      </c>
      <c r="F1710">
        <v>24</v>
      </c>
      <c r="G1710">
        <v>0</v>
      </c>
      <c r="H1710">
        <v>0.38745000000000002</v>
      </c>
      <c r="I1710">
        <v>0</v>
      </c>
      <c r="J1710">
        <v>0</v>
      </c>
      <c r="K1710">
        <v>0</v>
      </c>
      <c r="L1710">
        <v>1</v>
      </c>
      <c r="M1710">
        <v>53</v>
      </c>
      <c r="N1710">
        <v>0</v>
      </c>
      <c r="O1710">
        <v>7.5</v>
      </c>
      <c r="P1710" t="str">
        <f>IF(Table3[[#This Row],[Charging]]&gt;0,"1","0")</f>
        <v>0</v>
      </c>
      <c r="Q1710" t="str">
        <f>IF(Table3[[#This Row],[Tag]]="1",Table3[[#This Row],[Prices (EUR(kWh)]],"")</f>
        <v/>
      </c>
    </row>
    <row r="1711" spans="4:17" x14ac:dyDescent="0.2">
      <c r="D1711" s="1" t="s">
        <v>28</v>
      </c>
      <c r="E1711">
        <v>10</v>
      </c>
      <c r="F1711">
        <v>1</v>
      </c>
      <c r="G1711">
        <v>0</v>
      </c>
      <c r="H1711">
        <v>0.40084999999999998</v>
      </c>
      <c r="I1711">
        <v>0</v>
      </c>
      <c r="J1711">
        <v>0</v>
      </c>
      <c r="K1711">
        <v>0</v>
      </c>
      <c r="L1711">
        <v>1</v>
      </c>
      <c r="M1711">
        <v>53</v>
      </c>
      <c r="N1711">
        <v>0</v>
      </c>
      <c r="O1711">
        <v>7.5</v>
      </c>
      <c r="P1711" t="str">
        <f>IF(Table3[[#This Row],[Charging]]&gt;0,"1","0")</f>
        <v>0</v>
      </c>
      <c r="Q1711" t="str">
        <f>IF(Table3[[#This Row],[Tag]]="1",Table3[[#This Row],[Prices (EUR(kWh)]],"")</f>
        <v/>
      </c>
    </row>
    <row r="1712" spans="4:17" x14ac:dyDescent="0.2">
      <c r="D1712" s="1" t="s">
        <v>28</v>
      </c>
      <c r="E1712">
        <v>10</v>
      </c>
      <c r="F1712">
        <v>2</v>
      </c>
      <c r="G1712">
        <v>0</v>
      </c>
      <c r="H1712">
        <v>0.37058000000000002</v>
      </c>
      <c r="I1712">
        <v>0</v>
      </c>
      <c r="J1712">
        <v>0</v>
      </c>
      <c r="K1712">
        <v>0</v>
      </c>
      <c r="L1712">
        <v>1</v>
      </c>
      <c r="M1712">
        <v>53</v>
      </c>
      <c r="N1712">
        <v>0</v>
      </c>
      <c r="O1712">
        <v>7.5</v>
      </c>
      <c r="P1712" t="str">
        <f>IF(Table3[[#This Row],[Charging]]&gt;0,"1","0")</f>
        <v>0</v>
      </c>
      <c r="Q1712" t="str">
        <f>IF(Table3[[#This Row],[Tag]]="1",Table3[[#This Row],[Prices (EUR(kWh)]],"")</f>
        <v/>
      </c>
    </row>
    <row r="1713" spans="4:17" x14ac:dyDescent="0.2">
      <c r="D1713" s="1" t="s">
        <v>28</v>
      </c>
      <c r="E1713">
        <v>10</v>
      </c>
      <c r="F1713">
        <v>3</v>
      </c>
      <c r="G1713">
        <v>0</v>
      </c>
      <c r="H1713">
        <v>0.36259999999999998</v>
      </c>
      <c r="I1713">
        <v>0</v>
      </c>
      <c r="J1713">
        <v>0</v>
      </c>
      <c r="K1713">
        <v>0</v>
      </c>
      <c r="L1713">
        <v>1</v>
      </c>
      <c r="M1713">
        <v>53</v>
      </c>
      <c r="N1713">
        <v>0</v>
      </c>
      <c r="O1713">
        <v>7.5</v>
      </c>
      <c r="P1713" t="str">
        <f>IF(Table3[[#This Row],[Charging]]&gt;0,"1","0")</f>
        <v>0</v>
      </c>
      <c r="Q1713" t="str">
        <f>IF(Table3[[#This Row],[Tag]]="1",Table3[[#This Row],[Prices (EUR(kWh)]],"")</f>
        <v/>
      </c>
    </row>
    <row r="1714" spans="4:17" x14ac:dyDescent="0.2">
      <c r="D1714" s="1" t="s">
        <v>28</v>
      </c>
      <c r="E1714">
        <v>10</v>
      </c>
      <c r="F1714">
        <v>4</v>
      </c>
      <c r="G1714">
        <v>0</v>
      </c>
      <c r="H1714">
        <v>0.35847000000000001</v>
      </c>
      <c r="I1714">
        <v>0</v>
      </c>
      <c r="J1714">
        <v>0</v>
      </c>
      <c r="K1714">
        <v>0</v>
      </c>
      <c r="L1714">
        <v>1</v>
      </c>
      <c r="M1714">
        <v>53</v>
      </c>
      <c r="N1714">
        <v>0</v>
      </c>
      <c r="O1714">
        <v>7.5</v>
      </c>
      <c r="P1714" t="str">
        <f>IF(Table3[[#This Row],[Charging]]&gt;0,"1","0")</f>
        <v>0</v>
      </c>
      <c r="Q1714" t="str">
        <f>IF(Table3[[#This Row],[Tag]]="1",Table3[[#This Row],[Prices (EUR(kWh)]],"")</f>
        <v/>
      </c>
    </row>
    <row r="1715" spans="4:17" x14ac:dyDescent="0.2">
      <c r="D1715" s="1" t="s">
        <v>28</v>
      </c>
      <c r="E1715">
        <v>10</v>
      </c>
      <c r="F1715">
        <v>5</v>
      </c>
      <c r="G1715">
        <v>0</v>
      </c>
      <c r="H1715">
        <v>0.35848999999999998</v>
      </c>
      <c r="I1715">
        <v>0</v>
      </c>
      <c r="J1715">
        <v>0</v>
      </c>
      <c r="K1715">
        <v>0</v>
      </c>
      <c r="L1715">
        <v>1</v>
      </c>
      <c r="M1715">
        <v>53</v>
      </c>
      <c r="N1715">
        <v>0</v>
      </c>
      <c r="O1715">
        <v>7.5</v>
      </c>
      <c r="P1715" t="str">
        <f>IF(Table3[[#This Row],[Charging]]&gt;0,"1","0")</f>
        <v>0</v>
      </c>
      <c r="Q1715" t="str">
        <f>IF(Table3[[#This Row],[Tag]]="1",Table3[[#This Row],[Prices (EUR(kWh)]],"")</f>
        <v/>
      </c>
    </row>
    <row r="1716" spans="4:17" x14ac:dyDescent="0.2">
      <c r="D1716" s="1" t="s">
        <v>28</v>
      </c>
      <c r="E1716">
        <v>10</v>
      </c>
      <c r="F1716">
        <v>6</v>
      </c>
      <c r="G1716">
        <v>0</v>
      </c>
      <c r="H1716">
        <v>0.36742999999999998</v>
      </c>
      <c r="I1716">
        <v>0</v>
      </c>
      <c r="J1716">
        <v>0</v>
      </c>
      <c r="K1716">
        <v>0</v>
      </c>
      <c r="L1716">
        <v>1</v>
      </c>
      <c r="M1716">
        <v>53</v>
      </c>
      <c r="N1716">
        <v>0</v>
      </c>
      <c r="O1716">
        <v>7.5</v>
      </c>
      <c r="P1716" t="str">
        <f>IF(Table3[[#This Row],[Charging]]&gt;0,"1","0")</f>
        <v>0</v>
      </c>
      <c r="Q1716" t="str">
        <f>IF(Table3[[#This Row],[Tag]]="1",Table3[[#This Row],[Prices (EUR(kWh)]],"")</f>
        <v/>
      </c>
    </row>
    <row r="1717" spans="4:17" x14ac:dyDescent="0.2">
      <c r="D1717" s="1" t="s">
        <v>28</v>
      </c>
      <c r="E1717">
        <v>10</v>
      </c>
      <c r="F1717">
        <v>7</v>
      </c>
      <c r="G1717">
        <v>0</v>
      </c>
      <c r="H1717">
        <v>0.39350000000000002</v>
      </c>
      <c r="I1717">
        <v>0</v>
      </c>
      <c r="J1717">
        <v>0</v>
      </c>
      <c r="K1717">
        <v>0</v>
      </c>
      <c r="L1717">
        <v>1</v>
      </c>
      <c r="M1717">
        <v>53</v>
      </c>
      <c r="N1717">
        <v>0</v>
      </c>
      <c r="O1717">
        <v>7.5</v>
      </c>
      <c r="P1717" t="str">
        <f>IF(Table3[[#This Row],[Charging]]&gt;0,"1","0")</f>
        <v>0</v>
      </c>
      <c r="Q1717" t="str">
        <f>IF(Table3[[#This Row],[Tag]]="1",Table3[[#This Row],[Prices (EUR(kWh)]],"")</f>
        <v/>
      </c>
    </row>
    <row r="1718" spans="4:17" x14ac:dyDescent="0.2">
      <c r="D1718" s="1" t="s">
        <v>28</v>
      </c>
      <c r="E1718">
        <v>10</v>
      </c>
      <c r="F1718">
        <v>8</v>
      </c>
      <c r="G1718">
        <v>0</v>
      </c>
      <c r="H1718">
        <v>0.40644999999999998</v>
      </c>
      <c r="I1718">
        <v>0</v>
      </c>
      <c r="J1718">
        <v>0</v>
      </c>
      <c r="K1718">
        <v>0</v>
      </c>
      <c r="L1718">
        <v>1</v>
      </c>
      <c r="M1718">
        <v>53</v>
      </c>
      <c r="N1718">
        <v>0</v>
      </c>
      <c r="O1718">
        <v>7.5</v>
      </c>
      <c r="P1718" t="str">
        <f>IF(Table3[[#This Row],[Charging]]&gt;0,"1","0")</f>
        <v>0</v>
      </c>
      <c r="Q1718" t="str">
        <f>IF(Table3[[#This Row],[Tag]]="1",Table3[[#This Row],[Prices (EUR(kWh)]],"")</f>
        <v/>
      </c>
    </row>
    <row r="1719" spans="4:17" x14ac:dyDescent="0.2">
      <c r="D1719" s="1" t="s">
        <v>28</v>
      </c>
      <c r="E1719">
        <v>10</v>
      </c>
      <c r="F1719">
        <v>9</v>
      </c>
      <c r="G1719">
        <v>0</v>
      </c>
      <c r="H1719">
        <v>0.42358000000000001</v>
      </c>
      <c r="I1719">
        <v>0</v>
      </c>
      <c r="J1719">
        <v>0</v>
      </c>
      <c r="K1719">
        <v>0</v>
      </c>
      <c r="L1719">
        <v>1</v>
      </c>
      <c r="M1719">
        <v>53</v>
      </c>
      <c r="N1719">
        <v>0</v>
      </c>
      <c r="O1719">
        <v>7.5</v>
      </c>
      <c r="P1719" t="str">
        <f>IF(Table3[[#This Row],[Charging]]&gt;0,"1","0")</f>
        <v>0</v>
      </c>
      <c r="Q1719" t="str">
        <f>IF(Table3[[#This Row],[Tag]]="1",Table3[[#This Row],[Prices (EUR(kWh)]],"")</f>
        <v/>
      </c>
    </row>
    <row r="1720" spans="4:17" x14ac:dyDescent="0.2">
      <c r="D1720" s="1" t="s">
        <v>28</v>
      </c>
      <c r="E1720">
        <v>10</v>
      </c>
      <c r="F1720">
        <v>10</v>
      </c>
      <c r="G1720">
        <v>0</v>
      </c>
      <c r="H1720">
        <v>0.42172999999999999</v>
      </c>
      <c r="I1720">
        <v>0</v>
      </c>
      <c r="J1720">
        <v>0</v>
      </c>
      <c r="K1720">
        <v>0</v>
      </c>
      <c r="L1720">
        <v>1</v>
      </c>
      <c r="M1720">
        <v>53</v>
      </c>
      <c r="N1720">
        <v>0</v>
      </c>
      <c r="O1720">
        <v>7.5</v>
      </c>
      <c r="P1720" t="str">
        <f>IF(Table3[[#This Row],[Charging]]&gt;0,"1","0")</f>
        <v>0</v>
      </c>
      <c r="Q1720" t="str">
        <f>IF(Table3[[#This Row],[Tag]]="1",Table3[[#This Row],[Prices (EUR(kWh)]],"")</f>
        <v/>
      </c>
    </row>
    <row r="1721" spans="4:17" x14ac:dyDescent="0.2">
      <c r="D1721" s="1" t="s">
        <v>28</v>
      </c>
      <c r="E1721">
        <v>10</v>
      </c>
      <c r="F1721">
        <v>11</v>
      </c>
      <c r="G1721">
        <v>0</v>
      </c>
      <c r="H1721">
        <v>0.44264999999999999</v>
      </c>
      <c r="I1721">
        <v>0</v>
      </c>
      <c r="J1721">
        <v>0</v>
      </c>
      <c r="K1721">
        <v>0</v>
      </c>
      <c r="L1721">
        <v>1</v>
      </c>
      <c r="M1721">
        <v>53</v>
      </c>
      <c r="N1721">
        <v>0</v>
      </c>
      <c r="O1721">
        <v>7.5</v>
      </c>
      <c r="P1721" t="str">
        <f>IF(Table3[[#This Row],[Charging]]&gt;0,"1","0")</f>
        <v>0</v>
      </c>
      <c r="Q1721" t="str">
        <f>IF(Table3[[#This Row],[Tag]]="1",Table3[[#This Row],[Prices (EUR(kWh)]],"")</f>
        <v/>
      </c>
    </row>
    <row r="1722" spans="4:17" x14ac:dyDescent="0.2">
      <c r="D1722" s="1" t="s">
        <v>28</v>
      </c>
      <c r="E1722">
        <v>10</v>
      </c>
      <c r="F1722">
        <v>12</v>
      </c>
      <c r="G1722">
        <v>0</v>
      </c>
      <c r="H1722">
        <v>0.43175000000000002</v>
      </c>
      <c r="I1722">
        <v>0</v>
      </c>
      <c r="J1722">
        <v>0</v>
      </c>
      <c r="K1722">
        <v>0</v>
      </c>
      <c r="L1722">
        <v>1</v>
      </c>
      <c r="M1722">
        <v>53</v>
      </c>
      <c r="N1722">
        <v>0</v>
      </c>
      <c r="O1722">
        <v>7.5</v>
      </c>
      <c r="P1722" t="str">
        <f>IF(Table3[[#This Row],[Charging]]&gt;0,"1","0")</f>
        <v>0</v>
      </c>
      <c r="Q1722" t="str">
        <f>IF(Table3[[#This Row],[Tag]]="1",Table3[[#This Row],[Prices (EUR(kWh)]],"")</f>
        <v/>
      </c>
    </row>
    <row r="1723" spans="4:17" x14ac:dyDescent="0.2">
      <c r="D1723" s="1" t="s">
        <v>28</v>
      </c>
      <c r="E1723">
        <v>10</v>
      </c>
      <c r="F1723">
        <v>13</v>
      </c>
      <c r="G1723">
        <v>0</v>
      </c>
      <c r="H1723">
        <v>0.41277000000000003</v>
      </c>
      <c r="I1723">
        <v>0</v>
      </c>
      <c r="J1723">
        <v>0</v>
      </c>
      <c r="K1723">
        <v>0</v>
      </c>
      <c r="L1723">
        <v>1</v>
      </c>
      <c r="M1723">
        <v>53</v>
      </c>
      <c r="N1723">
        <v>0</v>
      </c>
      <c r="O1723">
        <v>7.5</v>
      </c>
      <c r="P1723" t="str">
        <f>IF(Table3[[#This Row],[Charging]]&gt;0,"1","0")</f>
        <v>0</v>
      </c>
      <c r="Q1723" t="str">
        <f>IF(Table3[[#This Row],[Tag]]="1",Table3[[#This Row],[Prices (EUR(kWh)]],"")</f>
        <v/>
      </c>
    </row>
    <row r="1724" spans="4:17" x14ac:dyDescent="0.2">
      <c r="D1724" s="1" t="s">
        <v>28</v>
      </c>
      <c r="E1724">
        <v>10</v>
      </c>
      <c r="F1724">
        <v>14</v>
      </c>
      <c r="G1724">
        <v>0</v>
      </c>
      <c r="H1724">
        <v>0.36636000000000002</v>
      </c>
      <c r="I1724">
        <v>0</v>
      </c>
      <c r="J1724">
        <v>0</v>
      </c>
      <c r="K1724">
        <v>0</v>
      </c>
      <c r="L1724">
        <v>1</v>
      </c>
      <c r="M1724">
        <v>53</v>
      </c>
      <c r="N1724">
        <v>0</v>
      </c>
      <c r="O1724">
        <v>7.5</v>
      </c>
      <c r="P1724" t="str">
        <f>IF(Table3[[#This Row],[Charging]]&gt;0,"1","0")</f>
        <v>0</v>
      </c>
      <c r="Q1724" t="str">
        <f>IF(Table3[[#This Row],[Tag]]="1",Table3[[#This Row],[Prices (EUR(kWh)]],"")</f>
        <v/>
      </c>
    </row>
    <row r="1725" spans="4:17" x14ac:dyDescent="0.2">
      <c r="D1725" s="1" t="s">
        <v>28</v>
      </c>
      <c r="E1725">
        <v>10</v>
      </c>
      <c r="F1725">
        <v>15</v>
      </c>
      <c r="G1725">
        <v>0</v>
      </c>
      <c r="H1725">
        <v>0.36015000000000003</v>
      </c>
      <c r="I1725">
        <v>0</v>
      </c>
      <c r="J1725">
        <v>0</v>
      </c>
      <c r="K1725">
        <v>0</v>
      </c>
      <c r="L1725">
        <v>1</v>
      </c>
      <c r="M1725">
        <v>53</v>
      </c>
      <c r="N1725">
        <v>0</v>
      </c>
      <c r="O1725">
        <v>7.5</v>
      </c>
      <c r="P1725" t="str">
        <f>IF(Table3[[#This Row],[Charging]]&gt;0,"1","0")</f>
        <v>0</v>
      </c>
      <c r="Q1725" t="str">
        <f>IF(Table3[[#This Row],[Tag]]="1",Table3[[#This Row],[Prices (EUR(kWh)]],"")</f>
        <v/>
      </c>
    </row>
    <row r="1726" spans="4:17" x14ac:dyDescent="0.2">
      <c r="D1726" s="1" t="s">
        <v>28</v>
      </c>
      <c r="E1726">
        <v>10</v>
      </c>
      <c r="F1726">
        <v>16</v>
      </c>
      <c r="G1726">
        <v>0</v>
      </c>
      <c r="H1726">
        <v>0.36470000000000002</v>
      </c>
      <c r="I1726">
        <v>0</v>
      </c>
      <c r="J1726">
        <v>0</v>
      </c>
      <c r="K1726">
        <v>0</v>
      </c>
      <c r="L1726">
        <v>1</v>
      </c>
      <c r="M1726">
        <v>53</v>
      </c>
      <c r="N1726">
        <v>0</v>
      </c>
      <c r="O1726">
        <v>7.5</v>
      </c>
      <c r="P1726" t="str">
        <f>IF(Table3[[#This Row],[Charging]]&gt;0,"1","0")</f>
        <v>0</v>
      </c>
      <c r="Q1726" t="str">
        <f>IF(Table3[[#This Row],[Tag]]="1",Table3[[#This Row],[Prices (EUR(kWh)]],"")</f>
        <v/>
      </c>
    </row>
    <row r="1727" spans="4:17" x14ac:dyDescent="0.2">
      <c r="D1727" s="1" t="s">
        <v>28</v>
      </c>
      <c r="E1727">
        <v>10</v>
      </c>
      <c r="F1727">
        <v>17</v>
      </c>
      <c r="G1727">
        <v>0</v>
      </c>
      <c r="H1727">
        <v>0.39495999999999998</v>
      </c>
      <c r="I1727">
        <v>0</v>
      </c>
      <c r="J1727">
        <v>0</v>
      </c>
      <c r="K1727">
        <v>0</v>
      </c>
      <c r="L1727">
        <v>1</v>
      </c>
      <c r="M1727">
        <v>53</v>
      </c>
      <c r="N1727">
        <v>0</v>
      </c>
      <c r="O1727">
        <v>7.5</v>
      </c>
      <c r="P1727" t="str">
        <f>IF(Table3[[#This Row],[Charging]]&gt;0,"1","0")</f>
        <v>0</v>
      </c>
      <c r="Q1727" t="str">
        <f>IF(Table3[[#This Row],[Tag]]="1",Table3[[#This Row],[Prices (EUR(kWh)]],"")</f>
        <v/>
      </c>
    </row>
    <row r="1728" spans="4:17" x14ac:dyDescent="0.2">
      <c r="D1728" s="1" t="s">
        <v>28</v>
      </c>
      <c r="E1728">
        <v>10</v>
      </c>
      <c r="F1728">
        <v>18</v>
      </c>
      <c r="G1728">
        <v>0</v>
      </c>
      <c r="H1728">
        <v>0.45822000000000002</v>
      </c>
      <c r="I1728">
        <v>0</v>
      </c>
      <c r="J1728">
        <v>0</v>
      </c>
      <c r="K1728">
        <v>0</v>
      </c>
      <c r="L1728">
        <v>1</v>
      </c>
      <c r="M1728">
        <v>53</v>
      </c>
      <c r="N1728">
        <v>0</v>
      </c>
      <c r="O1728">
        <v>7.5</v>
      </c>
      <c r="P1728" t="str">
        <f>IF(Table3[[#This Row],[Charging]]&gt;0,"1","0")</f>
        <v>0</v>
      </c>
      <c r="Q1728" t="str">
        <f>IF(Table3[[#This Row],[Tag]]="1",Table3[[#This Row],[Prices (EUR(kWh)]],"")</f>
        <v/>
      </c>
    </row>
    <row r="1729" spans="4:17" x14ac:dyDescent="0.2">
      <c r="D1729" s="1" t="s">
        <v>28</v>
      </c>
      <c r="E1729">
        <v>10</v>
      </c>
      <c r="F1729">
        <v>19</v>
      </c>
      <c r="G1729">
        <v>0</v>
      </c>
      <c r="H1729">
        <v>0.44211</v>
      </c>
      <c r="I1729">
        <v>0</v>
      </c>
      <c r="J1729">
        <v>0</v>
      </c>
      <c r="K1729">
        <v>0</v>
      </c>
      <c r="L1729">
        <v>1</v>
      </c>
      <c r="M1729">
        <v>53</v>
      </c>
      <c r="N1729">
        <v>0</v>
      </c>
      <c r="O1729">
        <v>7.5</v>
      </c>
      <c r="P1729" t="str">
        <f>IF(Table3[[#This Row],[Charging]]&gt;0,"1","0")</f>
        <v>0</v>
      </c>
      <c r="Q1729" t="str">
        <f>IF(Table3[[#This Row],[Tag]]="1",Table3[[#This Row],[Prices (EUR(kWh)]],"")</f>
        <v/>
      </c>
    </row>
    <row r="1730" spans="4:17" x14ac:dyDescent="0.2">
      <c r="D1730" s="1" t="s">
        <v>28</v>
      </c>
      <c r="E1730">
        <v>10</v>
      </c>
      <c r="F1730">
        <v>20</v>
      </c>
      <c r="G1730">
        <v>0</v>
      </c>
      <c r="H1730">
        <v>0.47993000000000002</v>
      </c>
      <c r="I1730">
        <v>0</v>
      </c>
      <c r="J1730">
        <v>0</v>
      </c>
      <c r="K1730">
        <v>0</v>
      </c>
      <c r="L1730">
        <v>1</v>
      </c>
      <c r="M1730">
        <v>53</v>
      </c>
      <c r="N1730">
        <v>0</v>
      </c>
      <c r="O1730">
        <v>7.5</v>
      </c>
      <c r="P1730" t="str">
        <f>IF(Table3[[#This Row],[Charging]]&gt;0,"1","0")</f>
        <v>0</v>
      </c>
      <c r="Q1730" t="str">
        <f>IF(Table3[[#This Row],[Tag]]="1",Table3[[#This Row],[Prices (EUR(kWh)]],"")</f>
        <v/>
      </c>
    </row>
    <row r="1731" spans="4:17" x14ac:dyDescent="0.2">
      <c r="D1731" s="1" t="s">
        <v>28</v>
      </c>
      <c r="E1731">
        <v>10</v>
      </c>
      <c r="F1731">
        <v>21</v>
      </c>
      <c r="G1731">
        <v>0</v>
      </c>
      <c r="H1731">
        <v>0.47982000000000002</v>
      </c>
      <c r="I1731">
        <v>0</v>
      </c>
      <c r="J1731">
        <v>0</v>
      </c>
      <c r="K1731">
        <v>0</v>
      </c>
      <c r="L1731">
        <v>1</v>
      </c>
      <c r="M1731">
        <v>53</v>
      </c>
      <c r="N1731">
        <v>0</v>
      </c>
      <c r="O1731">
        <v>7.5</v>
      </c>
      <c r="P1731" t="str">
        <f>IF(Table3[[#This Row],[Charging]]&gt;0,"1","0")</f>
        <v>0</v>
      </c>
      <c r="Q1731" t="str">
        <f>IF(Table3[[#This Row],[Tag]]="1",Table3[[#This Row],[Prices (EUR(kWh)]],"")</f>
        <v/>
      </c>
    </row>
    <row r="1732" spans="4:17" x14ac:dyDescent="0.2">
      <c r="D1732" s="1" t="s">
        <v>28</v>
      </c>
      <c r="E1732">
        <v>10</v>
      </c>
      <c r="F1732">
        <v>22</v>
      </c>
      <c r="G1732">
        <v>0</v>
      </c>
      <c r="H1732">
        <v>0.45401000000000002</v>
      </c>
      <c r="I1732">
        <v>0</v>
      </c>
      <c r="J1732">
        <v>0</v>
      </c>
      <c r="K1732">
        <v>0</v>
      </c>
      <c r="L1732">
        <v>1</v>
      </c>
      <c r="M1732">
        <v>53</v>
      </c>
      <c r="N1732">
        <v>0</v>
      </c>
      <c r="O1732">
        <v>7.5</v>
      </c>
      <c r="P1732" t="str">
        <f>IF(Table3[[#This Row],[Charging]]&gt;0,"1","0")</f>
        <v>0</v>
      </c>
      <c r="Q1732" t="str">
        <f>IF(Table3[[#This Row],[Tag]]="1",Table3[[#This Row],[Prices (EUR(kWh)]],"")</f>
        <v/>
      </c>
    </row>
    <row r="1733" spans="4:17" x14ac:dyDescent="0.2">
      <c r="D1733" s="1" t="s">
        <v>28</v>
      </c>
      <c r="E1733">
        <v>10</v>
      </c>
      <c r="F1733">
        <v>23</v>
      </c>
      <c r="G1733">
        <v>0</v>
      </c>
      <c r="H1733">
        <v>0.44991999999999999</v>
      </c>
      <c r="I1733">
        <v>0</v>
      </c>
      <c r="J1733">
        <v>0</v>
      </c>
      <c r="K1733">
        <v>0</v>
      </c>
      <c r="L1733">
        <v>1</v>
      </c>
      <c r="M1733">
        <v>53</v>
      </c>
      <c r="N1733">
        <v>0</v>
      </c>
      <c r="O1733">
        <v>7.5</v>
      </c>
      <c r="P1733" t="str">
        <f>IF(Table3[[#This Row],[Charging]]&gt;0,"1","0")</f>
        <v>0</v>
      </c>
      <c r="Q1733" t="str">
        <f>IF(Table3[[#This Row],[Tag]]="1",Table3[[#This Row],[Prices (EUR(kWh)]],"")</f>
        <v/>
      </c>
    </row>
    <row r="1734" spans="4:17" x14ac:dyDescent="0.2">
      <c r="D1734" s="1" t="s">
        <v>28</v>
      </c>
      <c r="E1734">
        <v>10</v>
      </c>
      <c r="F1734">
        <v>24</v>
      </c>
      <c r="G1734">
        <v>0</v>
      </c>
      <c r="H1734">
        <v>0.44879999999999998</v>
      </c>
      <c r="I1734">
        <v>0</v>
      </c>
      <c r="J1734">
        <v>0</v>
      </c>
      <c r="K1734">
        <v>0</v>
      </c>
      <c r="L1734">
        <v>1</v>
      </c>
      <c r="M1734">
        <v>53</v>
      </c>
      <c r="N1734">
        <v>0</v>
      </c>
      <c r="O1734">
        <v>7.5</v>
      </c>
      <c r="P1734" t="str">
        <f>IF(Table3[[#This Row],[Charging]]&gt;0,"1","0")</f>
        <v>0</v>
      </c>
      <c r="Q1734" t="str">
        <f>IF(Table3[[#This Row],[Tag]]="1",Table3[[#This Row],[Prices (EUR(kWh)]],"")</f>
        <v/>
      </c>
    </row>
    <row r="1735" spans="4:17" x14ac:dyDescent="0.2">
      <c r="D1735" s="1" t="s">
        <v>28</v>
      </c>
      <c r="E1735">
        <v>11</v>
      </c>
      <c r="F1735">
        <v>1</v>
      </c>
      <c r="G1735">
        <v>0</v>
      </c>
      <c r="H1735">
        <v>0.43492999999999998</v>
      </c>
      <c r="I1735">
        <v>0</v>
      </c>
      <c r="J1735">
        <v>0</v>
      </c>
      <c r="K1735">
        <v>0</v>
      </c>
      <c r="L1735">
        <v>1</v>
      </c>
      <c r="M1735">
        <v>53</v>
      </c>
      <c r="N1735">
        <v>0</v>
      </c>
      <c r="O1735">
        <v>7.5</v>
      </c>
      <c r="P1735" t="str">
        <f>IF(Table3[[#This Row],[Charging]]&gt;0,"1","0")</f>
        <v>0</v>
      </c>
      <c r="Q1735" t="str">
        <f>IF(Table3[[#This Row],[Tag]]="1",Table3[[#This Row],[Prices (EUR(kWh)]],"")</f>
        <v/>
      </c>
    </row>
    <row r="1736" spans="4:17" x14ac:dyDescent="0.2">
      <c r="D1736" s="1" t="s">
        <v>28</v>
      </c>
      <c r="E1736">
        <v>11</v>
      </c>
      <c r="F1736">
        <v>2</v>
      </c>
      <c r="G1736">
        <v>0</v>
      </c>
      <c r="H1736">
        <v>0.39739000000000002</v>
      </c>
      <c r="I1736">
        <v>0</v>
      </c>
      <c r="J1736">
        <v>0</v>
      </c>
      <c r="K1736">
        <v>0</v>
      </c>
      <c r="L1736">
        <v>1</v>
      </c>
      <c r="M1736">
        <v>53</v>
      </c>
      <c r="N1736">
        <v>0</v>
      </c>
      <c r="O1736">
        <v>7.5</v>
      </c>
      <c r="P1736" t="str">
        <f>IF(Table3[[#This Row],[Charging]]&gt;0,"1","0")</f>
        <v>0</v>
      </c>
      <c r="Q1736" t="str">
        <f>IF(Table3[[#This Row],[Tag]]="1",Table3[[#This Row],[Prices (EUR(kWh)]],"")</f>
        <v/>
      </c>
    </row>
    <row r="1737" spans="4:17" x14ac:dyDescent="0.2">
      <c r="D1737" s="1" t="s">
        <v>28</v>
      </c>
      <c r="E1737">
        <v>11</v>
      </c>
      <c r="F1737">
        <v>3</v>
      </c>
      <c r="G1737">
        <v>0</v>
      </c>
      <c r="H1737">
        <v>0.39738000000000001</v>
      </c>
      <c r="I1737">
        <v>0</v>
      </c>
      <c r="J1737">
        <v>0</v>
      </c>
      <c r="K1737">
        <v>0</v>
      </c>
      <c r="L1737">
        <v>1</v>
      </c>
      <c r="M1737">
        <v>53</v>
      </c>
      <c r="N1737">
        <v>0</v>
      </c>
      <c r="O1737">
        <v>7.5</v>
      </c>
      <c r="P1737" t="str">
        <f>IF(Table3[[#This Row],[Charging]]&gt;0,"1","0")</f>
        <v>0</v>
      </c>
      <c r="Q1737" t="str">
        <f>IF(Table3[[#This Row],[Tag]]="1",Table3[[#This Row],[Prices (EUR(kWh)]],"")</f>
        <v/>
      </c>
    </row>
    <row r="1738" spans="4:17" x14ac:dyDescent="0.2">
      <c r="D1738" s="1" t="s">
        <v>28</v>
      </c>
      <c r="E1738">
        <v>11</v>
      </c>
      <c r="F1738">
        <v>4</v>
      </c>
      <c r="G1738">
        <v>0</v>
      </c>
      <c r="H1738">
        <v>0.38102999999999998</v>
      </c>
      <c r="I1738">
        <v>0</v>
      </c>
      <c r="J1738">
        <v>0</v>
      </c>
      <c r="K1738">
        <v>0</v>
      </c>
      <c r="L1738">
        <v>1</v>
      </c>
      <c r="M1738">
        <v>53</v>
      </c>
      <c r="N1738">
        <v>0</v>
      </c>
      <c r="O1738">
        <v>7.5</v>
      </c>
      <c r="P1738" t="str">
        <f>IF(Table3[[#This Row],[Charging]]&gt;0,"1","0")</f>
        <v>0</v>
      </c>
      <c r="Q1738" t="str">
        <f>IF(Table3[[#This Row],[Tag]]="1",Table3[[#This Row],[Prices (EUR(kWh)]],"")</f>
        <v/>
      </c>
    </row>
    <row r="1739" spans="4:17" x14ac:dyDescent="0.2">
      <c r="D1739" s="1" t="s">
        <v>28</v>
      </c>
      <c r="E1739">
        <v>11</v>
      </c>
      <c r="F1739">
        <v>5</v>
      </c>
      <c r="G1739">
        <v>0</v>
      </c>
      <c r="H1739">
        <v>0.37001000000000001</v>
      </c>
      <c r="I1739">
        <v>0</v>
      </c>
      <c r="J1739">
        <v>0</v>
      </c>
      <c r="K1739">
        <v>0</v>
      </c>
      <c r="L1739">
        <v>1</v>
      </c>
      <c r="M1739">
        <v>53</v>
      </c>
      <c r="N1739">
        <v>0</v>
      </c>
      <c r="O1739">
        <v>7.5</v>
      </c>
      <c r="P1739" t="str">
        <f>IF(Table3[[#This Row],[Charging]]&gt;0,"1","0")</f>
        <v>0</v>
      </c>
      <c r="Q1739" t="str">
        <f>IF(Table3[[#This Row],[Tag]]="1",Table3[[#This Row],[Prices (EUR(kWh)]],"")</f>
        <v/>
      </c>
    </row>
    <row r="1740" spans="4:17" x14ac:dyDescent="0.2">
      <c r="D1740" s="1" t="s">
        <v>28</v>
      </c>
      <c r="E1740">
        <v>11</v>
      </c>
      <c r="F1740">
        <v>6</v>
      </c>
      <c r="G1740">
        <v>0</v>
      </c>
      <c r="H1740">
        <v>0.38083</v>
      </c>
      <c r="I1740">
        <v>0</v>
      </c>
      <c r="J1740">
        <v>0</v>
      </c>
      <c r="K1740">
        <v>0</v>
      </c>
      <c r="L1740">
        <v>1</v>
      </c>
      <c r="M1740">
        <v>53</v>
      </c>
      <c r="N1740">
        <v>0</v>
      </c>
      <c r="O1740">
        <v>7.5</v>
      </c>
      <c r="P1740" t="str">
        <f>IF(Table3[[#This Row],[Charging]]&gt;0,"1","0")</f>
        <v>0</v>
      </c>
      <c r="Q1740" t="str">
        <f>IF(Table3[[#This Row],[Tag]]="1",Table3[[#This Row],[Prices (EUR(kWh)]],"")</f>
        <v/>
      </c>
    </row>
    <row r="1741" spans="4:17" x14ac:dyDescent="0.2">
      <c r="D1741" s="1" t="s">
        <v>28</v>
      </c>
      <c r="E1741">
        <v>11</v>
      </c>
      <c r="F1741">
        <v>7</v>
      </c>
      <c r="G1741">
        <v>0</v>
      </c>
      <c r="H1741">
        <v>0.39034000000000002</v>
      </c>
      <c r="I1741">
        <v>0</v>
      </c>
      <c r="J1741">
        <v>0</v>
      </c>
      <c r="K1741">
        <v>0</v>
      </c>
      <c r="L1741">
        <v>1</v>
      </c>
      <c r="M1741">
        <v>53</v>
      </c>
      <c r="N1741">
        <v>0</v>
      </c>
      <c r="O1741">
        <v>7.5</v>
      </c>
      <c r="P1741" t="str">
        <f>IF(Table3[[#This Row],[Charging]]&gt;0,"1","0")</f>
        <v>0</v>
      </c>
      <c r="Q1741" t="str">
        <f>IF(Table3[[#This Row],[Tag]]="1",Table3[[#This Row],[Prices (EUR(kWh)]],"")</f>
        <v/>
      </c>
    </row>
    <row r="1742" spans="4:17" x14ac:dyDescent="0.2">
      <c r="D1742" s="1" t="s">
        <v>28</v>
      </c>
      <c r="E1742">
        <v>11</v>
      </c>
      <c r="F1742">
        <v>8</v>
      </c>
      <c r="G1742">
        <v>0</v>
      </c>
      <c r="H1742">
        <v>0.39650000000000002</v>
      </c>
      <c r="I1742">
        <v>0</v>
      </c>
      <c r="J1742">
        <v>0</v>
      </c>
      <c r="K1742">
        <v>0</v>
      </c>
      <c r="L1742">
        <v>1</v>
      </c>
      <c r="M1742">
        <v>53</v>
      </c>
      <c r="N1742">
        <v>0</v>
      </c>
      <c r="O1742">
        <v>7.5</v>
      </c>
      <c r="P1742" t="str">
        <f>IF(Table3[[#This Row],[Charging]]&gt;0,"1","0")</f>
        <v>0</v>
      </c>
      <c r="Q1742" t="str">
        <f>IF(Table3[[#This Row],[Tag]]="1",Table3[[#This Row],[Prices (EUR(kWh)]],"")</f>
        <v/>
      </c>
    </row>
    <row r="1743" spans="4:17" x14ac:dyDescent="0.2">
      <c r="D1743" s="1" t="s">
        <v>28</v>
      </c>
      <c r="E1743">
        <v>11</v>
      </c>
      <c r="F1743">
        <v>9</v>
      </c>
      <c r="G1743">
        <v>0</v>
      </c>
      <c r="H1743">
        <v>0.41414000000000001</v>
      </c>
      <c r="I1743">
        <v>0</v>
      </c>
      <c r="J1743">
        <v>0</v>
      </c>
      <c r="K1743">
        <v>0</v>
      </c>
      <c r="L1743">
        <v>1</v>
      </c>
      <c r="M1743">
        <v>53</v>
      </c>
      <c r="N1743">
        <v>0</v>
      </c>
      <c r="O1743">
        <v>7.5</v>
      </c>
      <c r="P1743" t="str">
        <f>IF(Table3[[#This Row],[Charging]]&gt;0,"1","0")</f>
        <v>0</v>
      </c>
      <c r="Q1743" t="str">
        <f>IF(Table3[[#This Row],[Tag]]="1",Table3[[#This Row],[Prices (EUR(kWh)]],"")</f>
        <v/>
      </c>
    </row>
    <row r="1744" spans="4:17" x14ac:dyDescent="0.2">
      <c r="D1744" s="1" t="s">
        <v>28</v>
      </c>
      <c r="E1744">
        <v>11</v>
      </c>
      <c r="F1744">
        <v>10</v>
      </c>
      <c r="G1744">
        <v>0</v>
      </c>
      <c r="H1744">
        <v>0.41499000000000003</v>
      </c>
      <c r="I1744">
        <v>0</v>
      </c>
      <c r="J1744">
        <v>0</v>
      </c>
      <c r="K1744">
        <v>0</v>
      </c>
      <c r="L1744">
        <v>1</v>
      </c>
      <c r="M1744">
        <v>53</v>
      </c>
      <c r="N1744">
        <v>0</v>
      </c>
      <c r="O1744">
        <v>7.5</v>
      </c>
      <c r="P1744" t="str">
        <f>IF(Table3[[#This Row],[Charging]]&gt;0,"1","0")</f>
        <v>0</v>
      </c>
      <c r="Q1744" t="str">
        <f>IF(Table3[[#This Row],[Tag]]="1",Table3[[#This Row],[Prices (EUR(kWh)]],"")</f>
        <v/>
      </c>
    </row>
    <row r="1745" spans="4:17" x14ac:dyDescent="0.2">
      <c r="D1745" s="1" t="s">
        <v>28</v>
      </c>
      <c r="E1745">
        <v>11</v>
      </c>
      <c r="F1745">
        <v>11</v>
      </c>
      <c r="G1745">
        <v>0</v>
      </c>
      <c r="H1745">
        <v>0.40093000000000001</v>
      </c>
      <c r="I1745">
        <v>0</v>
      </c>
      <c r="J1745">
        <v>0</v>
      </c>
      <c r="K1745">
        <v>0</v>
      </c>
      <c r="L1745">
        <v>1</v>
      </c>
      <c r="M1745">
        <v>53</v>
      </c>
      <c r="N1745">
        <v>0</v>
      </c>
      <c r="O1745">
        <v>7.5</v>
      </c>
      <c r="P1745" t="str">
        <f>IF(Table3[[#This Row],[Charging]]&gt;0,"1","0")</f>
        <v>0</v>
      </c>
      <c r="Q1745" t="str">
        <f>IF(Table3[[#This Row],[Tag]]="1",Table3[[#This Row],[Prices (EUR(kWh)]],"")</f>
        <v/>
      </c>
    </row>
    <row r="1746" spans="4:17" x14ac:dyDescent="0.2">
      <c r="D1746" s="1" t="s">
        <v>28</v>
      </c>
      <c r="E1746">
        <v>11</v>
      </c>
      <c r="F1746">
        <v>12</v>
      </c>
      <c r="G1746">
        <v>0</v>
      </c>
      <c r="H1746">
        <v>0.39219999999999999</v>
      </c>
      <c r="I1746">
        <v>1</v>
      </c>
      <c r="J1746">
        <v>0</v>
      </c>
      <c r="K1746">
        <v>0</v>
      </c>
      <c r="L1746">
        <v>0</v>
      </c>
      <c r="M1746">
        <v>50.25</v>
      </c>
      <c r="N1746">
        <v>0</v>
      </c>
      <c r="O1746">
        <v>7.5</v>
      </c>
      <c r="P1746" t="str">
        <f>IF(Table3[[#This Row],[Charging]]&gt;0,"1","0")</f>
        <v>0</v>
      </c>
      <c r="Q1746" t="str">
        <f>IF(Table3[[#This Row],[Tag]]="1",Table3[[#This Row],[Prices (EUR(kWh)]],"")</f>
        <v/>
      </c>
    </row>
    <row r="1747" spans="4:17" x14ac:dyDescent="0.2">
      <c r="D1747" s="1" t="s">
        <v>28</v>
      </c>
      <c r="E1747">
        <v>11</v>
      </c>
      <c r="F1747">
        <v>13</v>
      </c>
      <c r="G1747">
        <v>0</v>
      </c>
      <c r="H1747">
        <v>0.37152000000000002</v>
      </c>
      <c r="I1747">
        <v>0</v>
      </c>
      <c r="J1747">
        <v>1</v>
      </c>
      <c r="K1747">
        <v>0</v>
      </c>
      <c r="L1747">
        <v>0</v>
      </c>
      <c r="M1747">
        <v>50.25</v>
      </c>
      <c r="N1747">
        <v>0</v>
      </c>
      <c r="O1747">
        <v>7.5</v>
      </c>
      <c r="P1747" t="str">
        <f>IF(Table3[[#This Row],[Charging]]&gt;0,"1","0")</f>
        <v>0</v>
      </c>
      <c r="Q1747" t="str">
        <f>IF(Table3[[#This Row],[Tag]]="1",Table3[[#This Row],[Prices (EUR(kWh)]],"")</f>
        <v/>
      </c>
    </row>
    <row r="1748" spans="4:17" x14ac:dyDescent="0.2">
      <c r="D1748" s="1" t="s">
        <v>28</v>
      </c>
      <c r="E1748">
        <v>11</v>
      </c>
      <c r="F1748">
        <v>14</v>
      </c>
      <c r="G1748">
        <v>0</v>
      </c>
      <c r="H1748">
        <v>0.34510999999999997</v>
      </c>
      <c r="I1748">
        <v>0</v>
      </c>
      <c r="J1748">
        <v>1</v>
      </c>
      <c r="K1748">
        <v>0</v>
      </c>
      <c r="L1748">
        <v>0</v>
      </c>
      <c r="M1748">
        <v>50.25</v>
      </c>
      <c r="N1748">
        <v>0</v>
      </c>
      <c r="O1748">
        <v>7.5</v>
      </c>
      <c r="P1748" t="str">
        <f>IF(Table3[[#This Row],[Charging]]&gt;0,"1","0")</f>
        <v>0</v>
      </c>
      <c r="Q1748" t="str">
        <f>IF(Table3[[#This Row],[Tag]]="1",Table3[[#This Row],[Prices (EUR(kWh)]],"")</f>
        <v/>
      </c>
    </row>
    <row r="1749" spans="4:17" x14ac:dyDescent="0.2">
      <c r="D1749" s="1" t="s">
        <v>28</v>
      </c>
      <c r="E1749">
        <v>11</v>
      </c>
      <c r="F1749">
        <v>15</v>
      </c>
      <c r="G1749">
        <v>0</v>
      </c>
      <c r="H1749">
        <v>0.28455999999999998</v>
      </c>
      <c r="I1749">
        <v>0</v>
      </c>
      <c r="J1749">
        <v>0</v>
      </c>
      <c r="K1749">
        <v>1</v>
      </c>
      <c r="L1749">
        <v>0</v>
      </c>
      <c r="M1749">
        <v>47.5</v>
      </c>
      <c r="N1749">
        <v>0</v>
      </c>
      <c r="O1749">
        <v>7.5</v>
      </c>
      <c r="P1749" t="str">
        <f>IF(Table3[[#This Row],[Charging]]&gt;0,"1","0")</f>
        <v>0</v>
      </c>
      <c r="Q1749" t="str">
        <f>IF(Table3[[#This Row],[Tag]]="1",Table3[[#This Row],[Prices (EUR(kWh)]],"")</f>
        <v/>
      </c>
    </row>
    <row r="1750" spans="4:17" x14ac:dyDescent="0.2">
      <c r="D1750" s="1" t="s">
        <v>28</v>
      </c>
      <c r="E1750">
        <v>11</v>
      </c>
      <c r="F1750">
        <v>16</v>
      </c>
      <c r="G1750">
        <v>0</v>
      </c>
      <c r="H1750">
        <v>0.30649999999999999</v>
      </c>
      <c r="I1750">
        <v>0</v>
      </c>
      <c r="J1750">
        <v>0</v>
      </c>
      <c r="K1750">
        <v>0</v>
      </c>
      <c r="L1750">
        <v>1</v>
      </c>
      <c r="M1750">
        <v>47.5</v>
      </c>
      <c r="N1750">
        <v>0</v>
      </c>
      <c r="O1750">
        <v>7.5</v>
      </c>
      <c r="P1750" t="str">
        <f>IF(Table3[[#This Row],[Charging]]&gt;0,"1","0")</f>
        <v>0</v>
      </c>
      <c r="Q1750" t="str">
        <f>IF(Table3[[#This Row],[Tag]]="1",Table3[[#This Row],[Prices (EUR(kWh)]],"")</f>
        <v/>
      </c>
    </row>
    <row r="1751" spans="4:17" x14ac:dyDescent="0.2">
      <c r="D1751" s="1" t="s">
        <v>28</v>
      </c>
      <c r="E1751">
        <v>11</v>
      </c>
      <c r="F1751">
        <v>17</v>
      </c>
      <c r="G1751">
        <v>0</v>
      </c>
      <c r="H1751">
        <v>0.37661</v>
      </c>
      <c r="I1751">
        <v>0</v>
      </c>
      <c r="J1751">
        <v>0</v>
      </c>
      <c r="K1751">
        <v>0</v>
      </c>
      <c r="L1751">
        <v>1</v>
      </c>
      <c r="M1751">
        <v>47.5</v>
      </c>
      <c r="N1751">
        <v>0</v>
      </c>
      <c r="O1751">
        <v>7.5</v>
      </c>
      <c r="P1751" t="str">
        <f>IF(Table3[[#This Row],[Charging]]&gt;0,"1","0")</f>
        <v>0</v>
      </c>
      <c r="Q1751" t="str">
        <f>IF(Table3[[#This Row],[Tag]]="1",Table3[[#This Row],[Prices (EUR(kWh)]],"")</f>
        <v/>
      </c>
    </row>
    <row r="1752" spans="4:17" x14ac:dyDescent="0.2">
      <c r="D1752" s="1" t="s">
        <v>28</v>
      </c>
      <c r="E1752">
        <v>11</v>
      </c>
      <c r="F1752">
        <v>18</v>
      </c>
      <c r="G1752">
        <v>0</v>
      </c>
      <c r="H1752">
        <v>0.42637000000000003</v>
      </c>
      <c r="I1752">
        <v>0</v>
      </c>
      <c r="J1752">
        <v>0</v>
      </c>
      <c r="K1752">
        <v>0</v>
      </c>
      <c r="L1752">
        <v>1</v>
      </c>
      <c r="M1752">
        <v>47.5</v>
      </c>
      <c r="N1752">
        <v>0</v>
      </c>
      <c r="O1752">
        <v>7.5</v>
      </c>
      <c r="P1752" t="str">
        <f>IF(Table3[[#This Row],[Charging]]&gt;0,"1","0")</f>
        <v>0</v>
      </c>
      <c r="Q1752" t="str">
        <f>IF(Table3[[#This Row],[Tag]]="1",Table3[[#This Row],[Prices (EUR(kWh)]],"")</f>
        <v/>
      </c>
    </row>
    <row r="1753" spans="4:17" x14ac:dyDescent="0.2">
      <c r="D1753" s="1" t="s">
        <v>28</v>
      </c>
      <c r="E1753">
        <v>11</v>
      </c>
      <c r="F1753">
        <v>19</v>
      </c>
      <c r="G1753">
        <v>0</v>
      </c>
      <c r="H1753">
        <v>0.46559</v>
      </c>
      <c r="I1753">
        <v>0</v>
      </c>
      <c r="J1753">
        <v>0</v>
      </c>
      <c r="K1753">
        <v>0</v>
      </c>
      <c r="L1753">
        <v>1</v>
      </c>
      <c r="M1753">
        <v>47.5</v>
      </c>
      <c r="N1753">
        <v>0</v>
      </c>
      <c r="O1753">
        <v>7.5</v>
      </c>
      <c r="P1753" t="str">
        <f>IF(Table3[[#This Row],[Charging]]&gt;0,"1","0")</f>
        <v>0</v>
      </c>
      <c r="Q1753" t="str">
        <f>IF(Table3[[#This Row],[Tag]]="1",Table3[[#This Row],[Prices (EUR(kWh)]],"")</f>
        <v/>
      </c>
    </row>
    <row r="1754" spans="4:17" x14ac:dyDescent="0.2">
      <c r="D1754" s="1" t="s">
        <v>28</v>
      </c>
      <c r="E1754">
        <v>11</v>
      </c>
      <c r="F1754">
        <v>20</v>
      </c>
      <c r="G1754">
        <v>0</v>
      </c>
      <c r="H1754">
        <v>0.49380000000000002</v>
      </c>
      <c r="I1754">
        <v>0</v>
      </c>
      <c r="J1754">
        <v>0</v>
      </c>
      <c r="K1754">
        <v>0</v>
      </c>
      <c r="L1754">
        <v>1</v>
      </c>
      <c r="M1754">
        <v>47.5</v>
      </c>
      <c r="N1754">
        <v>0</v>
      </c>
      <c r="O1754">
        <v>7.5</v>
      </c>
      <c r="P1754" t="str">
        <f>IF(Table3[[#This Row],[Charging]]&gt;0,"1","0")</f>
        <v>0</v>
      </c>
      <c r="Q1754" t="str">
        <f>IF(Table3[[#This Row],[Tag]]="1",Table3[[#This Row],[Prices (EUR(kWh)]],"")</f>
        <v/>
      </c>
    </row>
    <row r="1755" spans="4:17" x14ac:dyDescent="0.2">
      <c r="D1755" s="1" t="s">
        <v>28</v>
      </c>
      <c r="E1755">
        <v>11</v>
      </c>
      <c r="F1755">
        <v>21</v>
      </c>
      <c r="G1755">
        <v>0</v>
      </c>
      <c r="H1755">
        <v>0.50497000000000003</v>
      </c>
      <c r="I1755">
        <v>0</v>
      </c>
      <c r="J1755">
        <v>0</v>
      </c>
      <c r="K1755">
        <v>0</v>
      </c>
      <c r="L1755">
        <v>1</v>
      </c>
      <c r="M1755">
        <v>47.5</v>
      </c>
      <c r="N1755">
        <v>0</v>
      </c>
      <c r="O1755">
        <v>7.5</v>
      </c>
      <c r="P1755" t="str">
        <f>IF(Table3[[#This Row],[Charging]]&gt;0,"1","0")</f>
        <v>0</v>
      </c>
      <c r="Q1755" t="str">
        <f>IF(Table3[[#This Row],[Tag]]="1",Table3[[#This Row],[Prices (EUR(kWh)]],"")</f>
        <v/>
      </c>
    </row>
    <row r="1756" spans="4:17" x14ac:dyDescent="0.2">
      <c r="D1756" s="1" t="s">
        <v>28</v>
      </c>
      <c r="E1756">
        <v>11</v>
      </c>
      <c r="F1756">
        <v>22</v>
      </c>
      <c r="G1756">
        <v>0</v>
      </c>
      <c r="H1756">
        <v>0.48493999999999998</v>
      </c>
      <c r="I1756">
        <v>0</v>
      </c>
      <c r="J1756">
        <v>0</v>
      </c>
      <c r="K1756">
        <v>0</v>
      </c>
      <c r="L1756">
        <v>1</v>
      </c>
      <c r="M1756">
        <v>47.5</v>
      </c>
      <c r="N1756">
        <v>0</v>
      </c>
      <c r="O1756">
        <v>7.5</v>
      </c>
      <c r="P1756" t="str">
        <f>IF(Table3[[#This Row],[Charging]]&gt;0,"1","0")</f>
        <v>0</v>
      </c>
      <c r="Q1756" t="str">
        <f>IF(Table3[[#This Row],[Tag]]="1",Table3[[#This Row],[Prices (EUR(kWh)]],"")</f>
        <v/>
      </c>
    </row>
    <row r="1757" spans="4:17" x14ac:dyDescent="0.2">
      <c r="D1757" s="1" t="s">
        <v>28</v>
      </c>
      <c r="E1757">
        <v>11</v>
      </c>
      <c r="F1757">
        <v>23</v>
      </c>
      <c r="G1757">
        <v>0</v>
      </c>
      <c r="H1757">
        <v>0.45125999999999999</v>
      </c>
      <c r="I1757">
        <v>0</v>
      </c>
      <c r="J1757">
        <v>0</v>
      </c>
      <c r="K1757">
        <v>0</v>
      </c>
      <c r="L1757">
        <v>1</v>
      </c>
      <c r="M1757">
        <v>47.5</v>
      </c>
      <c r="N1757">
        <v>0</v>
      </c>
      <c r="O1757">
        <v>7.5</v>
      </c>
      <c r="P1757" t="str">
        <f>IF(Table3[[#This Row],[Charging]]&gt;0,"1","0")</f>
        <v>0</v>
      </c>
      <c r="Q1757" t="str">
        <f>IF(Table3[[#This Row],[Tag]]="1",Table3[[#This Row],[Prices (EUR(kWh)]],"")</f>
        <v/>
      </c>
    </row>
    <row r="1758" spans="4:17" x14ac:dyDescent="0.2">
      <c r="D1758" s="1" t="s">
        <v>28</v>
      </c>
      <c r="E1758">
        <v>11</v>
      </c>
      <c r="F1758">
        <v>24</v>
      </c>
      <c r="G1758">
        <v>0</v>
      </c>
      <c r="H1758">
        <v>0.40403</v>
      </c>
      <c r="I1758">
        <v>0</v>
      </c>
      <c r="J1758">
        <v>0</v>
      </c>
      <c r="K1758">
        <v>0</v>
      </c>
      <c r="L1758">
        <v>1</v>
      </c>
      <c r="M1758">
        <v>47.5</v>
      </c>
      <c r="N1758">
        <v>0</v>
      </c>
      <c r="O1758">
        <v>7.5</v>
      </c>
      <c r="P1758" t="str">
        <f>IF(Table3[[#This Row],[Charging]]&gt;0,"1","0")</f>
        <v>0</v>
      </c>
      <c r="Q1758" t="str">
        <f>IF(Table3[[#This Row],[Tag]]="1",Table3[[#This Row],[Prices (EUR(kWh)]],"")</f>
        <v/>
      </c>
    </row>
    <row r="1759" spans="4:17" x14ac:dyDescent="0.2">
      <c r="D1759" s="1" t="s">
        <v>28</v>
      </c>
      <c r="E1759">
        <v>12</v>
      </c>
      <c r="F1759">
        <v>1</v>
      </c>
      <c r="G1759">
        <v>0</v>
      </c>
      <c r="H1759">
        <v>0.35746</v>
      </c>
      <c r="I1759">
        <v>0</v>
      </c>
      <c r="J1759">
        <v>0</v>
      </c>
      <c r="K1759">
        <v>0</v>
      </c>
      <c r="L1759">
        <v>1</v>
      </c>
      <c r="M1759">
        <v>47.5</v>
      </c>
      <c r="N1759">
        <v>0</v>
      </c>
      <c r="O1759">
        <v>7.5</v>
      </c>
      <c r="P1759" t="str">
        <f>IF(Table3[[#This Row],[Charging]]&gt;0,"1","0")</f>
        <v>0</v>
      </c>
      <c r="Q1759" t="str">
        <f>IF(Table3[[#This Row],[Tag]]="1",Table3[[#This Row],[Prices (EUR(kWh)]],"")</f>
        <v/>
      </c>
    </row>
    <row r="1760" spans="4:17" x14ac:dyDescent="0.2">
      <c r="D1760" s="1" t="s">
        <v>28</v>
      </c>
      <c r="E1760">
        <v>12</v>
      </c>
      <c r="F1760">
        <v>2</v>
      </c>
      <c r="G1760">
        <v>0</v>
      </c>
      <c r="H1760">
        <v>0.36609999999999998</v>
      </c>
      <c r="I1760">
        <v>0</v>
      </c>
      <c r="J1760">
        <v>0</v>
      </c>
      <c r="K1760">
        <v>0</v>
      </c>
      <c r="L1760">
        <v>1</v>
      </c>
      <c r="M1760">
        <v>47.5</v>
      </c>
      <c r="N1760">
        <v>0</v>
      </c>
      <c r="O1760">
        <v>7.5</v>
      </c>
      <c r="P1760" t="str">
        <f>IF(Table3[[#This Row],[Charging]]&gt;0,"1","0")</f>
        <v>0</v>
      </c>
      <c r="Q1760" t="str">
        <f>IF(Table3[[#This Row],[Tag]]="1",Table3[[#This Row],[Prices (EUR(kWh)]],"")</f>
        <v/>
      </c>
    </row>
    <row r="1761" spans="4:17" x14ac:dyDescent="0.2">
      <c r="D1761" s="1" t="s">
        <v>28</v>
      </c>
      <c r="E1761">
        <v>12</v>
      </c>
      <c r="F1761">
        <v>3</v>
      </c>
      <c r="G1761">
        <v>0</v>
      </c>
      <c r="H1761">
        <v>0.36559999999999998</v>
      </c>
      <c r="I1761">
        <v>0</v>
      </c>
      <c r="J1761">
        <v>0</v>
      </c>
      <c r="K1761">
        <v>0</v>
      </c>
      <c r="L1761">
        <v>1</v>
      </c>
      <c r="M1761">
        <v>47.5</v>
      </c>
      <c r="N1761">
        <v>0</v>
      </c>
      <c r="O1761">
        <v>7.5</v>
      </c>
      <c r="P1761" t="str">
        <f>IF(Table3[[#This Row],[Charging]]&gt;0,"1","0")</f>
        <v>0</v>
      </c>
      <c r="Q1761" t="str">
        <f>IF(Table3[[#This Row],[Tag]]="1",Table3[[#This Row],[Prices (EUR(kWh)]],"")</f>
        <v/>
      </c>
    </row>
    <row r="1762" spans="4:17" x14ac:dyDescent="0.2">
      <c r="D1762" s="1" t="s">
        <v>28</v>
      </c>
      <c r="E1762">
        <v>12</v>
      </c>
      <c r="F1762">
        <v>4</v>
      </c>
      <c r="G1762">
        <v>0</v>
      </c>
      <c r="H1762">
        <v>0.36035</v>
      </c>
      <c r="I1762">
        <v>0</v>
      </c>
      <c r="J1762">
        <v>0</v>
      </c>
      <c r="K1762">
        <v>0</v>
      </c>
      <c r="L1762">
        <v>1</v>
      </c>
      <c r="M1762">
        <v>47.5</v>
      </c>
      <c r="N1762">
        <v>0</v>
      </c>
      <c r="O1762">
        <v>7.5</v>
      </c>
      <c r="P1762" t="str">
        <f>IF(Table3[[#This Row],[Charging]]&gt;0,"1","0")</f>
        <v>0</v>
      </c>
      <c r="Q1762" t="str">
        <f>IF(Table3[[#This Row],[Tag]]="1",Table3[[#This Row],[Prices (EUR(kWh)]],"")</f>
        <v/>
      </c>
    </row>
    <row r="1763" spans="4:17" x14ac:dyDescent="0.2">
      <c r="D1763" s="1" t="s">
        <v>28</v>
      </c>
      <c r="E1763">
        <v>12</v>
      </c>
      <c r="F1763">
        <v>5</v>
      </c>
      <c r="G1763">
        <v>0</v>
      </c>
      <c r="H1763">
        <v>0.36393999999999999</v>
      </c>
      <c r="I1763">
        <v>0</v>
      </c>
      <c r="J1763">
        <v>0</v>
      </c>
      <c r="K1763">
        <v>0</v>
      </c>
      <c r="L1763">
        <v>1</v>
      </c>
      <c r="M1763">
        <v>47.5</v>
      </c>
      <c r="N1763">
        <v>0</v>
      </c>
      <c r="O1763">
        <v>7.5</v>
      </c>
      <c r="P1763" t="str">
        <f>IF(Table3[[#This Row],[Charging]]&gt;0,"1","0")</f>
        <v>0</v>
      </c>
      <c r="Q1763" t="str">
        <f>IF(Table3[[#This Row],[Tag]]="1",Table3[[#This Row],[Prices (EUR(kWh)]],"")</f>
        <v/>
      </c>
    </row>
    <row r="1764" spans="4:17" x14ac:dyDescent="0.2">
      <c r="D1764" s="1" t="s">
        <v>28</v>
      </c>
      <c r="E1764">
        <v>12</v>
      </c>
      <c r="F1764">
        <v>6</v>
      </c>
      <c r="G1764">
        <v>0</v>
      </c>
      <c r="H1764">
        <v>0.40149000000000001</v>
      </c>
      <c r="I1764">
        <v>0</v>
      </c>
      <c r="J1764">
        <v>0</v>
      </c>
      <c r="K1764">
        <v>0</v>
      </c>
      <c r="L1764">
        <v>1</v>
      </c>
      <c r="M1764">
        <v>47.5</v>
      </c>
      <c r="N1764">
        <v>0</v>
      </c>
      <c r="O1764">
        <v>7.5</v>
      </c>
      <c r="P1764" t="str">
        <f>IF(Table3[[#This Row],[Charging]]&gt;0,"1","0")</f>
        <v>0</v>
      </c>
      <c r="Q1764" t="str">
        <f>IF(Table3[[#This Row],[Tag]]="1",Table3[[#This Row],[Prices (EUR(kWh)]],"")</f>
        <v/>
      </c>
    </row>
    <row r="1765" spans="4:17" x14ac:dyDescent="0.2">
      <c r="D1765" s="1" t="s">
        <v>28</v>
      </c>
      <c r="E1765">
        <v>12</v>
      </c>
      <c r="F1765">
        <v>7</v>
      </c>
      <c r="G1765">
        <v>0</v>
      </c>
      <c r="H1765">
        <v>0.45491999999999999</v>
      </c>
      <c r="I1765">
        <v>0</v>
      </c>
      <c r="J1765">
        <v>0</v>
      </c>
      <c r="K1765">
        <v>0</v>
      </c>
      <c r="L1765">
        <v>1</v>
      </c>
      <c r="M1765">
        <v>47.5</v>
      </c>
      <c r="N1765">
        <v>0</v>
      </c>
      <c r="O1765">
        <v>7.5</v>
      </c>
      <c r="P1765" t="str">
        <f>IF(Table3[[#This Row],[Charging]]&gt;0,"1","0")</f>
        <v>0</v>
      </c>
      <c r="Q1765" t="str">
        <f>IF(Table3[[#This Row],[Tag]]="1",Table3[[#This Row],[Prices (EUR(kWh)]],"")</f>
        <v/>
      </c>
    </row>
    <row r="1766" spans="4:17" x14ac:dyDescent="0.2">
      <c r="D1766" s="1" t="s">
        <v>28</v>
      </c>
      <c r="E1766">
        <v>12</v>
      </c>
      <c r="F1766">
        <v>8</v>
      </c>
      <c r="G1766">
        <v>0</v>
      </c>
      <c r="H1766">
        <v>0.48709000000000002</v>
      </c>
      <c r="I1766">
        <v>0</v>
      </c>
      <c r="J1766">
        <v>0</v>
      </c>
      <c r="K1766">
        <v>0</v>
      </c>
      <c r="L1766">
        <v>1</v>
      </c>
      <c r="M1766">
        <v>42</v>
      </c>
      <c r="N1766">
        <v>5.5</v>
      </c>
      <c r="O1766">
        <v>0</v>
      </c>
      <c r="P1766" t="str">
        <f>IF(Table3[[#This Row],[Charging]]&gt;0,"1","0")</f>
        <v>0</v>
      </c>
      <c r="Q1766" t="str">
        <f>IF(Table3[[#This Row],[Tag]]="1",Table3[[#This Row],[Prices (EUR(kWh)]],"")</f>
        <v/>
      </c>
    </row>
    <row r="1767" spans="4:17" x14ac:dyDescent="0.2">
      <c r="D1767" s="1" t="s">
        <v>28</v>
      </c>
      <c r="E1767">
        <v>12</v>
      </c>
      <c r="F1767">
        <v>9</v>
      </c>
      <c r="G1767">
        <v>0</v>
      </c>
      <c r="H1767">
        <v>0.49023</v>
      </c>
      <c r="I1767">
        <v>0</v>
      </c>
      <c r="J1767">
        <v>0</v>
      </c>
      <c r="K1767">
        <v>0</v>
      </c>
      <c r="L1767">
        <v>1</v>
      </c>
      <c r="M1767">
        <v>42</v>
      </c>
      <c r="N1767">
        <v>0</v>
      </c>
      <c r="O1767">
        <v>0</v>
      </c>
      <c r="P1767" t="str">
        <f>IF(Table3[[#This Row],[Charging]]&gt;0,"1","0")</f>
        <v>0</v>
      </c>
      <c r="Q1767" t="str">
        <f>IF(Table3[[#This Row],[Tag]]="1",Table3[[#This Row],[Prices (EUR(kWh)]],"")</f>
        <v/>
      </c>
    </row>
    <row r="1768" spans="4:17" x14ac:dyDescent="0.2">
      <c r="D1768" s="1" t="s">
        <v>28</v>
      </c>
      <c r="E1768">
        <v>12</v>
      </c>
      <c r="F1768">
        <v>10</v>
      </c>
      <c r="G1768">
        <v>0</v>
      </c>
      <c r="H1768">
        <v>0.45896999999999999</v>
      </c>
      <c r="I1768">
        <v>0</v>
      </c>
      <c r="J1768">
        <v>0</v>
      </c>
      <c r="K1768">
        <v>0</v>
      </c>
      <c r="L1768">
        <v>1</v>
      </c>
      <c r="M1768">
        <v>42</v>
      </c>
      <c r="N1768">
        <v>0</v>
      </c>
      <c r="O1768">
        <v>0</v>
      </c>
      <c r="P1768" t="str">
        <f>IF(Table3[[#This Row],[Charging]]&gt;0,"1","0")</f>
        <v>0</v>
      </c>
      <c r="Q1768" t="str">
        <f>IF(Table3[[#This Row],[Tag]]="1",Table3[[#This Row],[Prices (EUR(kWh)]],"")</f>
        <v/>
      </c>
    </row>
    <row r="1769" spans="4:17" x14ac:dyDescent="0.2">
      <c r="D1769" s="1" t="s">
        <v>28</v>
      </c>
      <c r="E1769">
        <v>12</v>
      </c>
      <c r="F1769">
        <v>11</v>
      </c>
      <c r="G1769">
        <v>0</v>
      </c>
      <c r="H1769">
        <v>0.41798000000000002</v>
      </c>
      <c r="I1769">
        <v>0</v>
      </c>
      <c r="J1769">
        <v>0</v>
      </c>
      <c r="K1769">
        <v>0</v>
      </c>
      <c r="L1769">
        <v>1</v>
      </c>
      <c r="M1769">
        <v>42</v>
      </c>
      <c r="N1769">
        <v>0</v>
      </c>
      <c r="O1769">
        <v>0</v>
      </c>
      <c r="P1769" t="str">
        <f>IF(Table3[[#This Row],[Charging]]&gt;0,"1","0")</f>
        <v>0</v>
      </c>
      <c r="Q1769" t="str">
        <f>IF(Table3[[#This Row],[Tag]]="1",Table3[[#This Row],[Prices (EUR(kWh)]],"")</f>
        <v/>
      </c>
    </row>
    <row r="1770" spans="4:17" x14ac:dyDescent="0.2">
      <c r="D1770" s="1" t="s">
        <v>28</v>
      </c>
      <c r="E1770">
        <v>12</v>
      </c>
      <c r="F1770">
        <v>12</v>
      </c>
      <c r="G1770">
        <v>0</v>
      </c>
      <c r="H1770">
        <v>0.37084</v>
      </c>
      <c r="I1770">
        <v>0</v>
      </c>
      <c r="J1770">
        <v>0</v>
      </c>
      <c r="K1770">
        <v>0</v>
      </c>
      <c r="L1770">
        <v>1</v>
      </c>
      <c r="M1770">
        <v>42</v>
      </c>
      <c r="N1770">
        <v>0</v>
      </c>
      <c r="O1770">
        <v>0</v>
      </c>
      <c r="P1770" t="str">
        <f>IF(Table3[[#This Row],[Charging]]&gt;0,"1","0")</f>
        <v>0</v>
      </c>
      <c r="Q1770" t="str">
        <f>IF(Table3[[#This Row],[Tag]]="1",Table3[[#This Row],[Prices (EUR(kWh)]],"")</f>
        <v/>
      </c>
    </row>
    <row r="1771" spans="4:17" x14ac:dyDescent="0.2">
      <c r="D1771" s="1" t="s">
        <v>28</v>
      </c>
      <c r="E1771">
        <v>12</v>
      </c>
      <c r="F1771">
        <v>13</v>
      </c>
      <c r="G1771">
        <v>0</v>
      </c>
      <c r="H1771">
        <v>0.36257</v>
      </c>
      <c r="I1771">
        <v>0</v>
      </c>
      <c r="J1771">
        <v>0</v>
      </c>
      <c r="K1771">
        <v>0</v>
      </c>
      <c r="L1771">
        <v>1</v>
      </c>
      <c r="M1771">
        <v>42</v>
      </c>
      <c r="N1771">
        <v>0</v>
      </c>
      <c r="O1771">
        <v>0</v>
      </c>
      <c r="P1771" t="str">
        <f>IF(Table3[[#This Row],[Charging]]&gt;0,"1","0")</f>
        <v>0</v>
      </c>
      <c r="Q1771" t="str">
        <f>IF(Table3[[#This Row],[Tag]]="1",Table3[[#This Row],[Prices (EUR(kWh)]],"")</f>
        <v/>
      </c>
    </row>
    <row r="1772" spans="4:17" x14ac:dyDescent="0.2">
      <c r="D1772" s="1" t="s">
        <v>28</v>
      </c>
      <c r="E1772">
        <v>12</v>
      </c>
      <c r="F1772">
        <v>14</v>
      </c>
      <c r="G1772">
        <v>0</v>
      </c>
      <c r="H1772">
        <v>0.33976000000000001</v>
      </c>
      <c r="I1772">
        <v>0</v>
      </c>
      <c r="J1772">
        <v>0</v>
      </c>
      <c r="K1772">
        <v>0</v>
      </c>
      <c r="L1772">
        <v>1</v>
      </c>
      <c r="M1772">
        <v>42</v>
      </c>
      <c r="N1772">
        <v>0</v>
      </c>
      <c r="O1772">
        <v>0</v>
      </c>
      <c r="P1772" t="str">
        <f>IF(Table3[[#This Row],[Charging]]&gt;0,"1","0")</f>
        <v>0</v>
      </c>
      <c r="Q1772" t="str">
        <f>IF(Table3[[#This Row],[Tag]]="1",Table3[[#This Row],[Prices (EUR(kWh)]],"")</f>
        <v/>
      </c>
    </row>
    <row r="1773" spans="4:17" x14ac:dyDescent="0.2">
      <c r="D1773" s="1" t="s">
        <v>28</v>
      </c>
      <c r="E1773">
        <v>12</v>
      </c>
      <c r="F1773">
        <v>15</v>
      </c>
      <c r="G1773">
        <v>0</v>
      </c>
      <c r="H1773">
        <v>0.34771999999999997</v>
      </c>
      <c r="I1773">
        <v>0</v>
      </c>
      <c r="J1773">
        <v>0</v>
      </c>
      <c r="K1773">
        <v>0</v>
      </c>
      <c r="L1773">
        <v>1</v>
      </c>
      <c r="M1773">
        <v>42</v>
      </c>
      <c r="N1773">
        <v>0</v>
      </c>
      <c r="O1773">
        <v>0</v>
      </c>
      <c r="P1773" t="str">
        <f>IF(Table3[[#This Row],[Charging]]&gt;0,"1","0")</f>
        <v>0</v>
      </c>
      <c r="Q1773" t="str">
        <f>IF(Table3[[#This Row],[Tag]]="1",Table3[[#This Row],[Prices (EUR(kWh)]],"")</f>
        <v/>
      </c>
    </row>
    <row r="1774" spans="4:17" x14ac:dyDescent="0.2">
      <c r="D1774" s="1" t="s">
        <v>28</v>
      </c>
      <c r="E1774">
        <v>12</v>
      </c>
      <c r="F1774">
        <v>16</v>
      </c>
      <c r="G1774">
        <v>0</v>
      </c>
      <c r="H1774">
        <v>0.35524</v>
      </c>
      <c r="I1774">
        <v>0</v>
      </c>
      <c r="J1774">
        <v>0</v>
      </c>
      <c r="K1774">
        <v>0</v>
      </c>
      <c r="L1774">
        <v>1</v>
      </c>
      <c r="M1774">
        <v>42</v>
      </c>
      <c r="N1774">
        <v>0</v>
      </c>
      <c r="O1774">
        <v>0</v>
      </c>
      <c r="P1774" t="str">
        <f>IF(Table3[[#This Row],[Charging]]&gt;0,"1","0")</f>
        <v>0</v>
      </c>
      <c r="Q1774" t="str">
        <f>IF(Table3[[#This Row],[Tag]]="1",Table3[[#This Row],[Prices (EUR(kWh)]],"")</f>
        <v/>
      </c>
    </row>
    <row r="1775" spans="4:17" x14ac:dyDescent="0.2">
      <c r="D1775" s="1" t="s">
        <v>28</v>
      </c>
      <c r="E1775">
        <v>12</v>
      </c>
      <c r="F1775">
        <v>17</v>
      </c>
      <c r="G1775">
        <v>0</v>
      </c>
      <c r="H1775">
        <v>0.40762999999999999</v>
      </c>
      <c r="I1775">
        <v>0</v>
      </c>
      <c r="J1775">
        <v>0</v>
      </c>
      <c r="K1775">
        <v>0</v>
      </c>
      <c r="L1775">
        <v>1</v>
      </c>
      <c r="M1775">
        <v>36.5</v>
      </c>
      <c r="N1775">
        <v>5.5</v>
      </c>
      <c r="O1775">
        <v>0</v>
      </c>
      <c r="P1775" t="str">
        <f>IF(Table3[[#This Row],[Charging]]&gt;0,"1","0")</f>
        <v>0</v>
      </c>
      <c r="Q1775" t="str">
        <f>IF(Table3[[#This Row],[Tag]]="1",Table3[[#This Row],[Prices (EUR(kWh)]],"")</f>
        <v/>
      </c>
    </row>
    <row r="1776" spans="4:17" x14ac:dyDescent="0.2">
      <c r="D1776" s="1" t="s">
        <v>28</v>
      </c>
      <c r="E1776">
        <v>12</v>
      </c>
      <c r="F1776">
        <v>18</v>
      </c>
      <c r="G1776">
        <v>0</v>
      </c>
      <c r="H1776">
        <v>0.45798</v>
      </c>
      <c r="I1776">
        <v>0</v>
      </c>
      <c r="J1776">
        <v>0</v>
      </c>
      <c r="K1776">
        <v>0</v>
      </c>
      <c r="L1776">
        <v>1</v>
      </c>
      <c r="M1776">
        <v>36.5</v>
      </c>
      <c r="N1776">
        <v>0</v>
      </c>
      <c r="O1776">
        <v>7.5</v>
      </c>
      <c r="P1776" t="str">
        <f>IF(Table3[[#This Row],[Charging]]&gt;0,"1","0")</f>
        <v>0</v>
      </c>
      <c r="Q1776" t="str">
        <f>IF(Table3[[#This Row],[Tag]]="1",Table3[[#This Row],[Prices (EUR(kWh)]],"")</f>
        <v/>
      </c>
    </row>
    <row r="1777" spans="4:17" x14ac:dyDescent="0.2">
      <c r="D1777" s="1" t="s">
        <v>28</v>
      </c>
      <c r="E1777">
        <v>12</v>
      </c>
      <c r="F1777">
        <v>19</v>
      </c>
      <c r="G1777">
        <v>0</v>
      </c>
      <c r="H1777">
        <v>0.49071999999999999</v>
      </c>
      <c r="I1777">
        <v>0</v>
      </c>
      <c r="J1777">
        <v>0</v>
      </c>
      <c r="K1777">
        <v>0</v>
      </c>
      <c r="L1777">
        <v>1</v>
      </c>
      <c r="M1777">
        <v>36.5</v>
      </c>
      <c r="N1777">
        <v>0</v>
      </c>
      <c r="O1777">
        <v>7.5</v>
      </c>
      <c r="P1777" t="str">
        <f>IF(Table3[[#This Row],[Charging]]&gt;0,"1","0")</f>
        <v>0</v>
      </c>
      <c r="Q1777" t="str">
        <f>IF(Table3[[#This Row],[Tag]]="1",Table3[[#This Row],[Prices (EUR(kWh)]],"")</f>
        <v/>
      </c>
    </row>
    <row r="1778" spans="4:17" x14ac:dyDescent="0.2">
      <c r="D1778" s="1" t="s">
        <v>28</v>
      </c>
      <c r="E1778">
        <v>12</v>
      </c>
      <c r="F1778">
        <v>20</v>
      </c>
      <c r="G1778">
        <v>0</v>
      </c>
      <c r="H1778">
        <v>0.496</v>
      </c>
      <c r="I1778">
        <v>0</v>
      </c>
      <c r="J1778">
        <v>0</v>
      </c>
      <c r="K1778">
        <v>0</v>
      </c>
      <c r="L1778">
        <v>1</v>
      </c>
      <c r="M1778">
        <v>36.5</v>
      </c>
      <c r="N1778">
        <v>0</v>
      </c>
      <c r="O1778">
        <v>7.5</v>
      </c>
      <c r="P1778" t="str">
        <f>IF(Table3[[#This Row],[Charging]]&gt;0,"1","0")</f>
        <v>0</v>
      </c>
      <c r="Q1778" t="str">
        <f>IF(Table3[[#This Row],[Tag]]="1",Table3[[#This Row],[Prices (EUR(kWh)]],"")</f>
        <v/>
      </c>
    </row>
    <row r="1779" spans="4:17" x14ac:dyDescent="0.2">
      <c r="D1779" s="1" t="s">
        <v>28</v>
      </c>
      <c r="E1779">
        <v>12</v>
      </c>
      <c r="F1779">
        <v>21</v>
      </c>
      <c r="G1779">
        <v>0</v>
      </c>
      <c r="H1779">
        <v>0.48725000000000002</v>
      </c>
      <c r="I1779">
        <v>0</v>
      </c>
      <c r="J1779">
        <v>0</v>
      </c>
      <c r="K1779">
        <v>0</v>
      </c>
      <c r="L1779">
        <v>1</v>
      </c>
      <c r="M1779">
        <v>36.5</v>
      </c>
      <c r="N1779">
        <v>0</v>
      </c>
      <c r="O1779">
        <v>7.5</v>
      </c>
      <c r="P1779" t="str">
        <f>IF(Table3[[#This Row],[Charging]]&gt;0,"1","0")</f>
        <v>0</v>
      </c>
      <c r="Q1779" t="str">
        <f>IF(Table3[[#This Row],[Tag]]="1",Table3[[#This Row],[Prices (EUR(kWh)]],"")</f>
        <v/>
      </c>
    </row>
    <row r="1780" spans="4:17" x14ac:dyDescent="0.2">
      <c r="D1780" s="1" t="s">
        <v>28</v>
      </c>
      <c r="E1780">
        <v>12</v>
      </c>
      <c r="F1780">
        <v>22</v>
      </c>
      <c r="G1780">
        <v>0</v>
      </c>
      <c r="H1780">
        <v>0.44991999999999999</v>
      </c>
      <c r="I1780">
        <v>0</v>
      </c>
      <c r="J1780">
        <v>0</v>
      </c>
      <c r="K1780">
        <v>0</v>
      </c>
      <c r="L1780">
        <v>1</v>
      </c>
      <c r="M1780">
        <v>36.5</v>
      </c>
      <c r="N1780">
        <v>0</v>
      </c>
      <c r="O1780">
        <v>7.5</v>
      </c>
      <c r="P1780" t="str">
        <f>IF(Table3[[#This Row],[Charging]]&gt;0,"1","0")</f>
        <v>0</v>
      </c>
      <c r="Q1780" t="str">
        <f>IF(Table3[[#This Row],[Tag]]="1",Table3[[#This Row],[Prices (EUR(kWh)]],"")</f>
        <v/>
      </c>
    </row>
    <row r="1781" spans="4:17" x14ac:dyDescent="0.2">
      <c r="D1781" s="1" t="s">
        <v>28</v>
      </c>
      <c r="E1781">
        <v>12</v>
      </c>
      <c r="F1781">
        <v>23</v>
      </c>
      <c r="G1781">
        <v>0</v>
      </c>
      <c r="H1781">
        <v>0.37546000000000002</v>
      </c>
      <c r="I1781">
        <v>0</v>
      </c>
      <c r="J1781">
        <v>0</v>
      </c>
      <c r="K1781">
        <v>0</v>
      </c>
      <c r="L1781">
        <v>1</v>
      </c>
      <c r="M1781">
        <v>36.5</v>
      </c>
      <c r="N1781">
        <v>0</v>
      </c>
      <c r="O1781">
        <v>7.5</v>
      </c>
      <c r="P1781" t="str">
        <f>IF(Table3[[#This Row],[Charging]]&gt;0,"1","0")</f>
        <v>0</v>
      </c>
      <c r="Q1781" t="str">
        <f>IF(Table3[[#This Row],[Tag]]="1",Table3[[#This Row],[Prices (EUR(kWh)]],"")</f>
        <v/>
      </c>
    </row>
    <row r="1782" spans="4:17" x14ac:dyDescent="0.2">
      <c r="D1782" s="1" t="s">
        <v>28</v>
      </c>
      <c r="E1782">
        <v>12</v>
      </c>
      <c r="F1782">
        <v>24</v>
      </c>
      <c r="G1782">
        <v>0</v>
      </c>
      <c r="H1782">
        <v>0.34195999999999999</v>
      </c>
      <c r="I1782">
        <v>0</v>
      </c>
      <c r="J1782">
        <v>0</v>
      </c>
      <c r="K1782">
        <v>0</v>
      </c>
      <c r="L1782">
        <v>1</v>
      </c>
      <c r="M1782">
        <v>36.5</v>
      </c>
      <c r="N1782">
        <v>0</v>
      </c>
      <c r="O1782">
        <v>7.5</v>
      </c>
      <c r="P1782" t="str">
        <f>IF(Table3[[#This Row],[Charging]]&gt;0,"1","0")</f>
        <v>0</v>
      </c>
      <c r="Q1782" t="str">
        <f>IF(Table3[[#This Row],[Tag]]="1",Table3[[#This Row],[Prices (EUR(kWh)]],"")</f>
        <v/>
      </c>
    </row>
    <row r="1783" spans="4:17" x14ac:dyDescent="0.2">
      <c r="D1783" s="1" t="s">
        <v>28</v>
      </c>
      <c r="E1783">
        <v>13</v>
      </c>
      <c r="F1783">
        <v>1</v>
      </c>
      <c r="G1783">
        <v>0</v>
      </c>
      <c r="H1783">
        <v>0.35016999999999998</v>
      </c>
      <c r="I1783">
        <v>0</v>
      </c>
      <c r="J1783">
        <v>0</v>
      </c>
      <c r="K1783">
        <v>0</v>
      </c>
      <c r="L1783">
        <v>1</v>
      </c>
      <c r="M1783">
        <v>36.5</v>
      </c>
      <c r="N1783">
        <v>0</v>
      </c>
      <c r="O1783">
        <v>7.5</v>
      </c>
      <c r="P1783" t="str">
        <f>IF(Table3[[#This Row],[Charging]]&gt;0,"1","0")</f>
        <v>0</v>
      </c>
      <c r="Q1783" t="str">
        <f>IF(Table3[[#This Row],[Tag]]="1",Table3[[#This Row],[Prices (EUR(kWh)]],"")</f>
        <v/>
      </c>
    </row>
    <row r="1784" spans="4:17" x14ac:dyDescent="0.2">
      <c r="D1784" s="1" t="s">
        <v>28</v>
      </c>
      <c r="E1784">
        <v>13</v>
      </c>
      <c r="F1784">
        <v>2</v>
      </c>
      <c r="G1784">
        <v>0</v>
      </c>
      <c r="H1784">
        <v>0.30374000000000001</v>
      </c>
      <c r="I1784">
        <v>0</v>
      </c>
      <c r="J1784">
        <v>0</v>
      </c>
      <c r="K1784">
        <v>0</v>
      </c>
      <c r="L1784">
        <v>1</v>
      </c>
      <c r="M1784">
        <v>36.5</v>
      </c>
      <c r="N1784">
        <v>0</v>
      </c>
      <c r="O1784">
        <v>7.5</v>
      </c>
      <c r="P1784" t="str">
        <f>IF(Table3[[#This Row],[Charging]]&gt;0,"1","0")</f>
        <v>0</v>
      </c>
      <c r="Q1784" t="str">
        <f>IF(Table3[[#This Row],[Tag]]="1",Table3[[#This Row],[Prices (EUR(kWh)]],"")</f>
        <v/>
      </c>
    </row>
    <row r="1785" spans="4:17" x14ac:dyDescent="0.2">
      <c r="D1785" s="1" t="s">
        <v>28</v>
      </c>
      <c r="E1785">
        <v>13</v>
      </c>
      <c r="F1785">
        <v>3</v>
      </c>
      <c r="G1785">
        <v>1.8</v>
      </c>
      <c r="H1785">
        <v>0.29074</v>
      </c>
      <c r="I1785">
        <v>0</v>
      </c>
      <c r="J1785">
        <v>0</v>
      </c>
      <c r="K1785">
        <v>0</v>
      </c>
      <c r="L1785">
        <v>1</v>
      </c>
      <c r="M1785">
        <v>38.299999999999997</v>
      </c>
      <c r="N1785">
        <v>0</v>
      </c>
      <c r="O1785">
        <v>7.5</v>
      </c>
      <c r="P1785" t="str">
        <f>IF(Table3[[#This Row],[Charging]]&gt;0,"1","0")</f>
        <v>1</v>
      </c>
      <c r="Q1785">
        <f>IF(Table3[[#This Row],[Tag]]="1",Table3[[#This Row],[Prices (EUR(kWh)]],"")</f>
        <v>0.29074</v>
      </c>
    </row>
    <row r="1786" spans="4:17" x14ac:dyDescent="0.2">
      <c r="D1786" s="1" t="s">
        <v>28</v>
      </c>
      <c r="E1786">
        <v>13</v>
      </c>
      <c r="F1786">
        <v>4</v>
      </c>
      <c r="G1786">
        <v>0</v>
      </c>
      <c r="H1786">
        <v>0.30386000000000002</v>
      </c>
      <c r="I1786">
        <v>0</v>
      </c>
      <c r="J1786">
        <v>0</v>
      </c>
      <c r="K1786">
        <v>0</v>
      </c>
      <c r="L1786">
        <v>1</v>
      </c>
      <c r="M1786">
        <v>38.299999999999997</v>
      </c>
      <c r="N1786">
        <v>0</v>
      </c>
      <c r="O1786">
        <v>7.5</v>
      </c>
      <c r="P1786" t="str">
        <f>IF(Table3[[#This Row],[Charging]]&gt;0,"1","0")</f>
        <v>0</v>
      </c>
      <c r="Q1786" t="str">
        <f>IF(Table3[[#This Row],[Tag]]="1",Table3[[#This Row],[Prices (EUR(kWh)]],"")</f>
        <v/>
      </c>
    </row>
    <row r="1787" spans="4:17" x14ac:dyDescent="0.2">
      <c r="D1787" s="1" t="s">
        <v>28</v>
      </c>
      <c r="E1787">
        <v>13</v>
      </c>
      <c r="F1787">
        <v>5</v>
      </c>
      <c r="G1787">
        <v>0</v>
      </c>
      <c r="H1787">
        <v>0.31191000000000002</v>
      </c>
      <c r="I1787">
        <v>0</v>
      </c>
      <c r="J1787">
        <v>0</v>
      </c>
      <c r="K1787">
        <v>0</v>
      </c>
      <c r="L1787">
        <v>1</v>
      </c>
      <c r="M1787">
        <v>38.299999999999997</v>
      </c>
      <c r="N1787">
        <v>0</v>
      </c>
      <c r="O1787">
        <v>7.5</v>
      </c>
      <c r="P1787" t="str">
        <f>IF(Table3[[#This Row],[Charging]]&gt;0,"1","0")</f>
        <v>0</v>
      </c>
      <c r="Q1787" t="str">
        <f>IF(Table3[[#This Row],[Tag]]="1",Table3[[#This Row],[Prices (EUR(kWh)]],"")</f>
        <v/>
      </c>
    </row>
    <row r="1788" spans="4:17" x14ac:dyDescent="0.2">
      <c r="D1788" s="1" t="s">
        <v>28</v>
      </c>
      <c r="E1788">
        <v>13</v>
      </c>
      <c r="F1788">
        <v>6</v>
      </c>
      <c r="G1788">
        <v>0</v>
      </c>
      <c r="H1788">
        <v>0.30980000000000002</v>
      </c>
      <c r="I1788">
        <v>0</v>
      </c>
      <c r="J1788">
        <v>0</v>
      </c>
      <c r="K1788">
        <v>0</v>
      </c>
      <c r="L1788">
        <v>1</v>
      </c>
      <c r="M1788">
        <v>38.299999999999997</v>
      </c>
      <c r="N1788">
        <v>0</v>
      </c>
      <c r="O1788">
        <v>7.5</v>
      </c>
      <c r="P1788" t="str">
        <f>IF(Table3[[#This Row],[Charging]]&gt;0,"1","0")</f>
        <v>0</v>
      </c>
      <c r="Q1788" t="str">
        <f>IF(Table3[[#This Row],[Tag]]="1",Table3[[#This Row],[Prices (EUR(kWh)]],"")</f>
        <v/>
      </c>
    </row>
    <row r="1789" spans="4:17" x14ac:dyDescent="0.2">
      <c r="D1789" s="1" t="s">
        <v>28</v>
      </c>
      <c r="E1789">
        <v>13</v>
      </c>
      <c r="F1789">
        <v>7</v>
      </c>
      <c r="G1789">
        <v>0</v>
      </c>
      <c r="H1789">
        <v>0.39596999999999999</v>
      </c>
      <c r="I1789">
        <v>0</v>
      </c>
      <c r="J1789">
        <v>0</v>
      </c>
      <c r="K1789">
        <v>0</v>
      </c>
      <c r="L1789">
        <v>1</v>
      </c>
      <c r="M1789">
        <v>38.299999999999997</v>
      </c>
      <c r="N1789">
        <v>0</v>
      </c>
      <c r="O1789">
        <v>7.5</v>
      </c>
      <c r="P1789" t="str">
        <f>IF(Table3[[#This Row],[Charging]]&gt;0,"1","0")</f>
        <v>0</v>
      </c>
      <c r="Q1789" t="str">
        <f>IF(Table3[[#This Row],[Tag]]="1",Table3[[#This Row],[Prices (EUR(kWh)]],"")</f>
        <v/>
      </c>
    </row>
    <row r="1790" spans="4:17" x14ac:dyDescent="0.2">
      <c r="D1790" s="1" t="s">
        <v>28</v>
      </c>
      <c r="E1790">
        <v>13</v>
      </c>
      <c r="F1790">
        <v>8</v>
      </c>
      <c r="G1790">
        <v>0</v>
      </c>
      <c r="H1790">
        <v>0.44547999999999999</v>
      </c>
      <c r="I1790">
        <v>0</v>
      </c>
      <c r="J1790">
        <v>0</v>
      </c>
      <c r="K1790">
        <v>0</v>
      </c>
      <c r="L1790">
        <v>1</v>
      </c>
      <c r="M1790">
        <v>32.799999999999997</v>
      </c>
      <c r="N1790">
        <v>5.5</v>
      </c>
      <c r="O1790">
        <v>0</v>
      </c>
      <c r="P1790" t="str">
        <f>IF(Table3[[#This Row],[Charging]]&gt;0,"1","0")</f>
        <v>0</v>
      </c>
      <c r="Q1790" t="str">
        <f>IF(Table3[[#This Row],[Tag]]="1",Table3[[#This Row],[Prices (EUR(kWh)]],"")</f>
        <v/>
      </c>
    </row>
    <row r="1791" spans="4:17" x14ac:dyDescent="0.2">
      <c r="D1791" s="1" t="s">
        <v>28</v>
      </c>
      <c r="E1791">
        <v>13</v>
      </c>
      <c r="F1791">
        <v>9</v>
      </c>
      <c r="G1791">
        <v>0</v>
      </c>
      <c r="H1791">
        <v>0.45595000000000002</v>
      </c>
      <c r="I1791">
        <v>0</v>
      </c>
      <c r="J1791">
        <v>0</v>
      </c>
      <c r="K1791">
        <v>0</v>
      </c>
      <c r="L1791">
        <v>1</v>
      </c>
      <c r="M1791">
        <v>32.799999999999997</v>
      </c>
      <c r="N1791">
        <v>0</v>
      </c>
      <c r="O1791">
        <v>0</v>
      </c>
      <c r="P1791" t="str">
        <f>IF(Table3[[#This Row],[Charging]]&gt;0,"1","0")</f>
        <v>0</v>
      </c>
      <c r="Q1791" t="str">
        <f>IF(Table3[[#This Row],[Tag]]="1",Table3[[#This Row],[Prices (EUR(kWh)]],"")</f>
        <v/>
      </c>
    </row>
    <row r="1792" spans="4:17" x14ac:dyDescent="0.2">
      <c r="D1792" s="1" t="s">
        <v>28</v>
      </c>
      <c r="E1792">
        <v>13</v>
      </c>
      <c r="F1792">
        <v>10</v>
      </c>
      <c r="G1792">
        <v>0</v>
      </c>
      <c r="H1792">
        <v>0.44642999999999999</v>
      </c>
      <c r="I1792">
        <v>0</v>
      </c>
      <c r="J1792">
        <v>0</v>
      </c>
      <c r="K1792">
        <v>0</v>
      </c>
      <c r="L1792">
        <v>1</v>
      </c>
      <c r="M1792">
        <v>32.799999999999997</v>
      </c>
      <c r="N1792">
        <v>0</v>
      </c>
      <c r="O1792">
        <v>0</v>
      </c>
      <c r="P1792" t="str">
        <f>IF(Table3[[#This Row],[Charging]]&gt;0,"1","0")</f>
        <v>0</v>
      </c>
      <c r="Q1792" t="str">
        <f>IF(Table3[[#This Row],[Tag]]="1",Table3[[#This Row],[Prices (EUR(kWh)]],"")</f>
        <v/>
      </c>
    </row>
    <row r="1793" spans="4:17" x14ac:dyDescent="0.2">
      <c r="D1793" s="1" t="s">
        <v>28</v>
      </c>
      <c r="E1793">
        <v>13</v>
      </c>
      <c r="F1793">
        <v>11</v>
      </c>
      <c r="G1793">
        <v>0</v>
      </c>
      <c r="H1793">
        <v>0.43580000000000002</v>
      </c>
      <c r="I1793">
        <v>0</v>
      </c>
      <c r="J1793">
        <v>0</v>
      </c>
      <c r="K1793">
        <v>0</v>
      </c>
      <c r="L1793">
        <v>1</v>
      </c>
      <c r="M1793">
        <v>32.799999999999997</v>
      </c>
      <c r="N1793">
        <v>0</v>
      </c>
      <c r="O1793">
        <v>0</v>
      </c>
      <c r="P1793" t="str">
        <f>IF(Table3[[#This Row],[Charging]]&gt;0,"1","0")</f>
        <v>0</v>
      </c>
      <c r="Q1793" t="str">
        <f>IF(Table3[[#This Row],[Tag]]="1",Table3[[#This Row],[Prices (EUR(kWh)]],"")</f>
        <v/>
      </c>
    </row>
    <row r="1794" spans="4:17" x14ac:dyDescent="0.2">
      <c r="D1794" s="1" t="s">
        <v>28</v>
      </c>
      <c r="E1794">
        <v>13</v>
      </c>
      <c r="F1794">
        <v>12</v>
      </c>
      <c r="G1794">
        <v>0</v>
      </c>
      <c r="H1794">
        <v>0.44330000000000003</v>
      </c>
      <c r="I1794">
        <v>0</v>
      </c>
      <c r="J1794">
        <v>0</v>
      </c>
      <c r="K1794">
        <v>0</v>
      </c>
      <c r="L1794">
        <v>1</v>
      </c>
      <c r="M1794">
        <v>32.799999999999997</v>
      </c>
      <c r="N1794">
        <v>0</v>
      </c>
      <c r="O1794">
        <v>0</v>
      </c>
      <c r="P1794" t="str">
        <f>IF(Table3[[#This Row],[Charging]]&gt;0,"1","0")</f>
        <v>0</v>
      </c>
      <c r="Q1794" t="str">
        <f>IF(Table3[[#This Row],[Tag]]="1",Table3[[#This Row],[Prices (EUR(kWh)]],"")</f>
        <v/>
      </c>
    </row>
    <row r="1795" spans="4:17" x14ac:dyDescent="0.2">
      <c r="D1795" s="1" t="s">
        <v>28</v>
      </c>
      <c r="E1795">
        <v>13</v>
      </c>
      <c r="F1795">
        <v>13</v>
      </c>
      <c r="G1795">
        <v>0</v>
      </c>
      <c r="H1795">
        <v>0.34670000000000001</v>
      </c>
      <c r="I1795">
        <v>0</v>
      </c>
      <c r="J1795">
        <v>0</v>
      </c>
      <c r="K1795">
        <v>0</v>
      </c>
      <c r="L1795">
        <v>1</v>
      </c>
      <c r="M1795">
        <v>32.799999999999997</v>
      </c>
      <c r="N1795">
        <v>0</v>
      </c>
      <c r="O1795">
        <v>0</v>
      </c>
      <c r="P1795" t="str">
        <f>IF(Table3[[#This Row],[Charging]]&gt;0,"1","0")</f>
        <v>0</v>
      </c>
      <c r="Q1795" t="str">
        <f>IF(Table3[[#This Row],[Tag]]="1",Table3[[#This Row],[Prices (EUR(kWh)]],"")</f>
        <v/>
      </c>
    </row>
    <row r="1796" spans="4:17" x14ac:dyDescent="0.2">
      <c r="D1796" s="1" t="s">
        <v>28</v>
      </c>
      <c r="E1796">
        <v>13</v>
      </c>
      <c r="F1796">
        <v>14</v>
      </c>
      <c r="G1796">
        <v>0</v>
      </c>
      <c r="H1796">
        <v>0.33576</v>
      </c>
      <c r="I1796">
        <v>0</v>
      </c>
      <c r="J1796">
        <v>0</v>
      </c>
      <c r="K1796">
        <v>0</v>
      </c>
      <c r="L1796">
        <v>1</v>
      </c>
      <c r="M1796">
        <v>32.799999999999997</v>
      </c>
      <c r="N1796">
        <v>0</v>
      </c>
      <c r="O1796">
        <v>0</v>
      </c>
      <c r="P1796" t="str">
        <f>IF(Table3[[#This Row],[Charging]]&gt;0,"1","0")</f>
        <v>0</v>
      </c>
      <c r="Q1796" t="str">
        <f>IF(Table3[[#This Row],[Tag]]="1",Table3[[#This Row],[Prices (EUR(kWh)]],"")</f>
        <v/>
      </c>
    </row>
    <row r="1797" spans="4:17" x14ac:dyDescent="0.2">
      <c r="D1797" s="1" t="s">
        <v>28</v>
      </c>
      <c r="E1797">
        <v>13</v>
      </c>
      <c r="F1797">
        <v>15</v>
      </c>
      <c r="G1797">
        <v>0</v>
      </c>
      <c r="H1797">
        <v>0.34164</v>
      </c>
      <c r="I1797">
        <v>0</v>
      </c>
      <c r="J1797">
        <v>0</v>
      </c>
      <c r="K1797">
        <v>0</v>
      </c>
      <c r="L1797">
        <v>1</v>
      </c>
      <c r="M1797">
        <v>32.799999999999997</v>
      </c>
      <c r="N1797">
        <v>0</v>
      </c>
      <c r="O1797">
        <v>0</v>
      </c>
      <c r="P1797" t="str">
        <f>IF(Table3[[#This Row],[Charging]]&gt;0,"1","0")</f>
        <v>0</v>
      </c>
      <c r="Q1797" t="str">
        <f>IF(Table3[[#This Row],[Tag]]="1",Table3[[#This Row],[Prices (EUR(kWh)]],"")</f>
        <v/>
      </c>
    </row>
    <row r="1798" spans="4:17" x14ac:dyDescent="0.2">
      <c r="D1798" s="1" t="s">
        <v>28</v>
      </c>
      <c r="E1798">
        <v>13</v>
      </c>
      <c r="F1798">
        <v>16</v>
      </c>
      <c r="G1798">
        <v>0</v>
      </c>
      <c r="H1798">
        <v>0.35599999999999998</v>
      </c>
      <c r="I1798">
        <v>0</v>
      </c>
      <c r="J1798">
        <v>0</v>
      </c>
      <c r="K1798">
        <v>0</v>
      </c>
      <c r="L1798">
        <v>1</v>
      </c>
      <c r="M1798">
        <v>32.799999999999997</v>
      </c>
      <c r="N1798">
        <v>0</v>
      </c>
      <c r="O1798">
        <v>0</v>
      </c>
      <c r="P1798" t="str">
        <f>IF(Table3[[#This Row],[Charging]]&gt;0,"1","0")</f>
        <v>0</v>
      </c>
      <c r="Q1798" t="str">
        <f>IF(Table3[[#This Row],[Tag]]="1",Table3[[#This Row],[Prices (EUR(kWh)]],"")</f>
        <v/>
      </c>
    </row>
    <row r="1799" spans="4:17" x14ac:dyDescent="0.2">
      <c r="D1799" s="1" t="s">
        <v>28</v>
      </c>
      <c r="E1799">
        <v>13</v>
      </c>
      <c r="F1799">
        <v>17</v>
      </c>
      <c r="G1799">
        <v>0</v>
      </c>
      <c r="H1799">
        <v>0.37358999999999998</v>
      </c>
      <c r="I1799">
        <v>0</v>
      </c>
      <c r="J1799">
        <v>0</v>
      </c>
      <c r="K1799">
        <v>0</v>
      </c>
      <c r="L1799">
        <v>1</v>
      </c>
      <c r="M1799">
        <v>27.3</v>
      </c>
      <c r="N1799">
        <v>5.5</v>
      </c>
      <c r="O1799">
        <v>0</v>
      </c>
      <c r="P1799" t="str">
        <f>IF(Table3[[#This Row],[Charging]]&gt;0,"1","0")</f>
        <v>0</v>
      </c>
      <c r="Q1799" t="str">
        <f>IF(Table3[[#This Row],[Tag]]="1",Table3[[#This Row],[Prices (EUR(kWh)]],"")</f>
        <v/>
      </c>
    </row>
    <row r="1800" spans="4:17" x14ac:dyDescent="0.2">
      <c r="D1800" s="1" t="s">
        <v>28</v>
      </c>
      <c r="E1800">
        <v>13</v>
      </c>
      <c r="F1800">
        <v>18</v>
      </c>
      <c r="G1800">
        <v>0</v>
      </c>
      <c r="H1800">
        <v>0.41578999999999999</v>
      </c>
      <c r="I1800">
        <v>0</v>
      </c>
      <c r="J1800">
        <v>0</v>
      </c>
      <c r="K1800">
        <v>0</v>
      </c>
      <c r="L1800">
        <v>1</v>
      </c>
      <c r="M1800">
        <v>27.3</v>
      </c>
      <c r="N1800">
        <v>0</v>
      </c>
      <c r="O1800">
        <v>7.5</v>
      </c>
      <c r="P1800" t="str">
        <f>IF(Table3[[#This Row],[Charging]]&gt;0,"1","0")</f>
        <v>0</v>
      </c>
      <c r="Q1800" t="str">
        <f>IF(Table3[[#This Row],[Tag]]="1",Table3[[#This Row],[Prices (EUR(kWh)]],"")</f>
        <v/>
      </c>
    </row>
    <row r="1801" spans="4:17" x14ac:dyDescent="0.2">
      <c r="D1801" s="1" t="s">
        <v>28</v>
      </c>
      <c r="E1801">
        <v>13</v>
      </c>
      <c r="F1801">
        <v>19</v>
      </c>
      <c r="G1801">
        <v>0</v>
      </c>
      <c r="H1801">
        <v>0.45061000000000001</v>
      </c>
      <c r="I1801">
        <v>0</v>
      </c>
      <c r="J1801">
        <v>0</v>
      </c>
      <c r="K1801">
        <v>0</v>
      </c>
      <c r="L1801">
        <v>1</v>
      </c>
      <c r="M1801">
        <v>27.3</v>
      </c>
      <c r="N1801">
        <v>0</v>
      </c>
      <c r="O1801">
        <v>7.5</v>
      </c>
      <c r="P1801" t="str">
        <f>IF(Table3[[#This Row],[Charging]]&gt;0,"1","0")</f>
        <v>0</v>
      </c>
      <c r="Q1801" t="str">
        <f>IF(Table3[[#This Row],[Tag]]="1",Table3[[#This Row],[Prices (EUR(kWh)]],"")</f>
        <v/>
      </c>
    </row>
    <row r="1802" spans="4:17" x14ac:dyDescent="0.2">
      <c r="D1802" s="1" t="s">
        <v>28</v>
      </c>
      <c r="E1802">
        <v>13</v>
      </c>
      <c r="F1802">
        <v>20</v>
      </c>
      <c r="G1802">
        <v>0</v>
      </c>
      <c r="H1802">
        <v>0.47012999999999999</v>
      </c>
      <c r="I1802">
        <v>0</v>
      </c>
      <c r="J1802">
        <v>0</v>
      </c>
      <c r="K1802">
        <v>0</v>
      </c>
      <c r="L1802">
        <v>1</v>
      </c>
      <c r="M1802">
        <v>27.3</v>
      </c>
      <c r="N1802">
        <v>0</v>
      </c>
      <c r="O1802">
        <v>7.5</v>
      </c>
      <c r="P1802" t="str">
        <f>IF(Table3[[#This Row],[Charging]]&gt;0,"1","0")</f>
        <v>0</v>
      </c>
      <c r="Q1802" t="str">
        <f>IF(Table3[[#This Row],[Tag]]="1",Table3[[#This Row],[Prices (EUR(kWh)]],"")</f>
        <v/>
      </c>
    </row>
    <row r="1803" spans="4:17" x14ac:dyDescent="0.2">
      <c r="D1803" s="1" t="s">
        <v>28</v>
      </c>
      <c r="E1803">
        <v>13</v>
      </c>
      <c r="F1803">
        <v>21</v>
      </c>
      <c r="G1803">
        <v>0</v>
      </c>
      <c r="H1803">
        <v>0.46711000000000003</v>
      </c>
      <c r="I1803">
        <v>0</v>
      </c>
      <c r="J1803">
        <v>0</v>
      </c>
      <c r="K1803">
        <v>0</v>
      </c>
      <c r="L1803">
        <v>1</v>
      </c>
      <c r="M1803">
        <v>27.3</v>
      </c>
      <c r="N1803">
        <v>0</v>
      </c>
      <c r="O1803">
        <v>7.5</v>
      </c>
      <c r="P1803" t="str">
        <f>IF(Table3[[#This Row],[Charging]]&gt;0,"1","0")</f>
        <v>0</v>
      </c>
      <c r="Q1803" t="str">
        <f>IF(Table3[[#This Row],[Tag]]="1",Table3[[#This Row],[Prices (EUR(kWh)]],"")</f>
        <v/>
      </c>
    </row>
    <row r="1804" spans="4:17" x14ac:dyDescent="0.2">
      <c r="D1804" s="1" t="s">
        <v>28</v>
      </c>
      <c r="E1804">
        <v>13</v>
      </c>
      <c r="F1804">
        <v>22</v>
      </c>
      <c r="G1804">
        <v>0</v>
      </c>
      <c r="H1804">
        <v>0.42664000000000002</v>
      </c>
      <c r="I1804">
        <v>0</v>
      </c>
      <c r="J1804">
        <v>0</v>
      </c>
      <c r="K1804">
        <v>0</v>
      </c>
      <c r="L1804">
        <v>1</v>
      </c>
      <c r="M1804">
        <v>27.3</v>
      </c>
      <c r="N1804">
        <v>0</v>
      </c>
      <c r="O1804">
        <v>7.5</v>
      </c>
      <c r="P1804" t="str">
        <f>IF(Table3[[#This Row],[Charging]]&gt;0,"1","0")</f>
        <v>0</v>
      </c>
      <c r="Q1804" t="str">
        <f>IF(Table3[[#This Row],[Tag]]="1",Table3[[#This Row],[Prices (EUR(kWh)]],"")</f>
        <v/>
      </c>
    </row>
    <row r="1805" spans="4:17" x14ac:dyDescent="0.2">
      <c r="D1805" s="1" t="s">
        <v>28</v>
      </c>
      <c r="E1805">
        <v>13</v>
      </c>
      <c r="F1805">
        <v>23</v>
      </c>
      <c r="G1805">
        <v>0</v>
      </c>
      <c r="H1805">
        <v>0.38991999999999999</v>
      </c>
      <c r="I1805">
        <v>0</v>
      </c>
      <c r="J1805">
        <v>0</v>
      </c>
      <c r="K1805">
        <v>0</v>
      </c>
      <c r="L1805">
        <v>1</v>
      </c>
      <c r="M1805">
        <v>27.3</v>
      </c>
      <c r="N1805">
        <v>0</v>
      </c>
      <c r="O1805">
        <v>7.5</v>
      </c>
      <c r="P1805" t="str">
        <f>IF(Table3[[#This Row],[Charging]]&gt;0,"1","0")</f>
        <v>0</v>
      </c>
      <c r="Q1805" t="str">
        <f>IF(Table3[[#This Row],[Tag]]="1",Table3[[#This Row],[Prices (EUR(kWh)]],"")</f>
        <v/>
      </c>
    </row>
    <row r="1806" spans="4:17" x14ac:dyDescent="0.2">
      <c r="D1806" s="1" t="s">
        <v>28</v>
      </c>
      <c r="E1806">
        <v>13</v>
      </c>
      <c r="F1806">
        <v>24</v>
      </c>
      <c r="G1806">
        <v>0</v>
      </c>
      <c r="H1806">
        <v>0.33422000000000002</v>
      </c>
      <c r="I1806">
        <v>0</v>
      </c>
      <c r="J1806">
        <v>0</v>
      </c>
      <c r="K1806">
        <v>0</v>
      </c>
      <c r="L1806">
        <v>1</v>
      </c>
      <c r="M1806">
        <v>27.3</v>
      </c>
      <c r="N1806">
        <v>0</v>
      </c>
      <c r="O1806">
        <v>7.5</v>
      </c>
      <c r="P1806" t="str">
        <f>IF(Table3[[#This Row],[Charging]]&gt;0,"1","0")</f>
        <v>0</v>
      </c>
      <c r="Q1806" t="str">
        <f>IF(Table3[[#This Row],[Tag]]="1",Table3[[#This Row],[Prices (EUR(kWh)]],"")</f>
        <v/>
      </c>
    </row>
    <row r="1807" spans="4:17" x14ac:dyDescent="0.2">
      <c r="D1807" s="1" t="s">
        <v>28</v>
      </c>
      <c r="E1807">
        <v>14</v>
      </c>
      <c r="F1807">
        <v>1</v>
      </c>
      <c r="G1807">
        <v>0</v>
      </c>
      <c r="H1807">
        <v>0.35537999999999997</v>
      </c>
      <c r="I1807">
        <v>0</v>
      </c>
      <c r="J1807">
        <v>0</v>
      </c>
      <c r="K1807">
        <v>0</v>
      </c>
      <c r="L1807">
        <v>1</v>
      </c>
      <c r="M1807">
        <v>27.3</v>
      </c>
      <c r="N1807">
        <v>0</v>
      </c>
      <c r="O1807">
        <v>7.5</v>
      </c>
      <c r="P1807" t="str">
        <f>IF(Table3[[#This Row],[Charging]]&gt;0,"1","0")</f>
        <v>0</v>
      </c>
      <c r="Q1807" t="str">
        <f>IF(Table3[[#This Row],[Tag]]="1",Table3[[#This Row],[Prices (EUR(kWh)]],"")</f>
        <v/>
      </c>
    </row>
    <row r="1808" spans="4:17" x14ac:dyDescent="0.2">
      <c r="D1808" s="1" t="s">
        <v>28</v>
      </c>
      <c r="E1808">
        <v>14</v>
      </c>
      <c r="F1808">
        <v>2</v>
      </c>
      <c r="G1808">
        <v>0</v>
      </c>
      <c r="H1808">
        <v>0.31925999999999999</v>
      </c>
      <c r="I1808">
        <v>0</v>
      </c>
      <c r="J1808">
        <v>0</v>
      </c>
      <c r="K1808">
        <v>0</v>
      </c>
      <c r="L1808">
        <v>1</v>
      </c>
      <c r="M1808">
        <v>27.3</v>
      </c>
      <c r="N1808">
        <v>0</v>
      </c>
      <c r="O1808">
        <v>7.5</v>
      </c>
      <c r="P1808" t="str">
        <f>IF(Table3[[#This Row],[Charging]]&gt;0,"1","0")</f>
        <v>0</v>
      </c>
      <c r="Q1808" t="str">
        <f>IF(Table3[[#This Row],[Tag]]="1",Table3[[#This Row],[Prices (EUR(kWh)]],"")</f>
        <v/>
      </c>
    </row>
    <row r="1809" spans="4:17" x14ac:dyDescent="0.2">
      <c r="D1809" s="1" t="s">
        <v>28</v>
      </c>
      <c r="E1809">
        <v>14</v>
      </c>
      <c r="F1809">
        <v>3</v>
      </c>
      <c r="G1809">
        <v>0</v>
      </c>
      <c r="H1809">
        <v>0.32937</v>
      </c>
      <c r="I1809">
        <v>0</v>
      </c>
      <c r="J1809">
        <v>0</v>
      </c>
      <c r="K1809">
        <v>0</v>
      </c>
      <c r="L1809">
        <v>1</v>
      </c>
      <c r="M1809">
        <v>27.3</v>
      </c>
      <c r="N1809">
        <v>0</v>
      </c>
      <c r="O1809">
        <v>7.5</v>
      </c>
      <c r="P1809" t="str">
        <f>IF(Table3[[#This Row],[Charging]]&gt;0,"1","0")</f>
        <v>0</v>
      </c>
      <c r="Q1809" t="str">
        <f>IF(Table3[[#This Row],[Tag]]="1",Table3[[#This Row],[Prices (EUR(kWh)]],"")</f>
        <v/>
      </c>
    </row>
    <row r="1810" spans="4:17" x14ac:dyDescent="0.2">
      <c r="D1810" s="1" t="s">
        <v>28</v>
      </c>
      <c r="E1810">
        <v>14</v>
      </c>
      <c r="F1810">
        <v>4</v>
      </c>
      <c r="G1810">
        <v>0</v>
      </c>
      <c r="H1810">
        <v>0.32523000000000002</v>
      </c>
      <c r="I1810">
        <v>0</v>
      </c>
      <c r="J1810">
        <v>0</v>
      </c>
      <c r="K1810">
        <v>0</v>
      </c>
      <c r="L1810">
        <v>1</v>
      </c>
      <c r="M1810">
        <v>27.3</v>
      </c>
      <c r="N1810">
        <v>0</v>
      </c>
      <c r="O1810">
        <v>7.5</v>
      </c>
      <c r="P1810" t="str">
        <f>IF(Table3[[#This Row],[Charging]]&gt;0,"1","0")</f>
        <v>0</v>
      </c>
      <c r="Q1810" t="str">
        <f>IF(Table3[[#This Row],[Tag]]="1",Table3[[#This Row],[Prices (EUR(kWh)]],"")</f>
        <v/>
      </c>
    </row>
    <row r="1811" spans="4:17" x14ac:dyDescent="0.2">
      <c r="D1811" s="1" t="s">
        <v>28</v>
      </c>
      <c r="E1811">
        <v>14</v>
      </c>
      <c r="F1811">
        <v>5</v>
      </c>
      <c r="G1811">
        <v>0</v>
      </c>
      <c r="H1811">
        <v>0.33668999999999999</v>
      </c>
      <c r="I1811">
        <v>0</v>
      </c>
      <c r="J1811">
        <v>0</v>
      </c>
      <c r="K1811">
        <v>0</v>
      </c>
      <c r="L1811">
        <v>1</v>
      </c>
      <c r="M1811">
        <v>27.3</v>
      </c>
      <c r="N1811">
        <v>0</v>
      </c>
      <c r="O1811">
        <v>7.5</v>
      </c>
      <c r="P1811" t="str">
        <f>IF(Table3[[#This Row],[Charging]]&gt;0,"1","0")</f>
        <v>0</v>
      </c>
      <c r="Q1811" t="str">
        <f>IF(Table3[[#This Row],[Tag]]="1",Table3[[#This Row],[Prices (EUR(kWh)]],"")</f>
        <v/>
      </c>
    </row>
    <row r="1812" spans="4:17" x14ac:dyDescent="0.2">
      <c r="D1812" s="1" t="s">
        <v>28</v>
      </c>
      <c r="E1812">
        <v>14</v>
      </c>
      <c r="F1812">
        <v>6</v>
      </c>
      <c r="G1812">
        <v>0</v>
      </c>
      <c r="H1812">
        <v>0.36349999999999999</v>
      </c>
      <c r="I1812">
        <v>0</v>
      </c>
      <c r="J1812">
        <v>0</v>
      </c>
      <c r="K1812">
        <v>0</v>
      </c>
      <c r="L1812">
        <v>1</v>
      </c>
      <c r="M1812">
        <v>27.3</v>
      </c>
      <c r="N1812">
        <v>0</v>
      </c>
      <c r="O1812">
        <v>7.5</v>
      </c>
      <c r="P1812" t="str">
        <f>IF(Table3[[#This Row],[Charging]]&gt;0,"1","0")</f>
        <v>0</v>
      </c>
      <c r="Q1812" t="str">
        <f>IF(Table3[[#This Row],[Tag]]="1",Table3[[#This Row],[Prices (EUR(kWh)]],"")</f>
        <v/>
      </c>
    </row>
    <row r="1813" spans="4:17" x14ac:dyDescent="0.2">
      <c r="D1813" s="1" t="s">
        <v>28</v>
      </c>
      <c r="E1813">
        <v>14</v>
      </c>
      <c r="F1813">
        <v>7</v>
      </c>
      <c r="G1813">
        <v>0</v>
      </c>
      <c r="H1813">
        <v>0.41338000000000003</v>
      </c>
      <c r="I1813">
        <v>0</v>
      </c>
      <c r="J1813">
        <v>0</v>
      </c>
      <c r="K1813">
        <v>0</v>
      </c>
      <c r="L1813">
        <v>1</v>
      </c>
      <c r="M1813">
        <v>27.3</v>
      </c>
      <c r="N1813">
        <v>0</v>
      </c>
      <c r="O1813">
        <v>7.5</v>
      </c>
      <c r="P1813" t="str">
        <f>IF(Table3[[#This Row],[Charging]]&gt;0,"1","0")</f>
        <v>0</v>
      </c>
      <c r="Q1813" t="str">
        <f>IF(Table3[[#This Row],[Tag]]="1",Table3[[#This Row],[Prices (EUR(kWh)]],"")</f>
        <v/>
      </c>
    </row>
    <row r="1814" spans="4:17" x14ac:dyDescent="0.2">
      <c r="D1814" s="1" t="s">
        <v>28</v>
      </c>
      <c r="E1814">
        <v>14</v>
      </c>
      <c r="F1814">
        <v>8</v>
      </c>
      <c r="G1814">
        <v>0</v>
      </c>
      <c r="H1814">
        <v>0.46006999999999998</v>
      </c>
      <c r="I1814">
        <v>0</v>
      </c>
      <c r="J1814">
        <v>0</v>
      </c>
      <c r="K1814">
        <v>0</v>
      </c>
      <c r="L1814">
        <v>1</v>
      </c>
      <c r="M1814">
        <v>21.8</v>
      </c>
      <c r="N1814">
        <v>5.5</v>
      </c>
      <c r="O1814">
        <v>0</v>
      </c>
      <c r="P1814" t="str">
        <f>IF(Table3[[#This Row],[Charging]]&gt;0,"1","0")</f>
        <v>0</v>
      </c>
      <c r="Q1814" t="str">
        <f>IF(Table3[[#This Row],[Tag]]="1",Table3[[#This Row],[Prices (EUR(kWh)]],"")</f>
        <v/>
      </c>
    </row>
    <row r="1815" spans="4:17" x14ac:dyDescent="0.2">
      <c r="D1815" s="1" t="s">
        <v>28</v>
      </c>
      <c r="E1815">
        <v>14</v>
      </c>
      <c r="F1815">
        <v>9</v>
      </c>
      <c r="G1815">
        <v>0</v>
      </c>
      <c r="H1815">
        <v>0.47843999999999998</v>
      </c>
      <c r="I1815">
        <v>0</v>
      </c>
      <c r="J1815">
        <v>0</v>
      </c>
      <c r="K1815">
        <v>0</v>
      </c>
      <c r="L1815">
        <v>1</v>
      </c>
      <c r="M1815">
        <v>21.8</v>
      </c>
      <c r="N1815">
        <v>0</v>
      </c>
      <c r="O1815">
        <v>0</v>
      </c>
      <c r="P1815" t="str">
        <f>IF(Table3[[#This Row],[Charging]]&gt;0,"1","0")</f>
        <v>0</v>
      </c>
      <c r="Q1815" t="str">
        <f>IF(Table3[[#This Row],[Tag]]="1",Table3[[#This Row],[Prices (EUR(kWh)]],"")</f>
        <v/>
      </c>
    </row>
    <row r="1816" spans="4:17" x14ac:dyDescent="0.2">
      <c r="D1816" s="1" t="s">
        <v>28</v>
      </c>
      <c r="E1816">
        <v>14</v>
      </c>
      <c r="F1816">
        <v>10</v>
      </c>
      <c r="G1816">
        <v>0</v>
      </c>
      <c r="H1816">
        <v>0.48614000000000002</v>
      </c>
      <c r="I1816">
        <v>0</v>
      </c>
      <c r="J1816">
        <v>0</v>
      </c>
      <c r="K1816">
        <v>0</v>
      </c>
      <c r="L1816">
        <v>1</v>
      </c>
      <c r="M1816">
        <v>21.8</v>
      </c>
      <c r="N1816">
        <v>0</v>
      </c>
      <c r="O1816">
        <v>0</v>
      </c>
      <c r="P1816" t="str">
        <f>IF(Table3[[#This Row],[Charging]]&gt;0,"1","0")</f>
        <v>0</v>
      </c>
      <c r="Q1816" t="str">
        <f>IF(Table3[[#This Row],[Tag]]="1",Table3[[#This Row],[Prices (EUR(kWh)]],"")</f>
        <v/>
      </c>
    </row>
    <row r="1817" spans="4:17" x14ac:dyDescent="0.2">
      <c r="D1817" s="1" t="s">
        <v>28</v>
      </c>
      <c r="E1817">
        <v>14</v>
      </c>
      <c r="F1817">
        <v>11</v>
      </c>
      <c r="G1817">
        <v>0</v>
      </c>
      <c r="H1817">
        <v>0.47804999999999997</v>
      </c>
      <c r="I1817">
        <v>0</v>
      </c>
      <c r="J1817">
        <v>0</v>
      </c>
      <c r="K1817">
        <v>0</v>
      </c>
      <c r="L1817">
        <v>1</v>
      </c>
      <c r="M1817">
        <v>21.8</v>
      </c>
      <c r="N1817">
        <v>0</v>
      </c>
      <c r="O1817">
        <v>0</v>
      </c>
      <c r="P1817" t="str">
        <f>IF(Table3[[#This Row],[Charging]]&gt;0,"1","0")</f>
        <v>0</v>
      </c>
      <c r="Q1817" t="str">
        <f>IF(Table3[[#This Row],[Tag]]="1",Table3[[#This Row],[Prices (EUR(kWh)]],"")</f>
        <v/>
      </c>
    </row>
    <row r="1818" spans="4:17" x14ac:dyDescent="0.2">
      <c r="D1818" s="1" t="s">
        <v>28</v>
      </c>
      <c r="E1818">
        <v>14</v>
      </c>
      <c r="F1818">
        <v>12</v>
      </c>
      <c r="G1818">
        <v>0</v>
      </c>
      <c r="H1818">
        <v>0.47552</v>
      </c>
      <c r="I1818">
        <v>0</v>
      </c>
      <c r="J1818">
        <v>0</v>
      </c>
      <c r="K1818">
        <v>0</v>
      </c>
      <c r="L1818">
        <v>1</v>
      </c>
      <c r="M1818">
        <v>21.8</v>
      </c>
      <c r="N1818">
        <v>0</v>
      </c>
      <c r="O1818">
        <v>0</v>
      </c>
      <c r="P1818" t="str">
        <f>IF(Table3[[#This Row],[Charging]]&gt;0,"1","0")</f>
        <v>0</v>
      </c>
      <c r="Q1818" t="str">
        <f>IF(Table3[[#This Row],[Tag]]="1",Table3[[#This Row],[Prices (EUR(kWh)]],"")</f>
        <v/>
      </c>
    </row>
    <row r="1819" spans="4:17" x14ac:dyDescent="0.2">
      <c r="D1819" s="1" t="s">
        <v>28</v>
      </c>
      <c r="E1819">
        <v>14</v>
      </c>
      <c r="F1819">
        <v>13</v>
      </c>
      <c r="G1819">
        <v>0</v>
      </c>
      <c r="H1819">
        <v>0.46039999999999998</v>
      </c>
      <c r="I1819">
        <v>0</v>
      </c>
      <c r="J1819">
        <v>0</v>
      </c>
      <c r="K1819">
        <v>0</v>
      </c>
      <c r="L1819">
        <v>1</v>
      </c>
      <c r="M1819">
        <v>21.8</v>
      </c>
      <c r="N1819">
        <v>0</v>
      </c>
      <c r="O1819">
        <v>0</v>
      </c>
      <c r="P1819" t="str">
        <f>IF(Table3[[#This Row],[Charging]]&gt;0,"1","0")</f>
        <v>0</v>
      </c>
      <c r="Q1819" t="str">
        <f>IF(Table3[[#This Row],[Tag]]="1",Table3[[#This Row],[Prices (EUR(kWh)]],"")</f>
        <v/>
      </c>
    </row>
    <row r="1820" spans="4:17" x14ac:dyDescent="0.2">
      <c r="D1820" s="1" t="s">
        <v>28</v>
      </c>
      <c r="E1820">
        <v>14</v>
      </c>
      <c r="F1820">
        <v>14</v>
      </c>
      <c r="G1820">
        <v>0</v>
      </c>
      <c r="H1820">
        <v>0.44990999999999998</v>
      </c>
      <c r="I1820">
        <v>0</v>
      </c>
      <c r="J1820">
        <v>0</v>
      </c>
      <c r="K1820">
        <v>0</v>
      </c>
      <c r="L1820">
        <v>1</v>
      </c>
      <c r="M1820">
        <v>21.8</v>
      </c>
      <c r="N1820">
        <v>0</v>
      </c>
      <c r="O1820">
        <v>0</v>
      </c>
      <c r="P1820" t="str">
        <f>IF(Table3[[#This Row],[Charging]]&gt;0,"1","0")</f>
        <v>0</v>
      </c>
      <c r="Q1820" t="str">
        <f>IF(Table3[[#This Row],[Tag]]="1",Table3[[#This Row],[Prices (EUR(kWh)]],"")</f>
        <v/>
      </c>
    </row>
    <row r="1821" spans="4:17" x14ac:dyDescent="0.2">
      <c r="D1821" s="1" t="s">
        <v>28</v>
      </c>
      <c r="E1821">
        <v>14</v>
      </c>
      <c r="F1821">
        <v>15</v>
      </c>
      <c r="G1821">
        <v>0</v>
      </c>
      <c r="H1821">
        <v>0.42165999999999998</v>
      </c>
      <c r="I1821">
        <v>0</v>
      </c>
      <c r="J1821">
        <v>0</v>
      </c>
      <c r="K1821">
        <v>0</v>
      </c>
      <c r="L1821">
        <v>1</v>
      </c>
      <c r="M1821">
        <v>21.8</v>
      </c>
      <c r="N1821">
        <v>0</v>
      </c>
      <c r="O1821">
        <v>0</v>
      </c>
      <c r="P1821" t="str">
        <f>IF(Table3[[#This Row],[Charging]]&gt;0,"1","0")</f>
        <v>0</v>
      </c>
      <c r="Q1821" t="str">
        <f>IF(Table3[[#This Row],[Tag]]="1",Table3[[#This Row],[Prices (EUR(kWh)]],"")</f>
        <v/>
      </c>
    </row>
    <row r="1822" spans="4:17" x14ac:dyDescent="0.2">
      <c r="D1822" s="1" t="s">
        <v>28</v>
      </c>
      <c r="E1822">
        <v>14</v>
      </c>
      <c r="F1822">
        <v>16</v>
      </c>
      <c r="G1822">
        <v>0</v>
      </c>
      <c r="H1822">
        <v>0.43996000000000002</v>
      </c>
      <c r="I1822">
        <v>0</v>
      </c>
      <c r="J1822">
        <v>0</v>
      </c>
      <c r="K1822">
        <v>0</v>
      </c>
      <c r="L1822">
        <v>1</v>
      </c>
      <c r="M1822">
        <v>21.8</v>
      </c>
      <c r="N1822">
        <v>0</v>
      </c>
      <c r="O1822">
        <v>0</v>
      </c>
      <c r="P1822" t="str">
        <f>IF(Table3[[#This Row],[Charging]]&gt;0,"1","0")</f>
        <v>0</v>
      </c>
      <c r="Q1822" t="str">
        <f>IF(Table3[[#This Row],[Tag]]="1",Table3[[#This Row],[Prices (EUR(kWh)]],"")</f>
        <v/>
      </c>
    </row>
    <row r="1823" spans="4:17" x14ac:dyDescent="0.2">
      <c r="D1823" s="1" t="s">
        <v>28</v>
      </c>
      <c r="E1823">
        <v>14</v>
      </c>
      <c r="F1823">
        <v>17</v>
      </c>
      <c r="G1823">
        <v>0</v>
      </c>
      <c r="H1823">
        <v>0.44678000000000001</v>
      </c>
      <c r="I1823">
        <v>0</v>
      </c>
      <c r="J1823">
        <v>0</v>
      </c>
      <c r="K1823">
        <v>0</v>
      </c>
      <c r="L1823">
        <v>1</v>
      </c>
      <c r="M1823">
        <v>16.3</v>
      </c>
      <c r="N1823">
        <v>5.5</v>
      </c>
      <c r="O1823">
        <v>0</v>
      </c>
      <c r="P1823" t="str">
        <f>IF(Table3[[#This Row],[Charging]]&gt;0,"1","0")</f>
        <v>0</v>
      </c>
      <c r="Q1823" t="str">
        <f>IF(Table3[[#This Row],[Tag]]="1",Table3[[#This Row],[Prices (EUR(kWh)]],"")</f>
        <v/>
      </c>
    </row>
    <row r="1824" spans="4:17" x14ac:dyDescent="0.2">
      <c r="D1824" s="1" t="s">
        <v>28</v>
      </c>
      <c r="E1824">
        <v>14</v>
      </c>
      <c r="F1824">
        <v>18</v>
      </c>
      <c r="G1824">
        <v>0</v>
      </c>
      <c r="H1824">
        <v>0.46144000000000002</v>
      </c>
      <c r="I1824">
        <v>0</v>
      </c>
      <c r="J1824">
        <v>0</v>
      </c>
      <c r="K1824">
        <v>0</v>
      </c>
      <c r="L1824">
        <v>1</v>
      </c>
      <c r="M1824">
        <v>16.3</v>
      </c>
      <c r="N1824">
        <v>0</v>
      </c>
      <c r="O1824">
        <v>7.5</v>
      </c>
      <c r="P1824" t="str">
        <f>IF(Table3[[#This Row],[Charging]]&gt;0,"1","0")</f>
        <v>0</v>
      </c>
      <c r="Q1824" t="str">
        <f>IF(Table3[[#This Row],[Tag]]="1",Table3[[#This Row],[Prices (EUR(kWh)]],"")</f>
        <v/>
      </c>
    </row>
    <row r="1825" spans="4:17" x14ac:dyDescent="0.2">
      <c r="D1825" s="1" t="s">
        <v>28</v>
      </c>
      <c r="E1825">
        <v>14</v>
      </c>
      <c r="F1825">
        <v>19</v>
      </c>
      <c r="G1825">
        <v>0</v>
      </c>
      <c r="H1825">
        <v>0.46639999999999998</v>
      </c>
      <c r="I1825">
        <v>0</v>
      </c>
      <c r="J1825">
        <v>0</v>
      </c>
      <c r="K1825">
        <v>0</v>
      </c>
      <c r="L1825">
        <v>1</v>
      </c>
      <c r="M1825">
        <v>16.3</v>
      </c>
      <c r="N1825">
        <v>0</v>
      </c>
      <c r="O1825">
        <v>7.5</v>
      </c>
      <c r="P1825" t="str">
        <f>IF(Table3[[#This Row],[Charging]]&gt;0,"1","0")</f>
        <v>0</v>
      </c>
      <c r="Q1825" t="str">
        <f>IF(Table3[[#This Row],[Tag]]="1",Table3[[#This Row],[Prices (EUR(kWh)]],"")</f>
        <v/>
      </c>
    </row>
    <row r="1826" spans="4:17" x14ac:dyDescent="0.2">
      <c r="D1826" s="1" t="s">
        <v>28</v>
      </c>
      <c r="E1826">
        <v>14</v>
      </c>
      <c r="F1826">
        <v>20</v>
      </c>
      <c r="G1826">
        <v>0</v>
      </c>
      <c r="H1826">
        <v>0.47391</v>
      </c>
      <c r="I1826">
        <v>0</v>
      </c>
      <c r="J1826">
        <v>0</v>
      </c>
      <c r="K1826">
        <v>0</v>
      </c>
      <c r="L1826">
        <v>1</v>
      </c>
      <c r="M1826">
        <v>16.3</v>
      </c>
      <c r="N1826">
        <v>0</v>
      </c>
      <c r="O1826">
        <v>7.5</v>
      </c>
      <c r="P1826" t="str">
        <f>IF(Table3[[#This Row],[Charging]]&gt;0,"1","0")</f>
        <v>0</v>
      </c>
      <c r="Q1826" t="str">
        <f>IF(Table3[[#This Row],[Tag]]="1",Table3[[#This Row],[Prices (EUR(kWh)]],"")</f>
        <v/>
      </c>
    </row>
    <row r="1827" spans="4:17" x14ac:dyDescent="0.2">
      <c r="D1827" s="1" t="s">
        <v>28</v>
      </c>
      <c r="E1827">
        <v>14</v>
      </c>
      <c r="F1827">
        <v>21</v>
      </c>
      <c r="G1827">
        <v>0</v>
      </c>
      <c r="H1827">
        <v>0.47366999999999998</v>
      </c>
      <c r="I1827">
        <v>0</v>
      </c>
      <c r="J1827">
        <v>0</v>
      </c>
      <c r="K1827">
        <v>0</v>
      </c>
      <c r="L1827">
        <v>1</v>
      </c>
      <c r="M1827">
        <v>16.3</v>
      </c>
      <c r="N1827">
        <v>0</v>
      </c>
      <c r="O1827">
        <v>7.5</v>
      </c>
      <c r="P1827" t="str">
        <f>IF(Table3[[#This Row],[Charging]]&gt;0,"1","0")</f>
        <v>0</v>
      </c>
      <c r="Q1827" t="str">
        <f>IF(Table3[[#This Row],[Tag]]="1",Table3[[#This Row],[Prices (EUR(kWh)]],"")</f>
        <v/>
      </c>
    </row>
    <row r="1828" spans="4:17" x14ac:dyDescent="0.2">
      <c r="D1828" s="1" t="s">
        <v>28</v>
      </c>
      <c r="E1828">
        <v>14</v>
      </c>
      <c r="F1828">
        <v>22</v>
      </c>
      <c r="G1828">
        <v>0</v>
      </c>
      <c r="H1828">
        <v>0.46034000000000003</v>
      </c>
      <c r="I1828">
        <v>0</v>
      </c>
      <c r="J1828">
        <v>0</v>
      </c>
      <c r="K1828">
        <v>0</v>
      </c>
      <c r="L1828">
        <v>1</v>
      </c>
      <c r="M1828">
        <v>16.3</v>
      </c>
      <c r="N1828">
        <v>0</v>
      </c>
      <c r="O1828">
        <v>7.5</v>
      </c>
      <c r="P1828" t="str">
        <f>IF(Table3[[#This Row],[Charging]]&gt;0,"1","0")</f>
        <v>0</v>
      </c>
      <c r="Q1828" t="str">
        <f>IF(Table3[[#This Row],[Tag]]="1",Table3[[#This Row],[Prices (EUR(kWh)]],"")</f>
        <v/>
      </c>
    </row>
    <row r="1829" spans="4:17" x14ac:dyDescent="0.2">
      <c r="D1829" s="1" t="s">
        <v>28</v>
      </c>
      <c r="E1829">
        <v>14</v>
      </c>
      <c r="F1829">
        <v>23</v>
      </c>
      <c r="G1829">
        <v>0</v>
      </c>
      <c r="H1829">
        <v>0.41954000000000002</v>
      </c>
      <c r="I1829">
        <v>0</v>
      </c>
      <c r="J1829">
        <v>0</v>
      </c>
      <c r="K1829">
        <v>0</v>
      </c>
      <c r="L1829">
        <v>1</v>
      </c>
      <c r="M1829">
        <v>16.3</v>
      </c>
      <c r="N1829">
        <v>0</v>
      </c>
      <c r="O1829">
        <v>7.5</v>
      </c>
      <c r="P1829" t="str">
        <f>IF(Table3[[#This Row],[Charging]]&gt;0,"1","0")</f>
        <v>0</v>
      </c>
      <c r="Q1829" t="str">
        <f>IF(Table3[[#This Row],[Tag]]="1",Table3[[#This Row],[Prices (EUR(kWh)]],"")</f>
        <v/>
      </c>
    </row>
    <row r="1830" spans="4:17" x14ac:dyDescent="0.2">
      <c r="D1830" s="1" t="s">
        <v>28</v>
      </c>
      <c r="E1830">
        <v>14</v>
      </c>
      <c r="F1830">
        <v>24</v>
      </c>
      <c r="G1830">
        <v>0</v>
      </c>
      <c r="H1830">
        <v>0.35558000000000001</v>
      </c>
      <c r="I1830">
        <v>0</v>
      </c>
      <c r="J1830">
        <v>0</v>
      </c>
      <c r="K1830">
        <v>0</v>
      </c>
      <c r="L1830">
        <v>1</v>
      </c>
      <c r="M1830">
        <v>16.3</v>
      </c>
      <c r="N1830">
        <v>0</v>
      </c>
      <c r="O1830">
        <v>7.5</v>
      </c>
      <c r="P1830" t="str">
        <f>IF(Table3[[#This Row],[Charging]]&gt;0,"1","0")</f>
        <v>0</v>
      </c>
      <c r="Q1830" t="str">
        <f>IF(Table3[[#This Row],[Tag]]="1",Table3[[#This Row],[Prices (EUR(kWh)]],"")</f>
        <v/>
      </c>
    </row>
    <row r="1831" spans="4:17" x14ac:dyDescent="0.2">
      <c r="D1831" s="1" t="s">
        <v>28</v>
      </c>
      <c r="E1831">
        <v>15</v>
      </c>
      <c r="F1831">
        <v>1</v>
      </c>
      <c r="G1831">
        <v>0</v>
      </c>
      <c r="H1831">
        <v>0.40261000000000002</v>
      </c>
      <c r="I1831">
        <v>0</v>
      </c>
      <c r="J1831">
        <v>0</v>
      </c>
      <c r="K1831">
        <v>0</v>
      </c>
      <c r="L1831">
        <v>1</v>
      </c>
      <c r="M1831">
        <v>16.3</v>
      </c>
      <c r="N1831">
        <v>0</v>
      </c>
      <c r="O1831">
        <v>7.5</v>
      </c>
      <c r="P1831" t="str">
        <f>IF(Table3[[#This Row],[Charging]]&gt;0,"1","0")</f>
        <v>0</v>
      </c>
      <c r="Q1831" t="str">
        <f>IF(Table3[[#This Row],[Tag]]="1",Table3[[#This Row],[Prices (EUR(kWh)]],"")</f>
        <v/>
      </c>
    </row>
    <row r="1832" spans="4:17" x14ac:dyDescent="0.2">
      <c r="D1832" s="1" t="s">
        <v>28</v>
      </c>
      <c r="E1832">
        <v>15</v>
      </c>
      <c r="F1832">
        <v>2</v>
      </c>
      <c r="G1832">
        <v>0</v>
      </c>
      <c r="H1832">
        <v>0.34960999999999998</v>
      </c>
      <c r="I1832">
        <v>0</v>
      </c>
      <c r="J1832">
        <v>0</v>
      </c>
      <c r="K1832">
        <v>0</v>
      </c>
      <c r="L1832">
        <v>1</v>
      </c>
      <c r="M1832">
        <v>16.3</v>
      </c>
      <c r="N1832">
        <v>0</v>
      </c>
      <c r="O1832">
        <v>7.5</v>
      </c>
      <c r="P1832" t="str">
        <f>IF(Table3[[#This Row],[Charging]]&gt;0,"1","0")</f>
        <v>0</v>
      </c>
      <c r="Q1832" t="str">
        <f>IF(Table3[[#This Row],[Tag]]="1",Table3[[#This Row],[Prices (EUR(kWh)]],"")</f>
        <v/>
      </c>
    </row>
    <row r="1833" spans="4:17" x14ac:dyDescent="0.2">
      <c r="D1833" s="1" t="s">
        <v>28</v>
      </c>
      <c r="E1833">
        <v>15</v>
      </c>
      <c r="F1833">
        <v>3</v>
      </c>
      <c r="G1833">
        <v>0</v>
      </c>
      <c r="H1833">
        <v>0.32672000000000001</v>
      </c>
      <c r="I1833">
        <v>0</v>
      </c>
      <c r="J1833">
        <v>0</v>
      </c>
      <c r="K1833">
        <v>0</v>
      </c>
      <c r="L1833">
        <v>1</v>
      </c>
      <c r="M1833">
        <v>16.3</v>
      </c>
      <c r="N1833">
        <v>0</v>
      </c>
      <c r="O1833">
        <v>7.5</v>
      </c>
      <c r="P1833" t="str">
        <f>IF(Table3[[#This Row],[Charging]]&gt;0,"1","0")</f>
        <v>0</v>
      </c>
      <c r="Q1833" t="str">
        <f>IF(Table3[[#This Row],[Tag]]="1",Table3[[#This Row],[Prices (EUR(kWh)]],"")</f>
        <v/>
      </c>
    </row>
    <row r="1834" spans="4:17" x14ac:dyDescent="0.2">
      <c r="D1834" s="1" t="s">
        <v>28</v>
      </c>
      <c r="E1834">
        <v>15</v>
      </c>
      <c r="F1834">
        <v>4</v>
      </c>
      <c r="G1834">
        <v>0</v>
      </c>
      <c r="H1834">
        <v>0.31152000000000002</v>
      </c>
      <c r="I1834">
        <v>0</v>
      </c>
      <c r="J1834">
        <v>0</v>
      </c>
      <c r="K1834">
        <v>0</v>
      </c>
      <c r="L1834">
        <v>1</v>
      </c>
      <c r="M1834">
        <v>16.3</v>
      </c>
      <c r="N1834">
        <v>0</v>
      </c>
      <c r="O1834">
        <v>7.5</v>
      </c>
      <c r="P1834" t="str">
        <f>IF(Table3[[#This Row],[Charging]]&gt;0,"1","0")</f>
        <v>0</v>
      </c>
      <c r="Q1834" t="str">
        <f>IF(Table3[[#This Row],[Tag]]="1",Table3[[#This Row],[Prices (EUR(kWh)]],"")</f>
        <v/>
      </c>
    </row>
    <row r="1835" spans="4:17" x14ac:dyDescent="0.2">
      <c r="D1835" s="1" t="s">
        <v>28</v>
      </c>
      <c r="E1835">
        <v>15</v>
      </c>
      <c r="F1835">
        <v>5</v>
      </c>
      <c r="G1835">
        <v>7.5</v>
      </c>
      <c r="H1835">
        <v>0.28069</v>
      </c>
      <c r="I1835">
        <v>0</v>
      </c>
      <c r="J1835">
        <v>0</v>
      </c>
      <c r="K1835">
        <v>0</v>
      </c>
      <c r="L1835">
        <v>1</v>
      </c>
      <c r="M1835">
        <v>23.8</v>
      </c>
      <c r="N1835">
        <v>0</v>
      </c>
      <c r="O1835">
        <v>7.5</v>
      </c>
      <c r="P1835" t="str">
        <f>IF(Table3[[#This Row],[Charging]]&gt;0,"1","0")</f>
        <v>1</v>
      </c>
      <c r="Q1835">
        <f>IF(Table3[[#This Row],[Tag]]="1",Table3[[#This Row],[Prices (EUR(kWh)]],"")</f>
        <v>0.28069</v>
      </c>
    </row>
    <row r="1836" spans="4:17" x14ac:dyDescent="0.2">
      <c r="D1836" s="1" t="s">
        <v>28</v>
      </c>
      <c r="E1836">
        <v>15</v>
      </c>
      <c r="F1836">
        <v>6</v>
      </c>
      <c r="G1836">
        <v>0</v>
      </c>
      <c r="H1836">
        <v>0.37728</v>
      </c>
      <c r="I1836">
        <v>0</v>
      </c>
      <c r="J1836">
        <v>0</v>
      </c>
      <c r="K1836">
        <v>0</v>
      </c>
      <c r="L1836">
        <v>1</v>
      </c>
      <c r="M1836">
        <v>23.8</v>
      </c>
      <c r="N1836">
        <v>0</v>
      </c>
      <c r="O1836">
        <v>7.5</v>
      </c>
      <c r="P1836" t="str">
        <f>IF(Table3[[#This Row],[Charging]]&gt;0,"1","0")</f>
        <v>0</v>
      </c>
      <c r="Q1836" t="str">
        <f>IF(Table3[[#This Row],[Tag]]="1",Table3[[#This Row],[Prices (EUR(kWh)]],"")</f>
        <v/>
      </c>
    </row>
    <row r="1837" spans="4:17" x14ac:dyDescent="0.2">
      <c r="D1837" s="1" t="s">
        <v>28</v>
      </c>
      <c r="E1837">
        <v>15</v>
      </c>
      <c r="F1837">
        <v>7</v>
      </c>
      <c r="G1837">
        <v>0</v>
      </c>
      <c r="H1837">
        <v>0.39237</v>
      </c>
      <c r="I1837">
        <v>0</v>
      </c>
      <c r="J1837">
        <v>0</v>
      </c>
      <c r="K1837">
        <v>0</v>
      </c>
      <c r="L1837">
        <v>1</v>
      </c>
      <c r="M1837">
        <v>23.8</v>
      </c>
      <c r="N1837">
        <v>0</v>
      </c>
      <c r="O1837">
        <v>7.5</v>
      </c>
      <c r="P1837" t="str">
        <f>IF(Table3[[#This Row],[Charging]]&gt;0,"1","0")</f>
        <v>0</v>
      </c>
      <c r="Q1837" t="str">
        <f>IF(Table3[[#This Row],[Tag]]="1",Table3[[#This Row],[Prices (EUR(kWh)]],"")</f>
        <v/>
      </c>
    </row>
    <row r="1838" spans="4:17" x14ac:dyDescent="0.2">
      <c r="D1838" s="1" t="s">
        <v>28</v>
      </c>
      <c r="E1838">
        <v>15</v>
      </c>
      <c r="F1838">
        <v>8</v>
      </c>
      <c r="G1838">
        <v>0</v>
      </c>
      <c r="H1838">
        <v>0.42580000000000001</v>
      </c>
      <c r="I1838">
        <v>0</v>
      </c>
      <c r="J1838">
        <v>0</v>
      </c>
      <c r="K1838">
        <v>0</v>
      </c>
      <c r="L1838">
        <v>1</v>
      </c>
      <c r="M1838">
        <v>18.3</v>
      </c>
      <c r="N1838">
        <v>5.5</v>
      </c>
      <c r="O1838">
        <v>0</v>
      </c>
      <c r="P1838" t="str">
        <f>IF(Table3[[#This Row],[Charging]]&gt;0,"1","0")</f>
        <v>0</v>
      </c>
      <c r="Q1838" t="str">
        <f>IF(Table3[[#This Row],[Tag]]="1",Table3[[#This Row],[Prices (EUR(kWh)]],"")</f>
        <v/>
      </c>
    </row>
    <row r="1839" spans="4:17" x14ac:dyDescent="0.2">
      <c r="D1839" s="1" t="s">
        <v>28</v>
      </c>
      <c r="E1839">
        <v>15</v>
      </c>
      <c r="F1839">
        <v>9</v>
      </c>
      <c r="G1839">
        <v>0</v>
      </c>
      <c r="H1839">
        <v>0.42737999999999998</v>
      </c>
      <c r="I1839">
        <v>0</v>
      </c>
      <c r="J1839">
        <v>0</v>
      </c>
      <c r="K1839">
        <v>0</v>
      </c>
      <c r="L1839">
        <v>1</v>
      </c>
      <c r="M1839">
        <v>18.3</v>
      </c>
      <c r="N1839">
        <v>0</v>
      </c>
      <c r="O1839">
        <v>0</v>
      </c>
      <c r="P1839" t="str">
        <f>IF(Table3[[#This Row],[Charging]]&gt;0,"1","0")</f>
        <v>0</v>
      </c>
      <c r="Q1839" t="str">
        <f>IF(Table3[[#This Row],[Tag]]="1",Table3[[#This Row],[Prices (EUR(kWh)]],"")</f>
        <v/>
      </c>
    </row>
    <row r="1840" spans="4:17" x14ac:dyDescent="0.2">
      <c r="D1840" s="1" t="s">
        <v>28</v>
      </c>
      <c r="E1840">
        <v>15</v>
      </c>
      <c r="F1840">
        <v>10</v>
      </c>
      <c r="G1840">
        <v>0</v>
      </c>
      <c r="H1840">
        <v>0.42881999999999998</v>
      </c>
      <c r="I1840">
        <v>0</v>
      </c>
      <c r="J1840">
        <v>0</v>
      </c>
      <c r="K1840">
        <v>0</v>
      </c>
      <c r="L1840">
        <v>1</v>
      </c>
      <c r="M1840">
        <v>18.3</v>
      </c>
      <c r="N1840">
        <v>0</v>
      </c>
      <c r="O1840">
        <v>0</v>
      </c>
      <c r="P1840" t="str">
        <f>IF(Table3[[#This Row],[Charging]]&gt;0,"1","0")</f>
        <v>0</v>
      </c>
      <c r="Q1840" t="str">
        <f>IF(Table3[[#This Row],[Tag]]="1",Table3[[#This Row],[Prices (EUR(kWh)]],"")</f>
        <v/>
      </c>
    </row>
    <row r="1841" spans="4:17" x14ac:dyDescent="0.2">
      <c r="D1841" s="1" t="s">
        <v>28</v>
      </c>
      <c r="E1841">
        <v>15</v>
      </c>
      <c r="F1841">
        <v>11</v>
      </c>
      <c r="G1841">
        <v>0</v>
      </c>
      <c r="H1841">
        <v>0.40765000000000001</v>
      </c>
      <c r="I1841">
        <v>0</v>
      </c>
      <c r="J1841">
        <v>0</v>
      </c>
      <c r="K1841">
        <v>0</v>
      </c>
      <c r="L1841">
        <v>1</v>
      </c>
      <c r="M1841">
        <v>18.3</v>
      </c>
      <c r="N1841">
        <v>0</v>
      </c>
      <c r="O1841">
        <v>0</v>
      </c>
      <c r="P1841" t="str">
        <f>IF(Table3[[#This Row],[Charging]]&gt;0,"1","0")</f>
        <v>0</v>
      </c>
      <c r="Q1841" t="str">
        <f>IF(Table3[[#This Row],[Tag]]="1",Table3[[#This Row],[Prices (EUR(kWh)]],"")</f>
        <v/>
      </c>
    </row>
    <row r="1842" spans="4:17" x14ac:dyDescent="0.2">
      <c r="D1842" s="1" t="s">
        <v>28</v>
      </c>
      <c r="E1842">
        <v>15</v>
      </c>
      <c r="F1842">
        <v>12</v>
      </c>
      <c r="G1842">
        <v>0</v>
      </c>
      <c r="H1842">
        <v>0.38462000000000002</v>
      </c>
      <c r="I1842">
        <v>0</v>
      </c>
      <c r="J1842">
        <v>0</v>
      </c>
      <c r="K1842">
        <v>0</v>
      </c>
      <c r="L1842">
        <v>1</v>
      </c>
      <c r="M1842">
        <v>18.3</v>
      </c>
      <c r="N1842">
        <v>0</v>
      </c>
      <c r="O1842">
        <v>0</v>
      </c>
      <c r="P1842" t="str">
        <f>IF(Table3[[#This Row],[Charging]]&gt;0,"1","0")</f>
        <v>0</v>
      </c>
      <c r="Q1842" t="str">
        <f>IF(Table3[[#This Row],[Tag]]="1",Table3[[#This Row],[Prices (EUR(kWh)]],"")</f>
        <v/>
      </c>
    </row>
    <row r="1843" spans="4:17" x14ac:dyDescent="0.2">
      <c r="D1843" s="1" t="s">
        <v>28</v>
      </c>
      <c r="E1843">
        <v>15</v>
      </c>
      <c r="F1843">
        <v>13</v>
      </c>
      <c r="G1843">
        <v>0</v>
      </c>
      <c r="H1843">
        <v>0.34145999999999999</v>
      </c>
      <c r="I1843">
        <v>0</v>
      </c>
      <c r="J1843">
        <v>0</v>
      </c>
      <c r="K1843">
        <v>0</v>
      </c>
      <c r="L1843">
        <v>1</v>
      </c>
      <c r="M1843">
        <v>18.3</v>
      </c>
      <c r="N1843">
        <v>0</v>
      </c>
      <c r="O1843">
        <v>0</v>
      </c>
      <c r="P1843" t="str">
        <f>IF(Table3[[#This Row],[Charging]]&gt;0,"1","0")</f>
        <v>0</v>
      </c>
      <c r="Q1843" t="str">
        <f>IF(Table3[[#This Row],[Tag]]="1",Table3[[#This Row],[Prices (EUR(kWh)]],"")</f>
        <v/>
      </c>
    </row>
    <row r="1844" spans="4:17" x14ac:dyDescent="0.2">
      <c r="D1844" s="1" t="s">
        <v>28</v>
      </c>
      <c r="E1844">
        <v>15</v>
      </c>
      <c r="F1844">
        <v>14</v>
      </c>
      <c r="G1844">
        <v>0</v>
      </c>
      <c r="H1844">
        <v>0.31218000000000001</v>
      </c>
      <c r="I1844">
        <v>0</v>
      </c>
      <c r="J1844">
        <v>0</v>
      </c>
      <c r="K1844">
        <v>0</v>
      </c>
      <c r="L1844">
        <v>1</v>
      </c>
      <c r="M1844">
        <v>18.3</v>
      </c>
      <c r="N1844">
        <v>0</v>
      </c>
      <c r="O1844">
        <v>0</v>
      </c>
      <c r="P1844" t="str">
        <f>IF(Table3[[#This Row],[Charging]]&gt;0,"1","0")</f>
        <v>0</v>
      </c>
      <c r="Q1844" t="str">
        <f>IF(Table3[[#This Row],[Tag]]="1",Table3[[#This Row],[Prices (EUR(kWh)]],"")</f>
        <v/>
      </c>
    </row>
    <row r="1845" spans="4:17" x14ac:dyDescent="0.2">
      <c r="D1845" s="1" t="s">
        <v>28</v>
      </c>
      <c r="E1845">
        <v>15</v>
      </c>
      <c r="F1845">
        <v>15</v>
      </c>
      <c r="G1845">
        <v>0</v>
      </c>
      <c r="H1845">
        <v>0.30653000000000002</v>
      </c>
      <c r="I1845">
        <v>0</v>
      </c>
      <c r="J1845">
        <v>0</v>
      </c>
      <c r="K1845">
        <v>0</v>
      </c>
      <c r="L1845">
        <v>1</v>
      </c>
      <c r="M1845">
        <v>18.3</v>
      </c>
      <c r="N1845">
        <v>0</v>
      </c>
      <c r="O1845">
        <v>0</v>
      </c>
      <c r="P1845" t="str">
        <f>IF(Table3[[#This Row],[Charging]]&gt;0,"1","0")</f>
        <v>0</v>
      </c>
      <c r="Q1845" t="str">
        <f>IF(Table3[[#This Row],[Tag]]="1",Table3[[#This Row],[Prices (EUR(kWh)]],"")</f>
        <v/>
      </c>
    </row>
    <row r="1846" spans="4:17" x14ac:dyDescent="0.2">
      <c r="D1846" s="1" t="s">
        <v>28</v>
      </c>
      <c r="E1846">
        <v>15</v>
      </c>
      <c r="F1846">
        <v>16</v>
      </c>
      <c r="G1846">
        <v>0</v>
      </c>
      <c r="H1846">
        <v>0.26916000000000001</v>
      </c>
      <c r="I1846">
        <v>0</v>
      </c>
      <c r="J1846">
        <v>0</v>
      </c>
      <c r="K1846">
        <v>0</v>
      </c>
      <c r="L1846">
        <v>1</v>
      </c>
      <c r="M1846">
        <v>18.3</v>
      </c>
      <c r="N1846">
        <v>0</v>
      </c>
      <c r="O1846">
        <v>0</v>
      </c>
      <c r="P1846" t="str">
        <f>IF(Table3[[#This Row],[Charging]]&gt;0,"1","0")</f>
        <v>0</v>
      </c>
      <c r="Q1846" t="str">
        <f>IF(Table3[[#This Row],[Tag]]="1",Table3[[#This Row],[Prices (EUR(kWh)]],"")</f>
        <v/>
      </c>
    </row>
    <row r="1847" spans="4:17" x14ac:dyDescent="0.2">
      <c r="D1847" s="1" t="s">
        <v>28</v>
      </c>
      <c r="E1847">
        <v>15</v>
      </c>
      <c r="F1847">
        <v>17</v>
      </c>
      <c r="G1847">
        <v>0</v>
      </c>
      <c r="H1847">
        <v>0.29965000000000003</v>
      </c>
      <c r="I1847">
        <v>0</v>
      </c>
      <c r="J1847">
        <v>0</v>
      </c>
      <c r="K1847">
        <v>0</v>
      </c>
      <c r="L1847">
        <v>1</v>
      </c>
      <c r="M1847">
        <v>12.8</v>
      </c>
      <c r="N1847">
        <v>5.5</v>
      </c>
      <c r="O1847">
        <v>0</v>
      </c>
      <c r="P1847" t="str">
        <f>IF(Table3[[#This Row],[Charging]]&gt;0,"1","0")</f>
        <v>0</v>
      </c>
      <c r="Q1847" t="str">
        <f>IF(Table3[[#This Row],[Tag]]="1",Table3[[#This Row],[Prices (EUR(kWh)]],"")</f>
        <v/>
      </c>
    </row>
    <row r="1848" spans="4:17" x14ac:dyDescent="0.2">
      <c r="D1848" s="1" t="s">
        <v>28</v>
      </c>
      <c r="E1848">
        <v>15</v>
      </c>
      <c r="F1848">
        <v>18</v>
      </c>
      <c r="G1848">
        <v>0</v>
      </c>
      <c r="H1848">
        <v>0.36115000000000003</v>
      </c>
      <c r="I1848">
        <v>0</v>
      </c>
      <c r="J1848">
        <v>0</v>
      </c>
      <c r="K1848">
        <v>0</v>
      </c>
      <c r="L1848">
        <v>1</v>
      </c>
      <c r="M1848">
        <v>12.8</v>
      </c>
      <c r="N1848">
        <v>0</v>
      </c>
      <c r="O1848">
        <v>7.5</v>
      </c>
      <c r="P1848" t="str">
        <f>IF(Table3[[#This Row],[Charging]]&gt;0,"1","0")</f>
        <v>0</v>
      </c>
      <c r="Q1848" t="str">
        <f>IF(Table3[[#This Row],[Tag]]="1",Table3[[#This Row],[Prices (EUR(kWh)]],"")</f>
        <v/>
      </c>
    </row>
    <row r="1849" spans="4:17" x14ac:dyDescent="0.2">
      <c r="D1849" s="1" t="s">
        <v>28</v>
      </c>
      <c r="E1849">
        <v>15</v>
      </c>
      <c r="F1849">
        <v>19</v>
      </c>
      <c r="G1849">
        <v>0</v>
      </c>
      <c r="H1849">
        <v>0.41073999999999999</v>
      </c>
      <c r="I1849">
        <v>0</v>
      </c>
      <c r="J1849">
        <v>0</v>
      </c>
      <c r="K1849">
        <v>0</v>
      </c>
      <c r="L1849">
        <v>1</v>
      </c>
      <c r="M1849">
        <v>12.8</v>
      </c>
      <c r="N1849">
        <v>0</v>
      </c>
      <c r="O1849">
        <v>7.5</v>
      </c>
      <c r="P1849" t="str">
        <f>IF(Table3[[#This Row],[Charging]]&gt;0,"1","0")</f>
        <v>0</v>
      </c>
      <c r="Q1849" t="str">
        <f>IF(Table3[[#This Row],[Tag]]="1",Table3[[#This Row],[Prices (EUR(kWh)]],"")</f>
        <v/>
      </c>
    </row>
    <row r="1850" spans="4:17" x14ac:dyDescent="0.2">
      <c r="D1850" s="1" t="s">
        <v>28</v>
      </c>
      <c r="E1850">
        <v>15</v>
      </c>
      <c r="F1850">
        <v>20</v>
      </c>
      <c r="G1850">
        <v>0</v>
      </c>
      <c r="H1850">
        <v>0.41854000000000002</v>
      </c>
      <c r="I1850">
        <v>0</v>
      </c>
      <c r="J1850">
        <v>0</v>
      </c>
      <c r="K1850">
        <v>0</v>
      </c>
      <c r="L1850">
        <v>1</v>
      </c>
      <c r="M1850">
        <v>12.8</v>
      </c>
      <c r="N1850">
        <v>0</v>
      </c>
      <c r="O1850">
        <v>7.5</v>
      </c>
      <c r="P1850" t="str">
        <f>IF(Table3[[#This Row],[Charging]]&gt;0,"1","0")</f>
        <v>0</v>
      </c>
      <c r="Q1850" t="str">
        <f>IF(Table3[[#This Row],[Tag]]="1",Table3[[#This Row],[Prices (EUR(kWh)]],"")</f>
        <v/>
      </c>
    </row>
    <row r="1851" spans="4:17" x14ac:dyDescent="0.2">
      <c r="D1851" s="1" t="s">
        <v>28</v>
      </c>
      <c r="E1851">
        <v>15</v>
      </c>
      <c r="F1851">
        <v>21</v>
      </c>
      <c r="G1851">
        <v>0</v>
      </c>
      <c r="H1851">
        <v>0.42393999999999998</v>
      </c>
      <c r="I1851">
        <v>0</v>
      </c>
      <c r="J1851">
        <v>0</v>
      </c>
      <c r="K1851">
        <v>0</v>
      </c>
      <c r="L1851">
        <v>1</v>
      </c>
      <c r="M1851">
        <v>12.8</v>
      </c>
      <c r="N1851">
        <v>0</v>
      </c>
      <c r="O1851">
        <v>7.5</v>
      </c>
      <c r="P1851" t="str">
        <f>IF(Table3[[#This Row],[Charging]]&gt;0,"1","0")</f>
        <v>0</v>
      </c>
      <c r="Q1851" t="str">
        <f>IF(Table3[[#This Row],[Tag]]="1",Table3[[#This Row],[Prices (EUR(kWh)]],"")</f>
        <v/>
      </c>
    </row>
    <row r="1852" spans="4:17" x14ac:dyDescent="0.2">
      <c r="D1852" s="1" t="s">
        <v>28</v>
      </c>
      <c r="E1852">
        <v>15</v>
      </c>
      <c r="F1852">
        <v>22</v>
      </c>
      <c r="G1852">
        <v>0</v>
      </c>
      <c r="H1852">
        <v>0.39321</v>
      </c>
      <c r="I1852">
        <v>0</v>
      </c>
      <c r="J1852">
        <v>0</v>
      </c>
      <c r="K1852">
        <v>0</v>
      </c>
      <c r="L1852">
        <v>1</v>
      </c>
      <c r="M1852">
        <v>12.8</v>
      </c>
      <c r="N1852">
        <v>0</v>
      </c>
      <c r="O1852">
        <v>7.5</v>
      </c>
      <c r="P1852" t="str">
        <f>IF(Table3[[#This Row],[Charging]]&gt;0,"1","0")</f>
        <v>0</v>
      </c>
      <c r="Q1852" t="str">
        <f>IF(Table3[[#This Row],[Tag]]="1",Table3[[#This Row],[Prices (EUR(kWh)]],"")</f>
        <v/>
      </c>
    </row>
    <row r="1853" spans="4:17" x14ac:dyDescent="0.2">
      <c r="D1853" s="1" t="s">
        <v>28</v>
      </c>
      <c r="E1853">
        <v>15</v>
      </c>
      <c r="F1853">
        <v>23</v>
      </c>
      <c r="G1853">
        <v>0</v>
      </c>
      <c r="H1853">
        <v>0.35315999999999997</v>
      </c>
      <c r="I1853">
        <v>0</v>
      </c>
      <c r="J1853">
        <v>0</v>
      </c>
      <c r="K1853">
        <v>0</v>
      </c>
      <c r="L1853">
        <v>1</v>
      </c>
      <c r="M1853">
        <v>12.8</v>
      </c>
      <c r="N1853">
        <v>0</v>
      </c>
      <c r="O1853">
        <v>7.5</v>
      </c>
      <c r="P1853" t="str">
        <f>IF(Table3[[#This Row],[Charging]]&gt;0,"1","0")</f>
        <v>0</v>
      </c>
      <c r="Q1853" t="str">
        <f>IF(Table3[[#This Row],[Tag]]="1",Table3[[#This Row],[Prices (EUR(kWh)]],"")</f>
        <v/>
      </c>
    </row>
    <row r="1854" spans="4:17" x14ac:dyDescent="0.2">
      <c r="D1854" s="1" t="s">
        <v>28</v>
      </c>
      <c r="E1854">
        <v>15</v>
      </c>
      <c r="F1854">
        <v>24</v>
      </c>
      <c r="G1854">
        <v>0</v>
      </c>
      <c r="H1854">
        <v>0.26222000000000001</v>
      </c>
      <c r="I1854">
        <v>0</v>
      </c>
      <c r="J1854">
        <v>0</v>
      </c>
      <c r="K1854">
        <v>0</v>
      </c>
      <c r="L1854">
        <v>1</v>
      </c>
      <c r="M1854">
        <v>12.8</v>
      </c>
      <c r="N1854">
        <v>0</v>
      </c>
      <c r="O1854">
        <v>7.5</v>
      </c>
      <c r="P1854" t="str">
        <f>IF(Table3[[#This Row],[Charging]]&gt;0,"1","0")</f>
        <v>0</v>
      </c>
      <c r="Q1854" t="str">
        <f>IF(Table3[[#This Row],[Tag]]="1",Table3[[#This Row],[Prices (EUR(kWh)]],"")</f>
        <v/>
      </c>
    </row>
    <row r="1855" spans="4:17" x14ac:dyDescent="0.2">
      <c r="D1855" s="1" t="s">
        <v>28</v>
      </c>
      <c r="E1855">
        <v>16</v>
      </c>
      <c r="F1855">
        <v>1</v>
      </c>
      <c r="G1855">
        <v>0</v>
      </c>
      <c r="H1855">
        <v>0.18844</v>
      </c>
      <c r="I1855">
        <v>0</v>
      </c>
      <c r="J1855">
        <v>0</v>
      </c>
      <c r="K1855">
        <v>0</v>
      </c>
      <c r="L1855">
        <v>1</v>
      </c>
      <c r="M1855">
        <v>12.8</v>
      </c>
      <c r="N1855">
        <v>0</v>
      </c>
      <c r="O1855">
        <v>7.5</v>
      </c>
      <c r="P1855" t="str">
        <f>IF(Table3[[#This Row],[Charging]]&gt;0,"1","0")</f>
        <v>0</v>
      </c>
      <c r="Q1855" t="str">
        <f>IF(Table3[[#This Row],[Tag]]="1",Table3[[#This Row],[Prices (EUR(kWh)]],"")</f>
        <v/>
      </c>
    </row>
    <row r="1856" spans="4:17" x14ac:dyDescent="0.2">
      <c r="D1856" s="1" t="s">
        <v>28</v>
      </c>
      <c r="E1856">
        <v>16</v>
      </c>
      <c r="F1856">
        <v>2</v>
      </c>
      <c r="G1856">
        <v>3.5</v>
      </c>
      <c r="H1856">
        <v>0.16896</v>
      </c>
      <c r="I1856">
        <v>0</v>
      </c>
      <c r="J1856">
        <v>0</v>
      </c>
      <c r="K1856">
        <v>0</v>
      </c>
      <c r="L1856">
        <v>1</v>
      </c>
      <c r="M1856">
        <v>16.3</v>
      </c>
      <c r="N1856">
        <v>0</v>
      </c>
      <c r="O1856">
        <v>7.5</v>
      </c>
      <c r="P1856" t="str">
        <f>IF(Table3[[#This Row],[Charging]]&gt;0,"1","0")</f>
        <v>1</v>
      </c>
      <c r="Q1856">
        <f>IF(Table3[[#This Row],[Tag]]="1",Table3[[#This Row],[Prices (EUR(kWh)]],"")</f>
        <v>0.16896</v>
      </c>
    </row>
    <row r="1857" spans="4:17" x14ac:dyDescent="0.2">
      <c r="D1857" s="1" t="s">
        <v>28</v>
      </c>
      <c r="E1857">
        <v>16</v>
      </c>
      <c r="F1857">
        <v>3</v>
      </c>
      <c r="G1857">
        <v>0</v>
      </c>
      <c r="H1857">
        <v>0.22574</v>
      </c>
      <c r="I1857">
        <v>0</v>
      </c>
      <c r="J1857">
        <v>0</v>
      </c>
      <c r="K1857">
        <v>0</v>
      </c>
      <c r="L1857">
        <v>1</v>
      </c>
      <c r="M1857">
        <v>16.3</v>
      </c>
      <c r="N1857">
        <v>0</v>
      </c>
      <c r="O1857">
        <v>7.5</v>
      </c>
      <c r="P1857" t="str">
        <f>IF(Table3[[#This Row],[Charging]]&gt;0,"1","0")</f>
        <v>0</v>
      </c>
      <c r="Q1857" t="str">
        <f>IF(Table3[[#This Row],[Tag]]="1",Table3[[#This Row],[Prices (EUR(kWh)]],"")</f>
        <v/>
      </c>
    </row>
    <row r="1858" spans="4:17" x14ac:dyDescent="0.2">
      <c r="D1858" s="1" t="s">
        <v>28</v>
      </c>
      <c r="E1858">
        <v>16</v>
      </c>
      <c r="F1858">
        <v>4</v>
      </c>
      <c r="G1858">
        <v>0</v>
      </c>
      <c r="H1858">
        <v>0.18004000000000001</v>
      </c>
      <c r="I1858">
        <v>0</v>
      </c>
      <c r="J1858">
        <v>0</v>
      </c>
      <c r="K1858">
        <v>0</v>
      </c>
      <c r="L1858">
        <v>1</v>
      </c>
      <c r="M1858">
        <v>16.3</v>
      </c>
      <c r="N1858">
        <v>0</v>
      </c>
      <c r="O1858">
        <v>7.5</v>
      </c>
      <c r="P1858" t="str">
        <f>IF(Table3[[#This Row],[Charging]]&gt;0,"1","0")</f>
        <v>0</v>
      </c>
      <c r="Q1858" t="str">
        <f>IF(Table3[[#This Row],[Tag]]="1",Table3[[#This Row],[Prices (EUR(kWh)]],"")</f>
        <v/>
      </c>
    </row>
    <row r="1859" spans="4:17" x14ac:dyDescent="0.2">
      <c r="D1859" s="1" t="s">
        <v>28</v>
      </c>
      <c r="E1859">
        <v>16</v>
      </c>
      <c r="F1859">
        <v>5</v>
      </c>
      <c r="G1859">
        <v>7.5</v>
      </c>
      <c r="H1859">
        <v>0.14715</v>
      </c>
      <c r="I1859">
        <v>0</v>
      </c>
      <c r="J1859">
        <v>0</v>
      </c>
      <c r="K1859">
        <v>0</v>
      </c>
      <c r="L1859">
        <v>1</v>
      </c>
      <c r="M1859">
        <v>23.8</v>
      </c>
      <c r="N1859">
        <v>0</v>
      </c>
      <c r="O1859">
        <v>7.5</v>
      </c>
      <c r="P1859" t="str">
        <f>IF(Table3[[#This Row],[Charging]]&gt;0,"1","0")</f>
        <v>1</v>
      </c>
      <c r="Q1859">
        <f>IF(Table3[[#This Row],[Tag]]="1",Table3[[#This Row],[Prices (EUR(kWh)]],"")</f>
        <v>0.14715</v>
      </c>
    </row>
    <row r="1860" spans="4:17" x14ac:dyDescent="0.2">
      <c r="D1860" s="1" t="s">
        <v>28</v>
      </c>
      <c r="E1860">
        <v>16</v>
      </c>
      <c r="F1860">
        <v>6</v>
      </c>
      <c r="G1860">
        <v>0</v>
      </c>
      <c r="H1860">
        <v>0.21828</v>
      </c>
      <c r="I1860">
        <v>0</v>
      </c>
      <c r="J1860">
        <v>0</v>
      </c>
      <c r="K1860">
        <v>0</v>
      </c>
      <c r="L1860">
        <v>1</v>
      </c>
      <c r="M1860">
        <v>23.8</v>
      </c>
      <c r="N1860">
        <v>0</v>
      </c>
      <c r="O1860">
        <v>7.5</v>
      </c>
      <c r="P1860" t="str">
        <f>IF(Table3[[#This Row],[Charging]]&gt;0,"1","0")</f>
        <v>0</v>
      </c>
      <c r="Q1860" t="str">
        <f>IF(Table3[[#This Row],[Tag]]="1",Table3[[#This Row],[Prices (EUR(kWh)]],"")</f>
        <v/>
      </c>
    </row>
    <row r="1861" spans="4:17" x14ac:dyDescent="0.2">
      <c r="D1861" s="1" t="s">
        <v>28</v>
      </c>
      <c r="E1861">
        <v>16</v>
      </c>
      <c r="F1861">
        <v>7</v>
      </c>
      <c r="G1861">
        <v>0</v>
      </c>
      <c r="H1861">
        <v>0.36542999999999998</v>
      </c>
      <c r="I1861">
        <v>0</v>
      </c>
      <c r="J1861">
        <v>0</v>
      </c>
      <c r="K1861">
        <v>0</v>
      </c>
      <c r="L1861">
        <v>1</v>
      </c>
      <c r="M1861">
        <v>23.8</v>
      </c>
      <c r="N1861">
        <v>0</v>
      </c>
      <c r="O1861">
        <v>7.5</v>
      </c>
      <c r="P1861" t="str">
        <f>IF(Table3[[#This Row],[Charging]]&gt;0,"1","0")</f>
        <v>0</v>
      </c>
      <c r="Q1861" t="str">
        <f>IF(Table3[[#This Row],[Tag]]="1",Table3[[#This Row],[Prices (EUR(kWh)]],"")</f>
        <v/>
      </c>
    </row>
    <row r="1862" spans="4:17" x14ac:dyDescent="0.2">
      <c r="D1862" s="1" t="s">
        <v>28</v>
      </c>
      <c r="E1862">
        <v>16</v>
      </c>
      <c r="F1862">
        <v>8</v>
      </c>
      <c r="G1862">
        <v>0</v>
      </c>
      <c r="H1862">
        <v>0.41991000000000001</v>
      </c>
      <c r="I1862">
        <v>0</v>
      </c>
      <c r="J1862">
        <v>0</v>
      </c>
      <c r="K1862">
        <v>0</v>
      </c>
      <c r="L1862">
        <v>1</v>
      </c>
      <c r="M1862">
        <v>18.3</v>
      </c>
      <c r="N1862">
        <v>5.5</v>
      </c>
      <c r="O1862">
        <v>0</v>
      </c>
      <c r="P1862" t="str">
        <f>IF(Table3[[#This Row],[Charging]]&gt;0,"1","0")</f>
        <v>0</v>
      </c>
      <c r="Q1862" t="str">
        <f>IF(Table3[[#This Row],[Tag]]="1",Table3[[#This Row],[Prices (EUR(kWh)]],"")</f>
        <v/>
      </c>
    </row>
    <row r="1863" spans="4:17" x14ac:dyDescent="0.2">
      <c r="D1863" s="1" t="s">
        <v>28</v>
      </c>
      <c r="E1863">
        <v>16</v>
      </c>
      <c r="F1863">
        <v>9</v>
      </c>
      <c r="G1863">
        <v>0</v>
      </c>
      <c r="H1863">
        <v>0.41402</v>
      </c>
      <c r="I1863">
        <v>0</v>
      </c>
      <c r="J1863">
        <v>0</v>
      </c>
      <c r="K1863">
        <v>0</v>
      </c>
      <c r="L1863">
        <v>1</v>
      </c>
      <c r="M1863">
        <v>18.3</v>
      </c>
      <c r="N1863">
        <v>0</v>
      </c>
      <c r="O1863">
        <v>0</v>
      </c>
      <c r="P1863" t="str">
        <f>IF(Table3[[#This Row],[Charging]]&gt;0,"1","0")</f>
        <v>0</v>
      </c>
      <c r="Q1863" t="str">
        <f>IF(Table3[[#This Row],[Tag]]="1",Table3[[#This Row],[Prices (EUR(kWh)]],"")</f>
        <v/>
      </c>
    </row>
    <row r="1864" spans="4:17" x14ac:dyDescent="0.2">
      <c r="D1864" s="1" t="s">
        <v>28</v>
      </c>
      <c r="E1864">
        <v>16</v>
      </c>
      <c r="F1864">
        <v>10</v>
      </c>
      <c r="G1864">
        <v>0</v>
      </c>
      <c r="H1864">
        <v>0.40159</v>
      </c>
      <c r="I1864">
        <v>0</v>
      </c>
      <c r="J1864">
        <v>0</v>
      </c>
      <c r="K1864">
        <v>0</v>
      </c>
      <c r="L1864">
        <v>1</v>
      </c>
      <c r="M1864">
        <v>18.3</v>
      </c>
      <c r="N1864">
        <v>0</v>
      </c>
      <c r="O1864">
        <v>0</v>
      </c>
      <c r="P1864" t="str">
        <f>IF(Table3[[#This Row],[Charging]]&gt;0,"1","0")</f>
        <v>0</v>
      </c>
      <c r="Q1864" t="str">
        <f>IF(Table3[[#This Row],[Tag]]="1",Table3[[#This Row],[Prices (EUR(kWh)]],"")</f>
        <v/>
      </c>
    </row>
    <row r="1865" spans="4:17" x14ac:dyDescent="0.2">
      <c r="D1865" s="1" t="s">
        <v>28</v>
      </c>
      <c r="E1865">
        <v>16</v>
      </c>
      <c r="F1865">
        <v>11</v>
      </c>
      <c r="G1865">
        <v>0</v>
      </c>
      <c r="H1865">
        <v>0.40376000000000001</v>
      </c>
      <c r="I1865">
        <v>0</v>
      </c>
      <c r="J1865">
        <v>0</v>
      </c>
      <c r="K1865">
        <v>0</v>
      </c>
      <c r="L1865">
        <v>1</v>
      </c>
      <c r="M1865">
        <v>18.3</v>
      </c>
      <c r="N1865">
        <v>0</v>
      </c>
      <c r="O1865">
        <v>0</v>
      </c>
      <c r="P1865" t="str">
        <f>IF(Table3[[#This Row],[Charging]]&gt;0,"1","0")</f>
        <v>0</v>
      </c>
      <c r="Q1865" t="str">
        <f>IF(Table3[[#This Row],[Tag]]="1",Table3[[#This Row],[Prices (EUR(kWh)]],"")</f>
        <v/>
      </c>
    </row>
    <row r="1866" spans="4:17" x14ac:dyDescent="0.2">
      <c r="D1866" s="1" t="s">
        <v>28</v>
      </c>
      <c r="E1866">
        <v>16</v>
      </c>
      <c r="F1866">
        <v>12</v>
      </c>
      <c r="G1866">
        <v>0</v>
      </c>
      <c r="H1866">
        <v>0.40233999999999998</v>
      </c>
      <c r="I1866">
        <v>0</v>
      </c>
      <c r="J1866">
        <v>0</v>
      </c>
      <c r="K1866">
        <v>0</v>
      </c>
      <c r="L1866">
        <v>1</v>
      </c>
      <c r="M1866">
        <v>18.3</v>
      </c>
      <c r="N1866">
        <v>0</v>
      </c>
      <c r="O1866">
        <v>0</v>
      </c>
      <c r="P1866" t="str">
        <f>IF(Table3[[#This Row],[Charging]]&gt;0,"1","0")</f>
        <v>0</v>
      </c>
      <c r="Q1866" t="str">
        <f>IF(Table3[[#This Row],[Tag]]="1",Table3[[#This Row],[Prices (EUR(kWh)]],"")</f>
        <v/>
      </c>
    </row>
    <row r="1867" spans="4:17" x14ac:dyDescent="0.2">
      <c r="D1867" s="1" t="s">
        <v>28</v>
      </c>
      <c r="E1867">
        <v>16</v>
      </c>
      <c r="F1867">
        <v>13</v>
      </c>
      <c r="G1867">
        <v>0</v>
      </c>
      <c r="H1867">
        <v>0.40681</v>
      </c>
      <c r="I1867">
        <v>0</v>
      </c>
      <c r="J1867">
        <v>0</v>
      </c>
      <c r="K1867">
        <v>0</v>
      </c>
      <c r="L1867">
        <v>1</v>
      </c>
      <c r="M1867">
        <v>18.3</v>
      </c>
      <c r="N1867">
        <v>0</v>
      </c>
      <c r="O1867">
        <v>0</v>
      </c>
      <c r="P1867" t="str">
        <f>IF(Table3[[#This Row],[Charging]]&gt;0,"1","0")</f>
        <v>0</v>
      </c>
      <c r="Q1867" t="str">
        <f>IF(Table3[[#This Row],[Tag]]="1",Table3[[#This Row],[Prices (EUR(kWh)]],"")</f>
        <v/>
      </c>
    </row>
    <row r="1868" spans="4:17" x14ac:dyDescent="0.2">
      <c r="D1868" s="1" t="s">
        <v>28</v>
      </c>
      <c r="E1868">
        <v>16</v>
      </c>
      <c r="F1868">
        <v>14</v>
      </c>
      <c r="G1868">
        <v>0</v>
      </c>
      <c r="H1868">
        <v>0.40509000000000001</v>
      </c>
      <c r="I1868">
        <v>0</v>
      </c>
      <c r="J1868">
        <v>0</v>
      </c>
      <c r="K1868">
        <v>0</v>
      </c>
      <c r="L1868">
        <v>1</v>
      </c>
      <c r="M1868">
        <v>18.3</v>
      </c>
      <c r="N1868">
        <v>0</v>
      </c>
      <c r="O1868">
        <v>0</v>
      </c>
      <c r="P1868" t="str">
        <f>IF(Table3[[#This Row],[Charging]]&gt;0,"1","0")</f>
        <v>0</v>
      </c>
      <c r="Q1868" t="str">
        <f>IF(Table3[[#This Row],[Tag]]="1",Table3[[#This Row],[Prices (EUR(kWh)]],"")</f>
        <v/>
      </c>
    </row>
    <row r="1869" spans="4:17" x14ac:dyDescent="0.2">
      <c r="D1869" s="1" t="s">
        <v>28</v>
      </c>
      <c r="E1869">
        <v>16</v>
      </c>
      <c r="F1869">
        <v>15</v>
      </c>
      <c r="G1869">
        <v>0</v>
      </c>
      <c r="H1869">
        <v>0.40495999999999999</v>
      </c>
      <c r="I1869">
        <v>0</v>
      </c>
      <c r="J1869">
        <v>0</v>
      </c>
      <c r="K1869">
        <v>0</v>
      </c>
      <c r="L1869">
        <v>1</v>
      </c>
      <c r="M1869">
        <v>18.3</v>
      </c>
      <c r="N1869">
        <v>0</v>
      </c>
      <c r="O1869">
        <v>0</v>
      </c>
      <c r="P1869" t="str">
        <f>IF(Table3[[#This Row],[Charging]]&gt;0,"1","0")</f>
        <v>0</v>
      </c>
      <c r="Q1869" t="str">
        <f>IF(Table3[[#This Row],[Tag]]="1",Table3[[#This Row],[Prices (EUR(kWh)]],"")</f>
        <v/>
      </c>
    </row>
    <row r="1870" spans="4:17" x14ac:dyDescent="0.2">
      <c r="D1870" s="1" t="s">
        <v>28</v>
      </c>
      <c r="E1870">
        <v>16</v>
      </c>
      <c r="F1870">
        <v>16</v>
      </c>
      <c r="G1870">
        <v>0</v>
      </c>
      <c r="H1870">
        <v>0.40377000000000002</v>
      </c>
      <c r="I1870">
        <v>0</v>
      </c>
      <c r="J1870">
        <v>0</v>
      </c>
      <c r="K1870">
        <v>0</v>
      </c>
      <c r="L1870">
        <v>1</v>
      </c>
      <c r="M1870">
        <v>18.3</v>
      </c>
      <c r="N1870">
        <v>0</v>
      </c>
      <c r="O1870">
        <v>0</v>
      </c>
      <c r="P1870" t="str">
        <f>IF(Table3[[#This Row],[Charging]]&gt;0,"1","0")</f>
        <v>0</v>
      </c>
      <c r="Q1870" t="str">
        <f>IF(Table3[[#This Row],[Tag]]="1",Table3[[#This Row],[Prices (EUR(kWh)]],"")</f>
        <v/>
      </c>
    </row>
    <row r="1871" spans="4:17" x14ac:dyDescent="0.2">
      <c r="D1871" s="1" t="s">
        <v>28</v>
      </c>
      <c r="E1871">
        <v>16</v>
      </c>
      <c r="F1871">
        <v>17</v>
      </c>
      <c r="G1871">
        <v>0</v>
      </c>
      <c r="H1871">
        <v>0.39995999999999998</v>
      </c>
      <c r="I1871">
        <v>0</v>
      </c>
      <c r="J1871">
        <v>0</v>
      </c>
      <c r="K1871">
        <v>0</v>
      </c>
      <c r="L1871">
        <v>1</v>
      </c>
      <c r="M1871">
        <v>12.8</v>
      </c>
      <c r="N1871">
        <v>5.5</v>
      </c>
      <c r="O1871">
        <v>0</v>
      </c>
      <c r="P1871" t="str">
        <f>IF(Table3[[#This Row],[Charging]]&gt;0,"1","0")</f>
        <v>0</v>
      </c>
      <c r="Q1871" t="str">
        <f>IF(Table3[[#This Row],[Tag]]="1",Table3[[#This Row],[Prices (EUR(kWh)]],"")</f>
        <v/>
      </c>
    </row>
    <row r="1872" spans="4:17" x14ac:dyDescent="0.2">
      <c r="D1872" s="1" t="s">
        <v>28</v>
      </c>
      <c r="E1872">
        <v>16</v>
      </c>
      <c r="F1872">
        <v>18</v>
      </c>
      <c r="G1872">
        <v>0</v>
      </c>
      <c r="H1872">
        <v>0.26371</v>
      </c>
      <c r="I1872">
        <v>0</v>
      </c>
      <c r="J1872">
        <v>0</v>
      </c>
      <c r="K1872">
        <v>0</v>
      </c>
      <c r="L1872">
        <v>1</v>
      </c>
      <c r="M1872">
        <v>12.8</v>
      </c>
      <c r="N1872">
        <v>0</v>
      </c>
      <c r="O1872">
        <v>7.5</v>
      </c>
      <c r="P1872" t="str">
        <f>IF(Table3[[#This Row],[Charging]]&gt;0,"1","0")</f>
        <v>0</v>
      </c>
      <c r="Q1872" t="str">
        <f>IF(Table3[[#This Row],[Tag]]="1",Table3[[#This Row],[Prices (EUR(kWh)]],"")</f>
        <v/>
      </c>
    </row>
    <row r="1873" spans="4:17" x14ac:dyDescent="0.2">
      <c r="D1873" s="1" t="s">
        <v>28</v>
      </c>
      <c r="E1873">
        <v>16</v>
      </c>
      <c r="F1873">
        <v>19</v>
      </c>
      <c r="G1873">
        <v>0</v>
      </c>
      <c r="H1873">
        <v>0.32378000000000001</v>
      </c>
      <c r="I1873">
        <v>0</v>
      </c>
      <c r="J1873">
        <v>0</v>
      </c>
      <c r="K1873">
        <v>0</v>
      </c>
      <c r="L1873">
        <v>1</v>
      </c>
      <c r="M1873">
        <v>12.8</v>
      </c>
      <c r="N1873">
        <v>0</v>
      </c>
      <c r="O1873">
        <v>7.5</v>
      </c>
      <c r="P1873" t="str">
        <f>IF(Table3[[#This Row],[Charging]]&gt;0,"1","0")</f>
        <v>0</v>
      </c>
      <c r="Q1873" t="str">
        <f>IF(Table3[[#This Row],[Tag]]="1",Table3[[#This Row],[Prices (EUR(kWh)]],"")</f>
        <v/>
      </c>
    </row>
    <row r="1874" spans="4:17" x14ac:dyDescent="0.2">
      <c r="D1874" s="1" t="s">
        <v>28</v>
      </c>
      <c r="E1874">
        <v>16</v>
      </c>
      <c r="F1874">
        <v>20</v>
      </c>
      <c r="G1874">
        <v>0</v>
      </c>
      <c r="H1874">
        <v>0.37557000000000001</v>
      </c>
      <c r="I1874">
        <v>0</v>
      </c>
      <c r="J1874">
        <v>0</v>
      </c>
      <c r="K1874">
        <v>0</v>
      </c>
      <c r="L1874">
        <v>1</v>
      </c>
      <c r="M1874">
        <v>12.8</v>
      </c>
      <c r="N1874">
        <v>0</v>
      </c>
      <c r="O1874">
        <v>7.5</v>
      </c>
      <c r="P1874" t="str">
        <f>IF(Table3[[#This Row],[Charging]]&gt;0,"1","0")</f>
        <v>0</v>
      </c>
      <c r="Q1874" t="str">
        <f>IF(Table3[[#This Row],[Tag]]="1",Table3[[#This Row],[Prices (EUR(kWh)]],"")</f>
        <v/>
      </c>
    </row>
    <row r="1875" spans="4:17" x14ac:dyDescent="0.2">
      <c r="D1875" s="1" t="s">
        <v>28</v>
      </c>
      <c r="E1875">
        <v>16</v>
      </c>
      <c r="F1875">
        <v>21</v>
      </c>
      <c r="G1875">
        <v>0</v>
      </c>
      <c r="H1875">
        <v>0.36120000000000002</v>
      </c>
      <c r="I1875">
        <v>0</v>
      </c>
      <c r="J1875">
        <v>0</v>
      </c>
      <c r="K1875">
        <v>0</v>
      </c>
      <c r="L1875">
        <v>1</v>
      </c>
      <c r="M1875">
        <v>12.8</v>
      </c>
      <c r="N1875">
        <v>0</v>
      </c>
      <c r="O1875">
        <v>7.5</v>
      </c>
      <c r="P1875" t="str">
        <f>IF(Table3[[#This Row],[Charging]]&gt;0,"1","0")</f>
        <v>0</v>
      </c>
      <c r="Q1875" t="str">
        <f>IF(Table3[[#This Row],[Tag]]="1",Table3[[#This Row],[Prices (EUR(kWh)]],"")</f>
        <v/>
      </c>
    </row>
    <row r="1876" spans="4:17" x14ac:dyDescent="0.2">
      <c r="D1876" s="1" t="s">
        <v>28</v>
      </c>
      <c r="E1876">
        <v>16</v>
      </c>
      <c r="F1876">
        <v>22</v>
      </c>
      <c r="G1876">
        <v>0</v>
      </c>
      <c r="H1876">
        <v>0.23311000000000001</v>
      </c>
      <c r="I1876">
        <v>0</v>
      </c>
      <c r="J1876">
        <v>0</v>
      </c>
      <c r="K1876">
        <v>0</v>
      </c>
      <c r="L1876">
        <v>1</v>
      </c>
      <c r="M1876">
        <v>12.8</v>
      </c>
      <c r="N1876">
        <v>0</v>
      </c>
      <c r="O1876">
        <v>7.5</v>
      </c>
      <c r="P1876" t="str">
        <f>IF(Table3[[#This Row],[Charging]]&gt;0,"1","0")</f>
        <v>0</v>
      </c>
      <c r="Q1876" t="str">
        <f>IF(Table3[[#This Row],[Tag]]="1",Table3[[#This Row],[Prices (EUR(kWh)]],"")</f>
        <v/>
      </c>
    </row>
    <row r="1877" spans="4:17" x14ac:dyDescent="0.2">
      <c r="D1877" s="1" t="s">
        <v>28</v>
      </c>
      <c r="E1877">
        <v>16</v>
      </c>
      <c r="F1877">
        <v>23</v>
      </c>
      <c r="G1877">
        <v>0</v>
      </c>
      <c r="H1877">
        <v>0.27382000000000001</v>
      </c>
      <c r="I1877">
        <v>0</v>
      </c>
      <c r="J1877">
        <v>0</v>
      </c>
      <c r="K1877">
        <v>0</v>
      </c>
      <c r="L1877">
        <v>1</v>
      </c>
      <c r="M1877">
        <v>12.8</v>
      </c>
      <c r="N1877">
        <v>0</v>
      </c>
      <c r="O1877">
        <v>7.5</v>
      </c>
      <c r="P1877" t="str">
        <f>IF(Table3[[#This Row],[Charging]]&gt;0,"1","0")</f>
        <v>0</v>
      </c>
      <c r="Q1877" t="str">
        <f>IF(Table3[[#This Row],[Tag]]="1",Table3[[#This Row],[Prices (EUR(kWh)]],"")</f>
        <v/>
      </c>
    </row>
    <row r="1878" spans="4:17" x14ac:dyDescent="0.2">
      <c r="D1878" s="1" t="s">
        <v>28</v>
      </c>
      <c r="E1878">
        <v>16</v>
      </c>
      <c r="F1878">
        <v>24</v>
      </c>
      <c r="G1878">
        <v>0</v>
      </c>
      <c r="H1878">
        <v>0.23476</v>
      </c>
      <c r="I1878">
        <v>0</v>
      </c>
      <c r="J1878">
        <v>0</v>
      </c>
      <c r="K1878">
        <v>0</v>
      </c>
      <c r="L1878">
        <v>1</v>
      </c>
      <c r="M1878">
        <v>12.8</v>
      </c>
      <c r="N1878">
        <v>0</v>
      </c>
      <c r="O1878">
        <v>7.5</v>
      </c>
      <c r="P1878" t="str">
        <f>IF(Table3[[#This Row],[Charging]]&gt;0,"1","0")</f>
        <v>0</v>
      </c>
      <c r="Q1878" t="str">
        <f>IF(Table3[[#This Row],[Tag]]="1",Table3[[#This Row],[Prices (EUR(kWh)]],"")</f>
        <v/>
      </c>
    </row>
    <row r="1879" spans="4:17" x14ac:dyDescent="0.2">
      <c r="D1879" s="1" t="s">
        <v>28</v>
      </c>
      <c r="E1879">
        <v>17</v>
      </c>
      <c r="F1879">
        <v>1</v>
      </c>
      <c r="G1879">
        <v>0</v>
      </c>
      <c r="H1879">
        <v>0.38350000000000001</v>
      </c>
      <c r="I1879">
        <v>0</v>
      </c>
      <c r="J1879">
        <v>0</v>
      </c>
      <c r="K1879">
        <v>0</v>
      </c>
      <c r="L1879">
        <v>1</v>
      </c>
      <c r="M1879">
        <v>12.8</v>
      </c>
      <c r="N1879">
        <v>0</v>
      </c>
      <c r="O1879">
        <v>7.5</v>
      </c>
      <c r="P1879" t="str">
        <f>IF(Table3[[#This Row],[Charging]]&gt;0,"1","0")</f>
        <v>0</v>
      </c>
      <c r="Q1879" t="str">
        <f>IF(Table3[[#This Row],[Tag]]="1",Table3[[#This Row],[Prices (EUR(kWh)]],"")</f>
        <v/>
      </c>
    </row>
    <row r="1880" spans="4:17" x14ac:dyDescent="0.2">
      <c r="D1880" s="1" t="s">
        <v>28</v>
      </c>
      <c r="E1880">
        <v>17</v>
      </c>
      <c r="F1880">
        <v>2</v>
      </c>
      <c r="G1880">
        <v>0</v>
      </c>
      <c r="H1880">
        <v>0.35820000000000002</v>
      </c>
      <c r="I1880">
        <v>0</v>
      </c>
      <c r="J1880">
        <v>0</v>
      </c>
      <c r="K1880">
        <v>0</v>
      </c>
      <c r="L1880">
        <v>1</v>
      </c>
      <c r="M1880">
        <v>12.8</v>
      </c>
      <c r="N1880">
        <v>0</v>
      </c>
      <c r="O1880">
        <v>7.5</v>
      </c>
      <c r="P1880" t="str">
        <f>IF(Table3[[#This Row],[Charging]]&gt;0,"1","0")</f>
        <v>0</v>
      </c>
      <c r="Q1880" t="str">
        <f>IF(Table3[[#This Row],[Tag]]="1",Table3[[#This Row],[Prices (EUR(kWh)]],"")</f>
        <v/>
      </c>
    </row>
    <row r="1881" spans="4:17" x14ac:dyDescent="0.2">
      <c r="D1881" s="1" t="s">
        <v>28</v>
      </c>
      <c r="E1881">
        <v>17</v>
      </c>
      <c r="F1881">
        <v>3</v>
      </c>
      <c r="G1881">
        <v>0</v>
      </c>
      <c r="H1881">
        <v>0.2424</v>
      </c>
      <c r="I1881">
        <v>0</v>
      </c>
      <c r="J1881">
        <v>0</v>
      </c>
      <c r="K1881">
        <v>0</v>
      </c>
      <c r="L1881">
        <v>1</v>
      </c>
      <c r="M1881">
        <v>12.8</v>
      </c>
      <c r="N1881">
        <v>0</v>
      </c>
      <c r="O1881">
        <v>7.5</v>
      </c>
      <c r="P1881" t="str">
        <f>IF(Table3[[#This Row],[Charging]]&gt;0,"1","0")</f>
        <v>0</v>
      </c>
      <c r="Q1881" t="str">
        <f>IF(Table3[[#This Row],[Tag]]="1",Table3[[#This Row],[Prices (EUR(kWh)]],"")</f>
        <v/>
      </c>
    </row>
    <row r="1882" spans="4:17" x14ac:dyDescent="0.2">
      <c r="D1882" s="1" t="s">
        <v>28</v>
      </c>
      <c r="E1882">
        <v>17</v>
      </c>
      <c r="F1882">
        <v>4</v>
      </c>
      <c r="G1882">
        <v>0</v>
      </c>
      <c r="H1882">
        <v>0.24082000000000001</v>
      </c>
      <c r="I1882">
        <v>0</v>
      </c>
      <c r="J1882">
        <v>0</v>
      </c>
      <c r="K1882">
        <v>0</v>
      </c>
      <c r="L1882">
        <v>1</v>
      </c>
      <c r="M1882">
        <v>12.8</v>
      </c>
      <c r="N1882">
        <v>0</v>
      </c>
      <c r="O1882">
        <v>7.5</v>
      </c>
      <c r="P1882" t="str">
        <f>IF(Table3[[#This Row],[Charging]]&gt;0,"1","0")</f>
        <v>0</v>
      </c>
      <c r="Q1882" t="str">
        <f>IF(Table3[[#This Row],[Tag]]="1",Table3[[#This Row],[Prices (EUR(kWh)]],"")</f>
        <v/>
      </c>
    </row>
    <row r="1883" spans="4:17" x14ac:dyDescent="0.2">
      <c r="D1883" s="1" t="s">
        <v>28</v>
      </c>
      <c r="E1883">
        <v>17</v>
      </c>
      <c r="F1883">
        <v>5</v>
      </c>
      <c r="G1883">
        <v>0</v>
      </c>
      <c r="H1883">
        <v>0.24002000000000001</v>
      </c>
      <c r="I1883">
        <v>0</v>
      </c>
      <c r="J1883">
        <v>0</v>
      </c>
      <c r="K1883">
        <v>0</v>
      </c>
      <c r="L1883">
        <v>1</v>
      </c>
      <c r="M1883">
        <v>12.8</v>
      </c>
      <c r="N1883">
        <v>0</v>
      </c>
      <c r="O1883">
        <v>7.5</v>
      </c>
      <c r="P1883" t="str">
        <f>IF(Table3[[#This Row],[Charging]]&gt;0,"1","0")</f>
        <v>0</v>
      </c>
      <c r="Q1883" t="str">
        <f>IF(Table3[[#This Row],[Tag]]="1",Table3[[#This Row],[Prices (EUR(kWh)]],"")</f>
        <v/>
      </c>
    </row>
    <row r="1884" spans="4:17" x14ac:dyDescent="0.2">
      <c r="D1884" s="1" t="s">
        <v>28</v>
      </c>
      <c r="E1884">
        <v>17</v>
      </c>
      <c r="F1884">
        <v>6</v>
      </c>
      <c r="G1884">
        <v>0</v>
      </c>
      <c r="H1884">
        <v>0.19503999999999999</v>
      </c>
      <c r="I1884">
        <v>0</v>
      </c>
      <c r="J1884">
        <v>0</v>
      </c>
      <c r="K1884">
        <v>0</v>
      </c>
      <c r="L1884">
        <v>1</v>
      </c>
      <c r="M1884">
        <v>12.8</v>
      </c>
      <c r="N1884">
        <v>0</v>
      </c>
      <c r="O1884">
        <v>7.5</v>
      </c>
      <c r="P1884" t="str">
        <f>IF(Table3[[#This Row],[Charging]]&gt;0,"1","0")</f>
        <v>0</v>
      </c>
      <c r="Q1884" t="str">
        <f>IF(Table3[[#This Row],[Tag]]="1",Table3[[#This Row],[Prices (EUR(kWh)]],"")</f>
        <v/>
      </c>
    </row>
    <row r="1885" spans="4:17" x14ac:dyDescent="0.2">
      <c r="D1885" s="1" t="s">
        <v>28</v>
      </c>
      <c r="E1885">
        <v>17</v>
      </c>
      <c r="F1885">
        <v>7</v>
      </c>
      <c r="G1885">
        <v>0</v>
      </c>
      <c r="H1885">
        <v>8.4870000000000001E-2</v>
      </c>
      <c r="I1885">
        <v>0</v>
      </c>
      <c r="J1885">
        <v>0</v>
      </c>
      <c r="K1885">
        <v>0</v>
      </c>
      <c r="L1885">
        <v>1</v>
      </c>
      <c r="M1885">
        <v>12.8</v>
      </c>
      <c r="N1885">
        <v>0</v>
      </c>
      <c r="O1885">
        <v>7.5</v>
      </c>
      <c r="P1885" t="str">
        <f>IF(Table3[[#This Row],[Charging]]&gt;0,"1","0")</f>
        <v>0</v>
      </c>
      <c r="Q1885" t="str">
        <f>IF(Table3[[#This Row],[Tag]]="1",Table3[[#This Row],[Prices (EUR(kWh)]],"")</f>
        <v/>
      </c>
    </row>
    <row r="1886" spans="4:17" x14ac:dyDescent="0.2">
      <c r="D1886" s="1" t="s">
        <v>28</v>
      </c>
      <c r="E1886">
        <v>17</v>
      </c>
      <c r="F1886">
        <v>8</v>
      </c>
      <c r="G1886">
        <v>0</v>
      </c>
      <c r="H1886">
        <v>0.24549000000000001</v>
      </c>
      <c r="I1886">
        <v>0</v>
      </c>
      <c r="J1886">
        <v>0</v>
      </c>
      <c r="K1886">
        <v>0</v>
      </c>
      <c r="L1886">
        <v>1</v>
      </c>
      <c r="M1886">
        <v>12.8</v>
      </c>
      <c r="N1886">
        <v>0</v>
      </c>
      <c r="O1886">
        <v>7.5</v>
      </c>
      <c r="P1886" t="str">
        <f>IF(Table3[[#This Row],[Charging]]&gt;0,"1","0")</f>
        <v>0</v>
      </c>
      <c r="Q1886" t="str">
        <f>IF(Table3[[#This Row],[Tag]]="1",Table3[[#This Row],[Prices (EUR(kWh)]],"")</f>
        <v/>
      </c>
    </row>
    <row r="1887" spans="4:17" x14ac:dyDescent="0.2">
      <c r="D1887" s="1" t="s">
        <v>28</v>
      </c>
      <c r="E1887">
        <v>17</v>
      </c>
      <c r="F1887">
        <v>9</v>
      </c>
      <c r="G1887">
        <v>0</v>
      </c>
      <c r="H1887">
        <v>0.23061000000000001</v>
      </c>
      <c r="I1887">
        <v>0</v>
      </c>
      <c r="J1887">
        <v>0</v>
      </c>
      <c r="K1887">
        <v>0</v>
      </c>
      <c r="L1887">
        <v>1</v>
      </c>
      <c r="M1887">
        <v>12.8</v>
      </c>
      <c r="N1887">
        <v>0</v>
      </c>
      <c r="O1887">
        <v>7.5</v>
      </c>
      <c r="P1887" t="str">
        <f>IF(Table3[[#This Row],[Charging]]&gt;0,"1","0")</f>
        <v>0</v>
      </c>
      <c r="Q1887" t="str">
        <f>IF(Table3[[#This Row],[Tag]]="1",Table3[[#This Row],[Prices (EUR(kWh)]],"")</f>
        <v/>
      </c>
    </row>
    <row r="1888" spans="4:17" x14ac:dyDescent="0.2">
      <c r="D1888" s="1" t="s">
        <v>28</v>
      </c>
      <c r="E1888">
        <v>17</v>
      </c>
      <c r="F1888">
        <v>10</v>
      </c>
      <c r="G1888">
        <v>0</v>
      </c>
      <c r="H1888">
        <v>0.38281999999999999</v>
      </c>
      <c r="I1888">
        <v>0</v>
      </c>
      <c r="J1888">
        <v>0</v>
      </c>
      <c r="K1888">
        <v>0</v>
      </c>
      <c r="L1888">
        <v>1</v>
      </c>
      <c r="M1888">
        <v>12.8</v>
      </c>
      <c r="N1888">
        <v>0</v>
      </c>
      <c r="O1888">
        <v>7.5</v>
      </c>
      <c r="P1888" t="str">
        <f>IF(Table3[[#This Row],[Charging]]&gt;0,"1","0")</f>
        <v>0</v>
      </c>
      <c r="Q1888" t="str">
        <f>IF(Table3[[#This Row],[Tag]]="1",Table3[[#This Row],[Prices (EUR(kWh)]],"")</f>
        <v/>
      </c>
    </row>
    <row r="1889" spans="4:17" x14ac:dyDescent="0.2">
      <c r="D1889" s="1" t="s">
        <v>28</v>
      </c>
      <c r="E1889">
        <v>17</v>
      </c>
      <c r="F1889">
        <v>11</v>
      </c>
      <c r="G1889">
        <v>0</v>
      </c>
      <c r="H1889">
        <v>0.38822000000000001</v>
      </c>
      <c r="I1889">
        <v>0</v>
      </c>
      <c r="J1889">
        <v>0</v>
      </c>
      <c r="K1889">
        <v>0</v>
      </c>
      <c r="L1889">
        <v>1</v>
      </c>
      <c r="M1889">
        <v>12.8</v>
      </c>
      <c r="N1889">
        <v>0</v>
      </c>
      <c r="O1889">
        <v>7.5</v>
      </c>
      <c r="P1889" t="str">
        <f>IF(Table3[[#This Row],[Charging]]&gt;0,"1","0")</f>
        <v>0</v>
      </c>
      <c r="Q1889" t="str">
        <f>IF(Table3[[#This Row],[Tag]]="1",Table3[[#This Row],[Prices (EUR(kWh)]],"")</f>
        <v/>
      </c>
    </row>
    <row r="1890" spans="4:17" x14ac:dyDescent="0.2">
      <c r="D1890" s="1" t="s">
        <v>28</v>
      </c>
      <c r="E1890">
        <v>17</v>
      </c>
      <c r="F1890">
        <v>12</v>
      </c>
      <c r="G1890">
        <v>0</v>
      </c>
      <c r="H1890">
        <v>0.38152000000000003</v>
      </c>
      <c r="I1890">
        <v>0</v>
      </c>
      <c r="J1890">
        <v>0</v>
      </c>
      <c r="K1890">
        <v>0</v>
      </c>
      <c r="L1890">
        <v>1</v>
      </c>
      <c r="M1890">
        <v>12.8</v>
      </c>
      <c r="N1890">
        <v>0</v>
      </c>
      <c r="O1890">
        <v>7.5</v>
      </c>
      <c r="P1890" t="str">
        <f>IF(Table3[[#This Row],[Charging]]&gt;0,"1","0")</f>
        <v>0</v>
      </c>
      <c r="Q1890" t="str">
        <f>IF(Table3[[#This Row],[Tag]]="1",Table3[[#This Row],[Prices (EUR(kWh)]],"")</f>
        <v/>
      </c>
    </row>
    <row r="1891" spans="4:17" x14ac:dyDescent="0.2">
      <c r="D1891" s="1" t="s">
        <v>28</v>
      </c>
      <c r="E1891">
        <v>17</v>
      </c>
      <c r="F1891">
        <v>13</v>
      </c>
      <c r="G1891">
        <v>0</v>
      </c>
      <c r="H1891">
        <v>0.38238</v>
      </c>
      <c r="I1891">
        <v>0</v>
      </c>
      <c r="J1891">
        <v>0</v>
      </c>
      <c r="K1891">
        <v>0</v>
      </c>
      <c r="L1891">
        <v>1</v>
      </c>
      <c r="M1891">
        <v>12.8</v>
      </c>
      <c r="N1891">
        <v>0</v>
      </c>
      <c r="O1891">
        <v>7.5</v>
      </c>
      <c r="P1891" t="str">
        <f>IF(Table3[[#This Row],[Charging]]&gt;0,"1","0")</f>
        <v>0</v>
      </c>
      <c r="Q1891" t="str">
        <f>IF(Table3[[#This Row],[Tag]]="1",Table3[[#This Row],[Prices (EUR(kWh)]],"")</f>
        <v/>
      </c>
    </row>
    <row r="1892" spans="4:17" x14ac:dyDescent="0.2">
      <c r="D1892" s="1" t="s">
        <v>28</v>
      </c>
      <c r="E1892">
        <v>17</v>
      </c>
      <c r="F1892">
        <v>14</v>
      </c>
      <c r="G1892">
        <v>0</v>
      </c>
      <c r="H1892">
        <v>0.22983999999999999</v>
      </c>
      <c r="I1892">
        <v>0</v>
      </c>
      <c r="J1892">
        <v>0</v>
      </c>
      <c r="K1892">
        <v>0</v>
      </c>
      <c r="L1892">
        <v>1</v>
      </c>
      <c r="M1892">
        <v>12.8</v>
      </c>
      <c r="N1892">
        <v>0</v>
      </c>
      <c r="O1892">
        <v>7.5</v>
      </c>
      <c r="P1892" t="str">
        <f>IF(Table3[[#This Row],[Charging]]&gt;0,"1","0")</f>
        <v>0</v>
      </c>
      <c r="Q1892" t="str">
        <f>IF(Table3[[#This Row],[Tag]]="1",Table3[[#This Row],[Prices (EUR(kWh)]],"")</f>
        <v/>
      </c>
    </row>
    <row r="1893" spans="4:17" x14ac:dyDescent="0.2">
      <c r="D1893" s="1" t="s">
        <v>28</v>
      </c>
      <c r="E1893">
        <v>17</v>
      </c>
      <c r="F1893">
        <v>15</v>
      </c>
      <c r="G1893">
        <v>0</v>
      </c>
      <c r="H1893">
        <v>0.18354000000000001</v>
      </c>
      <c r="I1893">
        <v>0</v>
      </c>
      <c r="J1893">
        <v>0</v>
      </c>
      <c r="K1893">
        <v>0</v>
      </c>
      <c r="L1893">
        <v>1</v>
      </c>
      <c r="M1893">
        <v>12.8</v>
      </c>
      <c r="N1893">
        <v>0</v>
      </c>
      <c r="O1893">
        <v>7.5</v>
      </c>
      <c r="P1893" t="str">
        <f>IF(Table3[[#This Row],[Charging]]&gt;0,"1","0")</f>
        <v>0</v>
      </c>
      <c r="Q1893" t="str">
        <f>IF(Table3[[#This Row],[Tag]]="1",Table3[[#This Row],[Prices (EUR(kWh)]],"")</f>
        <v/>
      </c>
    </row>
    <row r="1894" spans="4:17" x14ac:dyDescent="0.2">
      <c r="D1894" s="1" t="s">
        <v>28</v>
      </c>
      <c r="E1894">
        <v>17</v>
      </c>
      <c r="F1894">
        <v>16</v>
      </c>
      <c r="G1894">
        <v>0</v>
      </c>
      <c r="H1894">
        <v>0.18873000000000001</v>
      </c>
      <c r="I1894">
        <v>0</v>
      </c>
      <c r="J1894">
        <v>0</v>
      </c>
      <c r="K1894">
        <v>0</v>
      </c>
      <c r="L1894">
        <v>1</v>
      </c>
      <c r="M1894">
        <v>12.8</v>
      </c>
      <c r="N1894">
        <v>0</v>
      </c>
      <c r="O1894">
        <v>7.5</v>
      </c>
      <c r="P1894" t="str">
        <f>IF(Table3[[#This Row],[Charging]]&gt;0,"1","0")</f>
        <v>0</v>
      </c>
      <c r="Q1894" t="str">
        <f>IF(Table3[[#This Row],[Tag]]="1",Table3[[#This Row],[Prices (EUR(kWh)]],"")</f>
        <v/>
      </c>
    </row>
    <row r="1895" spans="4:17" x14ac:dyDescent="0.2">
      <c r="D1895" s="1" t="s">
        <v>28</v>
      </c>
      <c r="E1895">
        <v>17</v>
      </c>
      <c r="F1895">
        <v>17</v>
      </c>
      <c r="G1895">
        <v>0</v>
      </c>
      <c r="H1895">
        <v>3.6310000000000002E-2</v>
      </c>
      <c r="I1895">
        <v>0</v>
      </c>
      <c r="J1895">
        <v>0</v>
      </c>
      <c r="K1895">
        <v>0</v>
      </c>
      <c r="L1895">
        <v>1</v>
      </c>
      <c r="M1895">
        <v>12.8</v>
      </c>
      <c r="N1895">
        <v>0</v>
      </c>
      <c r="O1895">
        <v>7.5</v>
      </c>
      <c r="P1895" t="str">
        <f>IF(Table3[[#This Row],[Charging]]&gt;0,"1","0")</f>
        <v>0</v>
      </c>
      <c r="Q1895" t="str">
        <f>IF(Table3[[#This Row],[Tag]]="1",Table3[[#This Row],[Prices (EUR(kWh)]],"")</f>
        <v/>
      </c>
    </row>
    <row r="1896" spans="4:17" x14ac:dyDescent="0.2">
      <c r="D1896" s="1" t="s">
        <v>28</v>
      </c>
      <c r="E1896">
        <v>17</v>
      </c>
      <c r="F1896">
        <v>18</v>
      </c>
      <c r="G1896">
        <v>0</v>
      </c>
      <c r="H1896">
        <v>6.8849999999999995E-2</v>
      </c>
      <c r="I1896">
        <v>0</v>
      </c>
      <c r="J1896">
        <v>0</v>
      </c>
      <c r="K1896">
        <v>0</v>
      </c>
      <c r="L1896">
        <v>1</v>
      </c>
      <c r="M1896">
        <v>12.8</v>
      </c>
      <c r="N1896">
        <v>0</v>
      </c>
      <c r="O1896">
        <v>7.5</v>
      </c>
      <c r="P1896" t="str">
        <f>IF(Table3[[#This Row],[Charging]]&gt;0,"1","0")</f>
        <v>0</v>
      </c>
      <c r="Q1896" t="str">
        <f>IF(Table3[[#This Row],[Tag]]="1",Table3[[#This Row],[Prices (EUR(kWh)]],"")</f>
        <v/>
      </c>
    </row>
    <row r="1897" spans="4:17" x14ac:dyDescent="0.2">
      <c r="D1897" s="1" t="s">
        <v>28</v>
      </c>
      <c r="E1897">
        <v>17</v>
      </c>
      <c r="F1897">
        <v>19</v>
      </c>
      <c r="G1897">
        <v>0</v>
      </c>
      <c r="H1897">
        <v>0.23502000000000001</v>
      </c>
      <c r="I1897">
        <v>0</v>
      </c>
      <c r="J1897">
        <v>0</v>
      </c>
      <c r="K1897">
        <v>0</v>
      </c>
      <c r="L1897">
        <v>1</v>
      </c>
      <c r="M1897">
        <v>12.8</v>
      </c>
      <c r="N1897">
        <v>0</v>
      </c>
      <c r="O1897">
        <v>7.5</v>
      </c>
      <c r="P1897" t="str">
        <f>IF(Table3[[#This Row],[Charging]]&gt;0,"1","0")</f>
        <v>0</v>
      </c>
      <c r="Q1897" t="str">
        <f>IF(Table3[[#This Row],[Tag]]="1",Table3[[#This Row],[Prices (EUR(kWh)]],"")</f>
        <v/>
      </c>
    </row>
    <row r="1898" spans="4:17" x14ac:dyDescent="0.2">
      <c r="D1898" s="1" t="s">
        <v>28</v>
      </c>
      <c r="E1898">
        <v>17</v>
      </c>
      <c r="F1898">
        <v>20</v>
      </c>
      <c r="G1898">
        <v>0</v>
      </c>
      <c r="H1898">
        <v>0.22495999999999999</v>
      </c>
      <c r="I1898">
        <v>0</v>
      </c>
      <c r="J1898">
        <v>0</v>
      </c>
      <c r="K1898">
        <v>0</v>
      </c>
      <c r="L1898">
        <v>1</v>
      </c>
      <c r="M1898">
        <v>12.8</v>
      </c>
      <c r="N1898">
        <v>0</v>
      </c>
      <c r="O1898">
        <v>7.5</v>
      </c>
      <c r="P1898" t="str">
        <f>IF(Table3[[#This Row],[Charging]]&gt;0,"1","0")</f>
        <v>0</v>
      </c>
      <c r="Q1898" t="str">
        <f>IF(Table3[[#This Row],[Tag]]="1",Table3[[#This Row],[Prices (EUR(kWh)]],"")</f>
        <v/>
      </c>
    </row>
    <row r="1899" spans="4:17" x14ac:dyDescent="0.2">
      <c r="D1899" s="1" t="s">
        <v>28</v>
      </c>
      <c r="E1899">
        <v>17</v>
      </c>
      <c r="F1899">
        <v>21</v>
      </c>
      <c r="G1899">
        <v>0</v>
      </c>
      <c r="H1899">
        <v>0.33650999999999998</v>
      </c>
      <c r="I1899">
        <v>0</v>
      </c>
      <c r="J1899">
        <v>0</v>
      </c>
      <c r="K1899">
        <v>0</v>
      </c>
      <c r="L1899">
        <v>1</v>
      </c>
      <c r="M1899">
        <v>12.8</v>
      </c>
      <c r="N1899">
        <v>0</v>
      </c>
      <c r="O1899">
        <v>7.5</v>
      </c>
      <c r="P1899" t="str">
        <f>IF(Table3[[#This Row],[Charging]]&gt;0,"1","0")</f>
        <v>0</v>
      </c>
      <c r="Q1899" t="str">
        <f>IF(Table3[[#This Row],[Tag]]="1",Table3[[#This Row],[Prices (EUR(kWh)]],"")</f>
        <v/>
      </c>
    </row>
    <row r="1900" spans="4:17" x14ac:dyDescent="0.2">
      <c r="D1900" s="1" t="s">
        <v>28</v>
      </c>
      <c r="E1900">
        <v>17</v>
      </c>
      <c r="F1900">
        <v>22</v>
      </c>
      <c r="G1900">
        <v>0</v>
      </c>
      <c r="H1900">
        <v>0.39017000000000002</v>
      </c>
      <c r="I1900">
        <v>0</v>
      </c>
      <c r="J1900">
        <v>0</v>
      </c>
      <c r="K1900">
        <v>0</v>
      </c>
      <c r="L1900">
        <v>1</v>
      </c>
      <c r="M1900">
        <v>12.8</v>
      </c>
      <c r="N1900">
        <v>0</v>
      </c>
      <c r="O1900">
        <v>7.5</v>
      </c>
      <c r="P1900" t="str">
        <f>IF(Table3[[#This Row],[Charging]]&gt;0,"1","0")</f>
        <v>0</v>
      </c>
      <c r="Q1900" t="str">
        <f>IF(Table3[[#This Row],[Tag]]="1",Table3[[#This Row],[Prices (EUR(kWh)]],"")</f>
        <v/>
      </c>
    </row>
    <row r="1901" spans="4:17" x14ac:dyDescent="0.2">
      <c r="D1901" s="1" t="s">
        <v>28</v>
      </c>
      <c r="E1901">
        <v>17</v>
      </c>
      <c r="F1901">
        <v>23</v>
      </c>
      <c r="G1901">
        <v>0</v>
      </c>
      <c r="H1901">
        <v>0.24562999999999999</v>
      </c>
      <c r="I1901">
        <v>0</v>
      </c>
      <c r="J1901">
        <v>0</v>
      </c>
      <c r="K1901">
        <v>0</v>
      </c>
      <c r="L1901">
        <v>1</v>
      </c>
      <c r="M1901">
        <v>12.8</v>
      </c>
      <c r="N1901">
        <v>0</v>
      </c>
      <c r="O1901">
        <v>7.5</v>
      </c>
      <c r="P1901" t="str">
        <f>IF(Table3[[#This Row],[Charging]]&gt;0,"1","0")</f>
        <v>0</v>
      </c>
      <c r="Q1901" t="str">
        <f>IF(Table3[[#This Row],[Tag]]="1",Table3[[#This Row],[Prices (EUR(kWh)]],"")</f>
        <v/>
      </c>
    </row>
    <row r="1902" spans="4:17" x14ac:dyDescent="0.2">
      <c r="D1902" s="1" t="s">
        <v>28</v>
      </c>
      <c r="E1902">
        <v>17</v>
      </c>
      <c r="F1902">
        <v>24</v>
      </c>
      <c r="G1902">
        <v>0</v>
      </c>
      <c r="H1902">
        <v>0.26411000000000001</v>
      </c>
      <c r="I1902">
        <v>0</v>
      </c>
      <c r="J1902">
        <v>0</v>
      </c>
      <c r="K1902">
        <v>0</v>
      </c>
      <c r="L1902">
        <v>1</v>
      </c>
      <c r="M1902">
        <v>12.8</v>
      </c>
      <c r="N1902">
        <v>0</v>
      </c>
      <c r="O1902">
        <v>7.5</v>
      </c>
      <c r="P1902" t="str">
        <f>IF(Table3[[#This Row],[Charging]]&gt;0,"1","0")</f>
        <v>0</v>
      </c>
      <c r="Q1902" t="str">
        <f>IF(Table3[[#This Row],[Tag]]="1",Table3[[#This Row],[Prices (EUR(kWh)]],"")</f>
        <v/>
      </c>
    </row>
    <row r="1903" spans="4:17" x14ac:dyDescent="0.2">
      <c r="D1903" s="1" t="s">
        <v>28</v>
      </c>
      <c r="E1903">
        <v>18</v>
      </c>
      <c r="F1903">
        <v>1</v>
      </c>
      <c r="G1903">
        <v>7.5</v>
      </c>
      <c r="H1903">
        <v>2.7470000000000001E-2</v>
      </c>
      <c r="I1903">
        <v>0</v>
      </c>
      <c r="J1903">
        <v>0</v>
      </c>
      <c r="K1903">
        <v>0</v>
      </c>
      <c r="L1903">
        <v>1</v>
      </c>
      <c r="M1903">
        <v>20.3</v>
      </c>
      <c r="N1903">
        <v>0</v>
      </c>
      <c r="O1903">
        <v>7.5</v>
      </c>
      <c r="P1903" t="str">
        <f>IF(Table3[[#This Row],[Charging]]&gt;0,"1","0")</f>
        <v>1</v>
      </c>
      <c r="Q1903">
        <f>IF(Table3[[#This Row],[Tag]]="1",Table3[[#This Row],[Prices (EUR(kWh)]],"")</f>
        <v>2.7470000000000001E-2</v>
      </c>
    </row>
    <row r="1904" spans="4:17" x14ac:dyDescent="0.2">
      <c r="D1904" s="1" t="s">
        <v>28</v>
      </c>
      <c r="E1904">
        <v>18</v>
      </c>
      <c r="F1904">
        <v>2</v>
      </c>
      <c r="G1904">
        <v>7.5</v>
      </c>
      <c r="H1904">
        <v>2.7869999999999999E-2</v>
      </c>
      <c r="I1904">
        <v>0</v>
      </c>
      <c r="J1904">
        <v>0</v>
      </c>
      <c r="K1904">
        <v>0</v>
      </c>
      <c r="L1904">
        <v>1</v>
      </c>
      <c r="M1904">
        <v>27.8</v>
      </c>
      <c r="N1904">
        <v>0</v>
      </c>
      <c r="O1904">
        <v>7.5</v>
      </c>
      <c r="P1904" t="str">
        <f>IF(Table3[[#This Row],[Charging]]&gt;0,"1","0")</f>
        <v>1</v>
      </c>
      <c r="Q1904">
        <f>IF(Table3[[#This Row],[Tag]]="1",Table3[[#This Row],[Prices (EUR(kWh)]],"")</f>
        <v>2.7869999999999999E-2</v>
      </c>
    </row>
    <row r="1905" spans="4:17" x14ac:dyDescent="0.2">
      <c r="D1905" s="1" t="s">
        <v>28</v>
      </c>
      <c r="E1905">
        <v>18</v>
      </c>
      <c r="F1905">
        <v>3</v>
      </c>
      <c r="G1905">
        <v>7.5</v>
      </c>
      <c r="H1905">
        <v>2.2849999999999999E-2</v>
      </c>
      <c r="I1905">
        <v>0</v>
      </c>
      <c r="J1905">
        <v>0</v>
      </c>
      <c r="K1905">
        <v>0</v>
      </c>
      <c r="L1905">
        <v>1</v>
      </c>
      <c r="M1905">
        <v>35.299999999999997</v>
      </c>
      <c r="N1905">
        <v>0</v>
      </c>
      <c r="O1905">
        <v>7.5</v>
      </c>
      <c r="P1905" t="str">
        <f>IF(Table3[[#This Row],[Charging]]&gt;0,"1","0")</f>
        <v>1</v>
      </c>
      <c r="Q1905">
        <f>IF(Table3[[#This Row],[Tag]]="1",Table3[[#This Row],[Prices (EUR(kWh)]],"")</f>
        <v>2.2849999999999999E-2</v>
      </c>
    </row>
    <row r="1906" spans="4:17" x14ac:dyDescent="0.2">
      <c r="D1906" s="1" t="s">
        <v>28</v>
      </c>
      <c r="E1906">
        <v>18</v>
      </c>
      <c r="F1906">
        <v>4</v>
      </c>
      <c r="G1906">
        <v>7.5</v>
      </c>
      <c r="H1906">
        <v>2.7980000000000001E-2</v>
      </c>
      <c r="I1906">
        <v>0</v>
      </c>
      <c r="J1906">
        <v>0</v>
      </c>
      <c r="K1906">
        <v>0</v>
      </c>
      <c r="L1906">
        <v>1</v>
      </c>
      <c r="M1906">
        <v>42.8</v>
      </c>
      <c r="N1906">
        <v>0</v>
      </c>
      <c r="O1906">
        <v>7.5</v>
      </c>
      <c r="P1906" t="str">
        <f>IF(Table3[[#This Row],[Charging]]&gt;0,"1","0")</f>
        <v>1</v>
      </c>
      <c r="Q1906">
        <f>IF(Table3[[#This Row],[Tag]]="1",Table3[[#This Row],[Prices (EUR(kWh)]],"")</f>
        <v>2.7980000000000001E-2</v>
      </c>
    </row>
    <row r="1907" spans="4:17" x14ac:dyDescent="0.2">
      <c r="D1907" s="1" t="s">
        <v>28</v>
      </c>
      <c r="E1907">
        <v>18</v>
      </c>
      <c r="F1907">
        <v>5</v>
      </c>
      <c r="G1907">
        <v>6.2</v>
      </c>
      <c r="H1907">
        <v>3.5040000000000002E-2</v>
      </c>
      <c r="I1907">
        <v>0</v>
      </c>
      <c r="J1907">
        <v>0</v>
      </c>
      <c r="K1907">
        <v>0</v>
      </c>
      <c r="L1907">
        <v>1</v>
      </c>
      <c r="M1907">
        <v>49</v>
      </c>
      <c r="N1907">
        <v>0</v>
      </c>
      <c r="O1907">
        <v>7.5</v>
      </c>
      <c r="P1907" t="str">
        <f>IF(Table3[[#This Row],[Charging]]&gt;0,"1","0")</f>
        <v>1</v>
      </c>
      <c r="Q1907">
        <f>IF(Table3[[#This Row],[Tag]]="1",Table3[[#This Row],[Prices (EUR(kWh)]],"")</f>
        <v>3.5040000000000002E-2</v>
      </c>
    </row>
    <row r="1908" spans="4:17" x14ac:dyDescent="0.2">
      <c r="D1908" s="1" t="s">
        <v>28</v>
      </c>
      <c r="E1908">
        <v>18</v>
      </c>
      <c r="F1908">
        <v>6</v>
      </c>
      <c r="G1908">
        <v>7.5</v>
      </c>
      <c r="H1908">
        <v>3.159E-2</v>
      </c>
      <c r="I1908">
        <v>0</v>
      </c>
      <c r="J1908">
        <v>0</v>
      </c>
      <c r="K1908">
        <v>0</v>
      </c>
      <c r="L1908">
        <v>1</v>
      </c>
      <c r="M1908">
        <v>56.5</v>
      </c>
      <c r="N1908">
        <v>0</v>
      </c>
      <c r="O1908">
        <v>7.5</v>
      </c>
      <c r="P1908" t="str">
        <f>IF(Table3[[#This Row],[Charging]]&gt;0,"1","0")</f>
        <v>1</v>
      </c>
      <c r="Q1908">
        <f>IF(Table3[[#This Row],[Tag]]="1",Table3[[#This Row],[Prices (EUR(kWh)]],"")</f>
        <v>3.159E-2</v>
      </c>
    </row>
    <row r="1909" spans="4:17" x14ac:dyDescent="0.2">
      <c r="D1909" s="1" t="s">
        <v>28</v>
      </c>
      <c r="E1909">
        <v>18</v>
      </c>
      <c r="F1909">
        <v>7</v>
      </c>
      <c r="G1909">
        <v>7.5</v>
      </c>
      <c r="H1909">
        <v>2.4639999999999999E-2</v>
      </c>
      <c r="I1909">
        <v>0</v>
      </c>
      <c r="J1909">
        <v>0</v>
      </c>
      <c r="K1909">
        <v>0</v>
      </c>
      <c r="L1909">
        <v>1</v>
      </c>
      <c r="M1909">
        <v>64</v>
      </c>
      <c r="N1909">
        <v>0</v>
      </c>
      <c r="O1909">
        <v>7.5</v>
      </c>
      <c r="P1909" t="str">
        <f>IF(Table3[[#This Row],[Charging]]&gt;0,"1","0")</f>
        <v>1</v>
      </c>
      <c r="Q1909">
        <f>IF(Table3[[#This Row],[Tag]]="1",Table3[[#This Row],[Prices (EUR(kWh)]],"")</f>
        <v>2.4639999999999999E-2</v>
      </c>
    </row>
    <row r="1910" spans="4:17" x14ac:dyDescent="0.2">
      <c r="D1910" s="1" t="s">
        <v>28</v>
      </c>
      <c r="E1910">
        <v>18</v>
      </c>
      <c r="F1910">
        <v>8</v>
      </c>
      <c r="G1910">
        <v>0</v>
      </c>
      <c r="H1910">
        <v>6.1969999999999997E-2</v>
      </c>
      <c r="I1910">
        <v>0</v>
      </c>
      <c r="J1910">
        <v>0</v>
      </c>
      <c r="K1910">
        <v>0</v>
      </c>
      <c r="L1910">
        <v>1</v>
      </c>
      <c r="M1910">
        <v>64</v>
      </c>
      <c r="N1910">
        <v>0</v>
      </c>
      <c r="O1910">
        <v>7.5</v>
      </c>
      <c r="P1910" t="str">
        <f>IF(Table3[[#This Row],[Charging]]&gt;0,"1","0")</f>
        <v>0</v>
      </c>
      <c r="Q1910" t="str">
        <f>IF(Table3[[#This Row],[Tag]]="1",Table3[[#This Row],[Prices (EUR(kWh)]],"")</f>
        <v/>
      </c>
    </row>
    <row r="1911" spans="4:17" x14ac:dyDescent="0.2">
      <c r="D1911" s="1" t="s">
        <v>28</v>
      </c>
      <c r="E1911">
        <v>18</v>
      </c>
      <c r="F1911">
        <v>9</v>
      </c>
      <c r="G1911">
        <v>0</v>
      </c>
      <c r="H1911">
        <v>7.6960000000000001E-2</v>
      </c>
      <c r="I1911">
        <v>0</v>
      </c>
      <c r="J1911">
        <v>0</v>
      </c>
      <c r="K1911">
        <v>0</v>
      </c>
      <c r="L1911">
        <v>1</v>
      </c>
      <c r="M1911">
        <v>64</v>
      </c>
      <c r="N1911">
        <v>0</v>
      </c>
      <c r="O1911">
        <v>7.5</v>
      </c>
      <c r="P1911" t="str">
        <f>IF(Table3[[#This Row],[Charging]]&gt;0,"1","0")</f>
        <v>0</v>
      </c>
      <c r="Q1911" t="str">
        <f>IF(Table3[[#This Row],[Tag]]="1",Table3[[#This Row],[Prices (EUR(kWh)]],"")</f>
        <v/>
      </c>
    </row>
    <row r="1912" spans="4:17" x14ac:dyDescent="0.2">
      <c r="D1912" s="1" t="s">
        <v>28</v>
      </c>
      <c r="E1912">
        <v>18</v>
      </c>
      <c r="F1912">
        <v>10</v>
      </c>
      <c r="G1912">
        <v>0</v>
      </c>
      <c r="H1912">
        <v>7.0120000000000002E-2</v>
      </c>
      <c r="I1912">
        <v>0</v>
      </c>
      <c r="J1912">
        <v>0</v>
      </c>
      <c r="K1912">
        <v>0</v>
      </c>
      <c r="L1912">
        <v>1</v>
      </c>
      <c r="M1912">
        <v>64</v>
      </c>
      <c r="N1912">
        <v>0</v>
      </c>
      <c r="O1912">
        <v>7.5</v>
      </c>
      <c r="P1912" t="str">
        <f>IF(Table3[[#This Row],[Charging]]&gt;0,"1","0")</f>
        <v>0</v>
      </c>
      <c r="Q1912" t="str">
        <f>IF(Table3[[#This Row],[Tag]]="1",Table3[[#This Row],[Prices (EUR(kWh)]],"")</f>
        <v/>
      </c>
    </row>
    <row r="1913" spans="4:17" x14ac:dyDescent="0.2">
      <c r="D1913" s="1" t="s">
        <v>28</v>
      </c>
      <c r="E1913">
        <v>18</v>
      </c>
      <c r="F1913">
        <v>11</v>
      </c>
      <c r="G1913">
        <v>0</v>
      </c>
      <c r="H1913">
        <v>0.22363</v>
      </c>
      <c r="I1913">
        <v>0</v>
      </c>
      <c r="J1913">
        <v>0</v>
      </c>
      <c r="K1913">
        <v>0</v>
      </c>
      <c r="L1913">
        <v>1</v>
      </c>
      <c r="M1913">
        <v>64</v>
      </c>
      <c r="N1913">
        <v>0</v>
      </c>
      <c r="O1913">
        <v>7.5</v>
      </c>
      <c r="P1913" t="str">
        <f>IF(Table3[[#This Row],[Charging]]&gt;0,"1","0")</f>
        <v>0</v>
      </c>
      <c r="Q1913" t="str">
        <f>IF(Table3[[#This Row],[Tag]]="1",Table3[[#This Row],[Prices (EUR(kWh)]],"")</f>
        <v/>
      </c>
    </row>
    <row r="1914" spans="4:17" x14ac:dyDescent="0.2">
      <c r="D1914" s="1" t="s">
        <v>28</v>
      </c>
      <c r="E1914">
        <v>18</v>
      </c>
      <c r="F1914">
        <v>12</v>
      </c>
      <c r="G1914">
        <v>0</v>
      </c>
      <c r="H1914">
        <v>0.35487000000000002</v>
      </c>
      <c r="I1914">
        <v>1</v>
      </c>
      <c r="J1914">
        <v>0</v>
      </c>
      <c r="K1914">
        <v>0</v>
      </c>
      <c r="L1914">
        <v>0</v>
      </c>
      <c r="M1914">
        <v>61.25</v>
      </c>
      <c r="N1914">
        <v>0</v>
      </c>
      <c r="O1914">
        <v>7.5</v>
      </c>
      <c r="P1914" t="str">
        <f>IF(Table3[[#This Row],[Charging]]&gt;0,"1","0")</f>
        <v>0</v>
      </c>
      <c r="Q1914" t="str">
        <f>IF(Table3[[#This Row],[Tag]]="1",Table3[[#This Row],[Prices (EUR(kWh)]],"")</f>
        <v/>
      </c>
    </row>
    <row r="1915" spans="4:17" x14ac:dyDescent="0.2">
      <c r="D1915" s="1" t="s">
        <v>28</v>
      </c>
      <c r="E1915">
        <v>18</v>
      </c>
      <c r="F1915">
        <v>13</v>
      </c>
      <c r="G1915">
        <v>0</v>
      </c>
      <c r="H1915">
        <v>8.3320000000000005E-2</v>
      </c>
      <c r="I1915">
        <v>0</v>
      </c>
      <c r="J1915">
        <v>1</v>
      </c>
      <c r="K1915">
        <v>0</v>
      </c>
      <c r="L1915">
        <v>0</v>
      </c>
      <c r="M1915">
        <v>61.25</v>
      </c>
      <c r="N1915">
        <v>0</v>
      </c>
      <c r="O1915">
        <v>7.5</v>
      </c>
      <c r="P1915" t="str">
        <f>IF(Table3[[#This Row],[Charging]]&gt;0,"1","0")</f>
        <v>0</v>
      </c>
      <c r="Q1915" t="str">
        <f>IF(Table3[[#This Row],[Tag]]="1",Table3[[#This Row],[Prices (EUR(kWh)]],"")</f>
        <v/>
      </c>
    </row>
    <row r="1916" spans="4:17" x14ac:dyDescent="0.2">
      <c r="D1916" s="1" t="s">
        <v>28</v>
      </c>
      <c r="E1916">
        <v>18</v>
      </c>
      <c r="F1916">
        <v>14</v>
      </c>
      <c r="G1916">
        <v>0</v>
      </c>
      <c r="H1916">
        <v>0.23837</v>
      </c>
      <c r="I1916">
        <v>0</v>
      </c>
      <c r="J1916">
        <v>1</v>
      </c>
      <c r="K1916">
        <v>0</v>
      </c>
      <c r="L1916">
        <v>0</v>
      </c>
      <c r="M1916">
        <v>61.25</v>
      </c>
      <c r="N1916">
        <v>0</v>
      </c>
      <c r="O1916">
        <v>7.5</v>
      </c>
      <c r="P1916" t="str">
        <f>IF(Table3[[#This Row],[Charging]]&gt;0,"1","0")</f>
        <v>0</v>
      </c>
      <c r="Q1916" t="str">
        <f>IF(Table3[[#This Row],[Tag]]="1",Table3[[#This Row],[Prices (EUR(kWh)]],"")</f>
        <v/>
      </c>
    </row>
    <row r="1917" spans="4:17" x14ac:dyDescent="0.2">
      <c r="D1917" s="1" t="s">
        <v>28</v>
      </c>
      <c r="E1917">
        <v>18</v>
      </c>
      <c r="F1917">
        <v>15</v>
      </c>
      <c r="G1917">
        <v>0</v>
      </c>
      <c r="H1917">
        <v>3.32E-2</v>
      </c>
      <c r="I1917">
        <v>0</v>
      </c>
      <c r="J1917">
        <v>0</v>
      </c>
      <c r="K1917">
        <v>1</v>
      </c>
      <c r="L1917">
        <v>0</v>
      </c>
      <c r="M1917">
        <v>58.5</v>
      </c>
      <c r="N1917">
        <v>0</v>
      </c>
      <c r="O1917">
        <v>7.5</v>
      </c>
      <c r="P1917" t="str">
        <f>IF(Table3[[#This Row],[Charging]]&gt;0,"1","0")</f>
        <v>0</v>
      </c>
      <c r="Q1917" t="str">
        <f>IF(Table3[[#This Row],[Tag]]="1",Table3[[#This Row],[Prices (EUR(kWh)]],"")</f>
        <v/>
      </c>
    </row>
    <row r="1918" spans="4:17" x14ac:dyDescent="0.2">
      <c r="D1918" s="1" t="s">
        <v>28</v>
      </c>
      <c r="E1918">
        <v>18</v>
      </c>
      <c r="F1918">
        <v>16</v>
      </c>
      <c r="G1918">
        <v>5.5</v>
      </c>
      <c r="H1918">
        <v>3.5049999999999998E-2</v>
      </c>
      <c r="I1918">
        <v>0</v>
      </c>
      <c r="J1918">
        <v>0</v>
      </c>
      <c r="K1918">
        <v>0</v>
      </c>
      <c r="L1918">
        <v>1</v>
      </c>
      <c r="M1918">
        <v>64</v>
      </c>
      <c r="N1918">
        <v>0</v>
      </c>
      <c r="O1918">
        <v>7.5</v>
      </c>
      <c r="P1918" t="str">
        <f>IF(Table3[[#This Row],[Charging]]&gt;0,"1","0")</f>
        <v>1</v>
      </c>
      <c r="Q1918">
        <f>IF(Table3[[#This Row],[Tag]]="1",Table3[[#This Row],[Prices (EUR(kWh)]],"")</f>
        <v>3.5049999999999998E-2</v>
      </c>
    </row>
    <row r="1919" spans="4:17" x14ac:dyDescent="0.2">
      <c r="D1919" s="1" t="s">
        <v>28</v>
      </c>
      <c r="E1919">
        <v>18</v>
      </c>
      <c r="F1919">
        <v>17</v>
      </c>
      <c r="G1919">
        <v>0</v>
      </c>
      <c r="H1919">
        <v>0.15945999999999999</v>
      </c>
      <c r="I1919">
        <v>0</v>
      </c>
      <c r="J1919">
        <v>0</v>
      </c>
      <c r="K1919">
        <v>0</v>
      </c>
      <c r="L1919">
        <v>1</v>
      </c>
      <c r="M1919">
        <v>64</v>
      </c>
      <c r="N1919">
        <v>0</v>
      </c>
      <c r="O1919">
        <v>7.5</v>
      </c>
      <c r="P1919" t="str">
        <f>IF(Table3[[#This Row],[Charging]]&gt;0,"1","0")</f>
        <v>0</v>
      </c>
      <c r="Q1919" t="str">
        <f>IF(Table3[[#This Row],[Tag]]="1",Table3[[#This Row],[Prices (EUR(kWh)]],"")</f>
        <v/>
      </c>
    </row>
    <row r="1920" spans="4:17" x14ac:dyDescent="0.2">
      <c r="D1920" s="1" t="s">
        <v>28</v>
      </c>
      <c r="E1920">
        <v>18</v>
      </c>
      <c r="F1920">
        <v>18</v>
      </c>
      <c r="G1920">
        <v>0</v>
      </c>
      <c r="H1920">
        <v>8.4349999999999994E-2</v>
      </c>
      <c r="I1920">
        <v>0</v>
      </c>
      <c r="J1920">
        <v>0</v>
      </c>
      <c r="K1920">
        <v>0</v>
      </c>
      <c r="L1920">
        <v>1</v>
      </c>
      <c r="M1920">
        <v>64</v>
      </c>
      <c r="N1920">
        <v>0</v>
      </c>
      <c r="O1920">
        <v>7.5</v>
      </c>
      <c r="P1920" t="str">
        <f>IF(Table3[[#This Row],[Charging]]&gt;0,"1","0")</f>
        <v>0</v>
      </c>
      <c r="Q1920" t="str">
        <f>IF(Table3[[#This Row],[Tag]]="1",Table3[[#This Row],[Prices (EUR(kWh)]],"")</f>
        <v/>
      </c>
    </row>
    <row r="1921" spans="4:17" x14ac:dyDescent="0.2">
      <c r="D1921" s="1" t="s">
        <v>28</v>
      </c>
      <c r="E1921">
        <v>18</v>
      </c>
      <c r="F1921">
        <v>19</v>
      </c>
      <c r="G1921">
        <v>0</v>
      </c>
      <c r="H1921">
        <v>0.18834000000000001</v>
      </c>
      <c r="I1921">
        <v>0</v>
      </c>
      <c r="J1921">
        <v>0</v>
      </c>
      <c r="K1921">
        <v>0</v>
      </c>
      <c r="L1921">
        <v>1</v>
      </c>
      <c r="M1921">
        <v>64</v>
      </c>
      <c r="N1921">
        <v>0</v>
      </c>
      <c r="O1921">
        <v>7.5</v>
      </c>
      <c r="P1921" t="str">
        <f>IF(Table3[[#This Row],[Charging]]&gt;0,"1","0")</f>
        <v>0</v>
      </c>
      <c r="Q1921" t="str">
        <f>IF(Table3[[#This Row],[Tag]]="1",Table3[[#This Row],[Prices (EUR(kWh)]],"")</f>
        <v/>
      </c>
    </row>
    <row r="1922" spans="4:17" x14ac:dyDescent="0.2">
      <c r="D1922" s="1" t="s">
        <v>28</v>
      </c>
      <c r="E1922">
        <v>18</v>
      </c>
      <c r="F1922">
        <v>20</v>
      </c>
      <c r="G1922">
        <v>0</v>
      </c>
      <c r="H1922">
        <v>0.20838000000000001</v>
      </c>
      <c r="I1922">
        <v>0</v>
      </c>
      <c r="J1922">
        <v>0</v>
      </c>
      <c r="K1922">
        <v>0</v>
      </c>
      <c r="L1922">
        <v>1</v>
      </c>
      <c r="M1922">
        <v>64</v>
      </c>
      <c r="N1922">
        <v>0</v>
      </c>
      <c r="O1922">
        <v>7.5</v>
      </c>
      <c r="P1922" t="str">
        <f>IF(Table3[[#This Row],[Charging]]&gt;0,"1","0")</f>
        <v>0</v>
      </c>
      <c r="Q1922" t="str">
        <f>IF(Table3[[#This Row],[Tag]]="1",Table3[[#This Row],[Prices (EUR(kWh)]],"")</f>
        <v/>
      </c>
    </row>
    <row r="1923" spans="4:17" x14ac:dyDescent="0.2">
      <c r="D1923" s="1" t="s">
        <v>28</v>
      </c>
      <c r="E1923">
        <v>18</v>
      </c>
      <c r="F1923">
        <v>21</v>
      </c>
      <c r="G1923">
        <v>0</v>
      </c>
      <c r="H1923">
        <v>0.22155</v>
      </c>
      <c r="I1923">
        <v>0</v>
      </c>
      <c r="J1923">
        <v>0</v>
      </c>
      <c r="K1923">
        <v>0</v>
      </c>
      <c r="L1923">
        <v>1</v>
      </c>
      <c r="M1923">
        <v>64</v>
      </c>
      <c r="N1923">
        <v>0</v>
      </c>
      <c r="O1923">
        <v>7.5</v>
      </c>
      <c r="P1923" t="str">
        <f>IF(Table3[[#This Row],[Charging]]&gt;0,"1","0")</f>
        <v>0</v>
      </c>
      <c r="Q1923" t="str">
        <f>IF(Table3[[#This Row],[Tag]]="1",Table3[[#This Row],[Prices (EUR(kWh)]],"")</f>
        <v/>
      </c>
    </row>
    <row r="1924" spans="4:17" x14ac:dyDescent="0.2">
      <c r="D1924" s="1" t="s">
        <v>28</v>
      </c>
      <c r="E1924">
        <v>18</v>
      </c>
      <c r="F1924">
        <v>22</v>
      </c>
      <c r="G1924">
        <v>0</v>
      </c>
      <c r="H1924">
        <v>0.18859999999999999</v>
      </c>
      <c r="I1924">
        <v>0</v>
      </c>
      <c r="J1924">
        <v>0</v>
      </c>
      <c r="K1924">
        <v>0</v>
      </c>
      <c r="L1924">
        <v>1</v>
      </c>
      <c r="M1924">
        <v>64</v>
      </c>
      <c r="N1924">
        <v>0</v>
      </c>
      <c r="O1924">
        <v>7.5</v>
      </c>
      <c r="P1924" t="str">
        <f>IF(Table3[[#This Row],[Charging]]&gt;0,"1","0")</f>
        <v>0</v>
      </c>
      <c r="Q1924" t="str">
        <f>IF(Table3[[#This Row],[Tag]]="1",Table3[[#This Row],[Prices (EUR(kWh)]],"")</f>
        <v/>
      </c>
    </row>
    <row r="1925" spans="4:17" x14ac:dyDescent="0.2">
      <c r="D1925" s="1" t="s">
        <v>28</v>
      </c>
      <c r="E1925">
        <v>18</v>
      </c>
      <c r="F1925">
        <v>23</v>
      </c>
      <c r="G1925">
        <v>0</v>
      </c>
      <c r="H1925">
        <v>0.15428</v>
      </c>
      <c r="I1925">
        <v>0</v>
      </c>
      <c r="J1925">
        <v>0</v>
      </c>
      <c r="K1925">
        <v>0</v>
      </c>
      <c r="L1925">
        <v>1</v>
      </c>
      <c r="M1925">
        <v>64</v>
      </c>
      <c r="N1925">
        <v>0</v>
      </c>
      <c r="O1925">
        <v>7.5</v>
      </c>
      <c r="P1925" t="str">
        <f>IF(Table3[[#This Row],[Charging]]&gt;0,"1","0")</f>
        <v>0</v>
      </c>
      <c r="Q1925" t="str">
        <f>IF(Table3[[#This Row],[Tag]]="1",Table3[[#This Row],[Prices (EUR(kWh)]],"")</f>
        <v/>
      </c>
    </row>
    <row r="1926" spans="4:17" x14ac:dyDescent="0.2">
      <c r="D1926" s="1" t="s">
        <v>28</v>
      </c>
      <c r="E1926">
        <v>18</v>
      </c>
      <c r="F1926">
        <v>24</v>
      </c>
      <c r="G1926">
        <v>0</v>
      </c>
      <c r="H1926">
        <v>0.1169</v>
      </c>
      <c r="I1926">
        <v>0</v>
      </c>
      <c r="J1926">
        <v>0</v>
      </c>
      <c r="K1926">
        <v>0</v>
      </c>
      <c r="L1926">
        <v>1</v>
      </c>
      <c r="M1926">
        <v>64</v>
      </c>
      <c r="N1926">
        <v>0</v>
      </c>
      <c r="O1926">
        <v>7.5</v>
      </c>
      <c r="P1926" t="str">
        <f>IF(Table3[[#This Row],[Charging]]&gt;0,"1","0")</f>
        <v>0</v>
      </c>
      <c r="Q1926" t="str">
        <f>IF(Table3[[#This Row],[Tag]]="1",Table3[[#This Row],[Prices (EUR(kWh)]],"")</f>
        <v/>
      </c>
    </row>
    <row r="1927" spans="4:17" x14ac:dyDescent="0.2">
      <c r="D1927" s="1" t="s">
        <v>28</v>
      </c>
      <c r="E1927">
        <v>19</v>
      </c>
      <c r="F1927">
        <v>1</v>
      </c>
      <c r="G1927">
        <v>0</v>
      </c>
      <c r="H1927">
        <v>8.6510000000000004E-2</v>
      </c>
      <c r="I1927">
        <v>0</v>
      </c>
      <c r="J1927">
        <v>0</v>
      </c>
      <c r="K1927">
        <v>0</v>
      </c>
      <c r="L1927">
        <v>1</v>
      </c>
      <c r="M1927">
        <v>64</v>
      </c>
      <c r="N1927">
        <v>0</v>
      </c>
      <c r="O1927">
        <v>7.5</v>
      </c>
      <c r="P1927" t="str">
        <f>IF(Table3[[#This Row],[Charging]]&gt;0,"1","0")</f>
        <v>0</v>
      </c>
      <c r="Q1927" t="str">
        <f>IF(Table3[[#This Row],[Tag]]="1",Table3[[#This Row],[Prices (EUR(kWh)]],"")</f>
        <v/>
      </c>
    </row>
    <row r="1928" spans="4:17" x14ac:dyDescent="0.2">
      <c r="D1928" s="1" t="s">
        <v>28</v>
      </c>
      <c r="E1928">
        <v>19</v>
      </c>
      <c r="F1928">
        <v>2</v>
      </c>
      <c r="G1928">
        <v>0</v>
      </c>
      <c r="H1928">
        <v>0.10013</v>
      </c>
      <c r="I1928">
        <v>0</v>
      </c>
      <c r="J1928">
        <v>0</v>
      </c>
      <c r="K1928">
        <v>0</v>
      </c>
      <c r="L1928">
        <v>1</v>
      </c>
      <c r="M1928">
        <v>64</v>
      </c>
      <c r="N1928">
        <v>0</v>
      </c>
      <c r="O1928">
        <v>7.5</v>
      </c>
      <c r="P1928" t="str">
        <f>IF(Table3[[#This Row],[Charging]]&gt;0,"1","0")</f>
        <v>0</v>
      </c>
      <c r="Q1928" t="str">
        <f>IF(Table3[[#This Row],[Tag]]="1",Table3[[#This Row],[Prices (EUR(kWh)]],"")</f>
        <v/>
      </c>
    </row>
    <row r="1929" spans="4:17" x14ac:dyDescent="0.2">
      <c r="D1929" s="1" t="s">
        <v>28</v>
      </c>
      <c r="E1929">
        <v>19</v>
      </c>
      <c r="F1929">
        <v>3</v>
      </c>
      <c r="G1929">
        <v>0</v>
      </c>
      <c r="H1929">
        <v>9.5079999999999998E-2</v>
      </c>
      <c r="I1929">
        <v>0</v>
      </c>
      <c r="J1929">
        <v>0</v>
      </c>
      <c r="K1929">
        <v>0</v>
      </c>
      <c r="L1929">
        <v>1</v>
      </c>
      <c r="M1929">
        <v>64</v>
      </c>
      <c r="N1929">
        <v>0</v>
      </c>
      <c r="O1929">
        <v>7.5</v>
      </c>
      <c r="P1929" t="str">
        <f>IF(Table3[[#This Row],[Charging]]&gt;0,"1","0")</f>
        <v>0</v>
      </c>
      <c r="Q1929" t="str">
        <f>IF(Table3[[#This Row],[Tag]]="1",Table3[[#This Row],[Prices (EUR(kWh)]],"")</f>
        <v/>
      </c>
    </row>
    <row r="1930" spans="4:17" x14ac:dyDescent="0.2">
      <c r="D1930" s="1" t="s">
        <v>28</v>
      </c>
      <c r="E1930">
        <v>19</v>
      </c>
      <c r="F1930">
        <v>4</v>
      </c>
      <c r="G1930">
        <v>0</v>
      </c>
      <c r="H1930">
        <v>8.9620000000000005E-2</v>
      </c>
      <c r="I1930">
        <v>0</v>
      </c>
      <c r="J1930">
        <v>0</v>
      </c>
      <c r="K1930">
        <v>0</v>
      </c>
      <c r="L1930">
        <v>1</v>
      </c>
      <c r="M1930">
        <v>64</v>
      </c>
      <c r="N1930">
        <v>0</v>
      </c>
      <c r="O1930">
        <v>7.5</v>
      </c>
      <c r="P1930" t="str">
        <f>IF(Table3[[#This Row],[Charging]]&gt;0,"1","0")</f>
        <v>0</v>
      </c>
      <c r="Q1930" t="str">
        <f>IF(Table3[[#This Row],[Tag]]="1",Table3[[#This Row],[Prices (EUR(kWh)]],"")</f>
        <v/>
      </c>
    </row>
    <row r="1931" spans="4:17" x14ac:dyDescent="0.2">
      <c r="D1931" s="1" t="s">
        <v>28</v>
      </c>
      <c r="E1931">
        <v>19</v>
      </c>
      <c r="F1931">
        <v>5</v>
      </c>
      <c r="G1931">
        <v>0</v>
      </c>
      <c r="H1931">
        <v>0.10148</v>
      </c>
      <c r="I1931">
        <v>0</v>
      </c>
      <c r="J1931">
        <v>0</v>
      </c>
      <c r="K1931">
        <v>0</v>
      </c>
      <c r="L1931">
        <v>1</v>
      </c>
      <c r="M1931">
        <v>64</v>
      </c>
      <c r="N1931">
        <v>0</v>
      </c>
      <c r="O1931">
        <v>7.5</v>
      </c>
      <c r="P1931" t="str">
        <f>IF(Table3[[#This Row],[Charging]]&gt;0,"1","0")</f>
        <v>0</v>
      </c>
      <c r="Q1931" t="str">
        <f>IF(Table3[[#This Row],[Tag]]="1",Table3[[#This Row],[Prices (EUR(kWh)]],"")</f>
        <v/>
      </c>
    </row>
    <row r="1932" spans="4:17" x14ac:dyDescent="0.2">
      <c r="D1932" s="1" t="s">
        <v>28</v>
      </c>
      <c r="E1932">
        <v>19</v>
      </c>
      <c r="F1932">
        <v>6</v>
      </c>
      <c r="G1932">
        <v>0</v>
      </c>
      <c r="H1932">
        <v>0.17996000000000001</v>
      </c>
      <c r="I1932">
        <v>0</v>
      </c>
      <c r="J1932">
        <v>0</v>
      </c>
      <c r="K1932">
        <v>0</v>
      </c>
      <c r="L1932">
        <v>1</v>
      </c>
      <c r="M1932">
        <v>64</v>
      </c>
      <c r="N1932">
        <v>0</v>
      </c>
      <c r="O1932">
        <v>7.5</v>
      </c>
      <c r="P1932" t="str">
        <f>IF(Table3[[#This Row],[Charging]]&gt;0,"1","0")</f>
        <v>0</v>
      </c>
      <c r="Q1932" t="str">
        <f>IF(Table3[[#This Row],[Tag]]="1",Table3[[#This Row],[Prices (EUR(kWh)]],"")</f>
        <v/>
      </c>
    </row>
    <row r="1933" spans="4:17" x14ac:dyDescent="0.2">
      <c r="D1933" s="1" t="s">
        <v>28</v>
      </c>
      <c r="E1933">
        <v>19</v>
      </c>
      <c r="F1933">
        <v>7</v>
      </c>
      <c r="G1933">
        <v>0</v>
      </c>
      <c r="H1933">
        <v>0.35077000000000003</v>
      </c>
      <c r="I1933">
        <v>0</v>
      </c>
      <c r="J1933">
        <v>0</v>
      </c>
      <c r="K1933">
        <v>0</v>
      </c>
      <c r="L1933">
        <v>1</v>
      </c>
      <c r="M1933">
        <v>64</v>
      </c>
      <c r="N1933">
        <v>0</v>
      </c>
      <c r="O1933">
        <v>7.5</v>
      </c>
      <c r="P1933" t="str">
        <f>IF(Table3[[#This Row],[Charging]]&gt;0,"1","0")</f>
        <v>0</v>
      </c>
      <c r="Q1933" t="str">
        <f>IF(Table3[[#This Row],[Tag]]="1",Table3[[#This Row],[Prices (EUR(kWh)]],"")</f>
        <v/>
      </c>
    </row>
    <row r="1934" spans="4:17" x14ac:dyDescent="0.2">
      <c r="D1934" s="1" t="s">
        <v>28</v>
      </c>
      <c r="E1934">
        <v>19</v>
      </c>
      <c r="F1934">
        <v>8</v>
      </c>
      <c r="G1934">
        <v>0</v>
      </c>
      <c r="H1934">
        <v>0.39877000000000001</v>
      </c>
      <c r="I1934">
        <v>0</v>
      </c>
      <c r="J1934">
        <v>0</v>
      </c>
      <c r="K1934">
        <v>0</v>
      </c>
      <c r="L1934">
        <v>1</v>
      </c>
      <c r="M1934">
        <v>58.5</v>
      </c>
      <c r="N1934">
        <v>5.5</v>
      </c>
      <c r="O1934">
        <v>0</v>
      </c>
      <c r="P1934" t="str">
        <f>IF(Table3[[#This Row],[Charging]]&gt;0,"1","0")</f>
        <v>0</v>
      </c>
      <c r="Q1934" t="str">
        <f>IF(Table3[[#This Row],[Tag]]="1",Table3[[#This Row],[Prices (EUR(kWh)]],"")</f>
        <v/>
      </c>
    </row>
    <row r="1935" spans="4:17" x14ac:dyDescent="0.2">
      <c r="D1935" s="1" t="s">
        <v>28</v>
      </c>
      <c r="E1935">
        <v>19</v>
      </c>
      <c r="F1935">
        <v>9</v>
      </c>
      <c r="G1935">
        <v>0</v>
      </c>
      <c r="H1935">
        <v>0.40540999999999999</v>
      </c>
      <c r="I1935">
        <v>0</v>
      </c>
      <c r="J1935">
        <v>0</v>
      </c>
      <c r="K1935">
        <v>0</v>
      </c>
      <c r="L1935">
        <v>1</v>
      </c>
      <c r="M1935">
        <v>58.5</v>
      </c>
      <c r="N1935">
        <v>0</v>
      </c>
      <c r="O1935">
        <v>0</v>
      </c>
      <c r="P1935" t="str">
        <f>IF(Table3[[#This Row],[Charging]]&gt;0,"1","0")</f>
        <v>0</v>
      </c>
      <c r="Q1935" t="str">
        <f>IF(Table3[[#This Row],[Tag]]="1",Table3[[#This Row],[Prices (EUR(kWh)]],"")</f>
        <v/>
      </c>
    </row>
    <row r="1936" spans="4:17" x14ac:dyDescent="0.2">
      <c r="D1936" s="1" t="s">
        <v>28</v>
      </c>
      <c r="E1936">
        <v>19</v>
      </c>
      <c r="F1936">
        <v>10</v>
      </c>
      <c r="G1936">
        <v>0</v>
      </c>
      <c r="H1936">
        <v>0.36636000000000002</v>
      </c>
      <c r="I1936">
        <v>0</v>
      </c>
      <c r="J1936">
        <v>0</v>
      </c>
      <c r="K1936">
        <v>0</v>
      </c>
      <c r="L1936">
        <v>1</v>
      </c>
      <c r="M1936">
        <v>58.5</v>
      </c>
      <c r="N1936">
        <v>0</v>
      </c>
      <c r="O1936">
        <v>0</v>
      </c>
      <c r="P1936" t="str">
        <f>IF(Table3[[#This Row],[Charging]]&gt;0,"1","0")</f>
        <v>0</v>
      </c>
      <c r="Q1936" t="str">
        <f>IF(Table3[[#This Row],[Tag]]="1",Table3[[#This Row],[Prices (EUR(kWh)]],"")</f>
        <v/>
      </c>
    </row>
    <row r="1937" spans="4:17" x14ac:dyDescent="0.2">
      <c r="D1937" s="1" t="s">
        <v>28</v>
      </c>
      <c r="E1937">
        <v>19</v>
      </c>
      <c r="F1937">
        <v>11</v>
      </c>
      <c r="G1937">
        <v>0</v>
      </c>
      <c r="H1937">
        <v>0.33967999999999998</v>
      </c>
      <c r="I1937">
        <v>0</v>
      </c>
      <c r="J1937">
        <v>0</v>
      </c>
      <c r="K1937">
        <v>0</v>
      </c>
      <c r="L1937">
        <v>1</v>
      </c>
      <c r="M1937">
        <v>58.5</v>
      </c>
      <c r="N1937">
        <v>0</v>
      </c>
      <c r="O1937">
        <v>0</v>
      </c>
      <c r="P1937" t="str">
        <f>IF(Table3[[#This Row],[Charging]]&gt;0,"1","0")</f>
        <v>0</v>
      </c>
      <c r="Q1937" t="str">
        <f>IF(Table3[[#This Row],[Tag]]="1",Table3[[#This Row],[Prices (EUR(kWh)]],"")</f>
        <v/>
      </c>
    </row>
    <row r="1938" spans="4:17" x14ac:dyDescent="0.2">
      <c r="D1938" s="1" t="s">
        <v>28</v>
      </c>
      <c r="E1938">
        <v>19</v>
      </c>
      <c r="F1938">
        <v>12</v>
      </c>
      <c r="G1938">
        <v>0</v>
      </c>
      <c r="H1938">
        <v>0.24312</v>
      </c>
      <c r="I1938">
        <v>0</v>
      </c>
      <c r="J1938">
        <v>0</v>
      </c>
      <c r="K1938">
        <v>0</v>
      </c>
      <c r="L1938">
        <v>1</v>
      </c>
      <c r="M1938">
        <v>58.5</v>
      </c>
      <c r="N1938">
        <v>0</v>
      </c>
      <c r="O1938">
        <v>0</v>
      </c>
      <c r="P1938" t="str">
        <f>IF(Table3[[#This Row],[Charging]]&gt;0,"1","0")</f>
        <v>0</v>
      </c>
      <c r="Q1938" t="str">
        <f>IF(Table3[[#This Row],[Tag]]="1",Table3[[#This Row],[Prices (EUR(kWh)]],"")</f>
        <v/>
      </c>
    </row>
    <row r="1939" spans="4:17" x14ac:dyDescent="0.2">
      <c r="D1939" s="1" t="s">
        <v>28</v>
      </c>
      <c r="E1939">
        <v>19</v>
      </c>
      <c r="F1939">
        <v>13</v>
      </c>
      <c r="G1939">
        <v>0</v>
      </c>
      <c r="H1939">
        <v>0.22486</v>
      </c>
      <c r="I1939">
        <v>0</v>
      </c>
      <c r="J1939">
        <v>0</v>
      </c>
      <c r="K1939">
        <v>0</v>
      </c>
      <c r="L1939">
        <v>1</v>
      </c>
      <c r="M1939">
        <v>58.5</v>
      </c>
      <c r="N1939">
        <v>0</v>
      </c>
      <c r="O1939">
        <v>0</v>
      </c>
      <c r="P1939" t="str">
        <f>IF(Table3[[#This Row],[Charging]]&gt;0,"1","0")</f>
        <v>0</v>
      </c>
      <c r="Q1939" t="str">
        <f>IF(Table3[[#This Row],[Tag]]="1",Table3[[#This Row],[Prices (EUR(kWh)]],"")</f>
        <v/>
      </c>
    </row>
    <row r="1940" spans="4:17" x14ac:dyDescent="0.2">
      <c r="D1940" s="1" t="s">
        <v>28</v>
      </c>
      <c r="E1940">
        <v>19</v>
      </c>
      <c r="F1940">
        <v>14</v>
      </c>
      <c r="G1940">
        <v>0</v>
      </c>
      <c r="H1940">
        <v>0.23685</v>
      </c>
      <c r="I1940">
        <v>0</v>
      </c>
      <c r="J1940">
        <v>0</v>
      </c>
      <c r="K1940">
        <v>0</v>
      </c>
      <c r="L1940">
        <v>1</v>
      </c>
      <c r="M1940">
        <v>58.5</v>
      </c>
      <c r="N1940">
        <v>0</v>
      </c>
      <c r="O1940">
        <v>0</v>
      </c>
      <c r="P1940" t="str">
        <f>IF(Table3[[#This Row],[Charging]]&gt;0,"1","0")</f>
        <v>0</v>
      </c>
      <c r="Q1940" t="str">
        <f>IF(Table3[[#This Row],[Tag]]="1",Table3[[#This Row],[Prices (EUR(kWh)]],"")</f>
        <v/>
      </c>
    </row>
    <row r="1941" spans="4:17" x14ac:dyDescent="0.2">
      <c r="D1941" s="1" t="s">
        <v>28</v>
      </c>
      <c r="E1941">
        <v>19</v>
      </c>
      <c r="F1941">
        <v>15</v>
      </c>
      <c r="G1941">
        <v>0</v>
      </c>
      <c r="H1941">
        <v>0.2374</v>
      </c>
      <c r="I1941">
        <v>0</v>
      </c>
      <c r="J1941">
        <v>0</v>
      </c>
      <c r="K1941">
        <v>0</v>
      </c>
      <c r="L1941">
        <v>1</v>
      </c>
      <c r="M1941">
        <v>58.5</v>
      </c>
      <c r="N1941">
        <v>0</v>
      </c>
      <c r="O1941">
        <v>0</v>
      </c>
      <c r="P1941" t="str">
        <f>IF(Table3[[#This Row],[Charging]]&gt;0,"1","0")</f>
        <v>0</v>
      </c>
      <c r="Q1941" t="str">
        <f>IF(Table3[[#This Row],[Tag]]="1",Table3[[#This Row],[Prices (EUR(kWh)]],"")</f>
        <v/>
      </c>
    </row>
    <row r="1942" spans="4:17" x14ac:dyDescent="0.2">
      <c r="D1942" s="1" t="s">
        <v>28</v>
      </c>
      <c r="E1942">
        <v>19</v>
      </c>
      <c r="F1942">
        <v>16</v>
      </c>
      <c r="G1942">
        <v>0</v>
      </c>
      <c r="H1942">
        <v>0.2223</v>
      </c>
      <c r="I1942">
        <v>0</v>
      </c>
      <c r="J1942">
        <v>0</v>
      </c>
      <c r="K1942">
        <v>0</v>
      </c>
      <c r="L1942">
        <v>1</v>
      </c>
      <c r="M1942">
        <v>58.5</v>
      </c>
      <c r="N1942">
        <v>0</v>
      </c>
      <c r="O1942">
        <v>0</v>
      </c>
      <c r="P1942" t="str">
        <f>IF(Table3[[#This Row],[Charging]]&gt;0,"1","0")</f>
        <v>0</v>
      </c>
      <c r="Q1942" t="str">
        <f>IF(Table3[[#This Row],[Tag]]="1",Table3[[#This Row],[Prices (EUR(kWh)]],"")</f>
        <v/>
      </c>
    </row>
    <row r="1943" spans="4:17" x14ac:dyDescent="0.2">
      <c r="D1943" s="1" t="s">
        <v>28</v>
      </c>
      <c r="E1943">
        <v>19</v>
      </c>
      <c r="F1943">
        <v>17</v>
      </c>
      <c r="G1943">
        <v>0</v>
      </c>
      <c r="H1943">
        <v>0.25722</v>
      </c>
      <c r="I1943">
        <v>0</v>
      </c>
      <c r="J1943">
        <v>0</v>
      </c>
      <c r="K1943">
        <v>0</v>
      </c>
      <c r="L1943">
        <v>1</v>
      </c>
      <c r="M1943">
        <v>53</v>
      </c>
      <c r="N1943">
        <v>5.5</v>
      </c>
      <c r="O1943">
        <v>0</v>
      </c>
      <c r="P1943" t="str">
        <f>IF(Table3[[#This Row],[Charging]]&gt;0,"1","0")</f>
        <v>0</v>
      </c>
      <c r="Q1943" t="str">
        <f>IF(Table3[[#This Row],[Tag]]="1",Table3[[#This Row],[Prices (EUR(kWh)]],"")</f>
        <v/>
      </c>
    </row>
    <row r="1944" spans="4:17" x14ac:dyDescent="0.2">
      <c r="D1944" s="1" t="s">
        <v>28</v>
      </c>
      <c r="E1944">
        <v>19</v>
      </c>
      <c r="F1944">
        <v>18</v>
      </c>
      <c r="G1944">
        <v>0</v>
      </c>
      <c r="H1944">
        <v>0.36120000000000002</v>
      </c>
      <c r="I1944">
        <v>0</v>
      </c>
      <c r="J1944">
        <v>0</v>
      </c>
      <c r="K1944">
        <v>0</v>
      </c>
      <c r="L1944">
        <v>1</v>
      </c>
      <c r="M1944">
        <v>53</v>
      </c>
      <c r="N1944">
        <v>0</v>
      </c>
      <c r="O1944">
        <v>7.5</v>
      </c>
      <c r="P1944" t="str">
        <f>IF(Table3[[#This Row],[Charging]]&gt;0,"1","0")</f>
        <v>0</v>
      </c>
      <c r="Q1944" t="str">
        <f>IF(Table3[[#This Row],[Tag]]="1",Table3[[#This Row],[Prices (EUR(kWh)]],"")</f>
        <v/>
      </c>
    </row>
    <row r="1945" spans="4:17" x14ac:dyDescent="0.2">
      <c r="D1945" s="1" t="s">
        <v>28</v>
      </c>
      <c r="E1945">
        <v>19</v>
      </c>
      <c r="F1945">
        <v>19</v>
      </c>
      <c r="G1945">
        <v>0</v>
      </c>
      <c r="H1945">
        <v>0.39750999999999997</v>
      </c>
      <c r="I1945">
        <v>0</v>
      </c>
      <c r="J1945">
        <v>0</v>
      </c>
      <c r="K1945">
        <v>0</v>
      </c>
      <c r="L1945">
        <v>1</v>
      </c>
      <c r="M1945">
        <v>53</v>
      </c>
      <c r="N1945">
        <v>0</v>
      </c>
      <c r="O1945">
        <v>7.5</v>
      </c>
      <c r="P1945" t="str">
        <f>IF(Table3[[#This Row],[Charging]]&gt;0,"1","0")</f>
        <v>0</v>
      </c>
      <c r="Q1945" t="str">
        <f>IF(Table3[[#This Row],[Tag]]="1",Table3[[#This Row],[Prices (EUR(kWh)]],"")</f>
        <v/>
      </c>
    </row>
    <row r="1946" spans="4:17" x14ac:dyDescent="0.2">
      <c r="D1946" s="1" t="s">
        <v>28</v>
      </c>
      <c r="E1946">
        <v>19</v>
      </c>
      <c r="F1946">
        <v>20</v>
      </c>
      <c r="G1946">
        <v>0</v>
      </c>
      <c r="H1946">
        <v>0.42835000000000001</v>
      </c>
      <c r="I1946">
        <v>0</v>
      </c>
      <c r="J1946">
        <v>0</v>
      </c>
      <c r="K1946">
        <v>0</v>
      </c>
      <c r="L1946">
        <v>1</v>
      </c>
      <c r="M1946">
        <v>53</v>
      </c>
      <c r="N1946">
        <v>0</v>
      </c>
      <c r="O1946">
        <v>7.5</v>
      </c>
      <c r="P1946" t="str">
        <f>IF(Table3[[#This Row],[Charging]]&gt;0,"1","0")</f>
        <v>0</v>
      </c>
      <c r="Q1946" t="str">
        <f>IF(Table3[[#This Row],[Tag]]="1",Table3[[#This Row],[Prices (EUR(kWh)]],"")</f>
        <v/>
      </c>
    </row>
    <row r="1947" spans="4:17" x14ac:dyDescent="0.2">
      <c r="D1947" s="1" t="s">
        <v>28</v>
      </c>
      <c r="E1947">
        <v>19</v>
      </c>
      <c r="F1947">
        <v>21</v>
      </c>
      <c r="G1947">
        <v>0</v>
      </c>
      <c r="H1947">
        <v>0.40977999999999998</v>
      </c>
      <c r="I1947">
        <v>0</v>
      </c>
      <c r="J1947">
        <v>0</v>
      </c>
      <c r="K1947">
        <v>0</v>
      </c>
      <c r="L1947">
        <v>1</v>
      </c>
      <c r="M1947">
        <v>53</v>
      </c>
      <c r="N1947">
        <v>0</v>
      </c>
      <c r="O1947">
        <v>7.5</v>
      </c>
      <c r="P1947" t="str">
        <f>IF(Table3[[#This Row],[Charging]]&gt;0,"1","0")</f>
        <v>0</v>
      </c>
      <c r="Q1947" t="str">
        <f>IF(Table3[[#This Row],[Tag]]="1",Table3[[#This Row],[Prices (EUR(kWh)]],"")</f>
        <v/>
      </c>
    </row>
    <row r="1948" spans="4:17" x14ac:dyDescent="0.2">
      <c r="D1948" s="1" t="s">
        <v>28</v>
      </c>
      <c r="E1948">
        <v>19</v>
      </c>
      <c r="F1948">
        <v>22</v>
      </c>
      <c r="G1948">
        <v>0</v>
      </c>
      <c r="H1948">
        <v>0.38141999999999998</v>
      </c>
      <c r="I1948">
        <v>0</v>
      </c>
      <c r="J1948">
        <v>0</v>
      </c>
      <c r="K1948">
        <v>0</v>
      </c>
      <c r="L1948">
        <v>1</v>
      </c>
      <c r="M1948">
        <v>53</v>
      </c>
      <c r="N1948">
        <v>0</v>
      </c>
      <c r="O1948">
        <v>7.5</v>
      </c>
      <c r="P1948" t="str">
        <f>IF(Table3[[#This Row],[Charging]]&gt;0,"1","0")</f>
        <v>0</v>
      </c>
      <c r="Q1948" t="str">
        <f>IF(Table3[[#This Row],[Tag]]="1",Table3[[#This Row],[Prices (EUR(kWh)]],"")</f>
        <v/>
      </c>
    </row>
    <row r="1949" spans="4:17" x14ac:dyDescent="0.2">
      <c r="D1949" s="1" t="s">
        <v>28</v>
      </c>
      <c r="E1949">
        <v>19</v>
      </c>
      <c r="F1949">
        <v>23</v>
      </c>
      <c r="G1949">
        <v>0</v>
      </c>
      <c r="H1949">
        <v>0.35364000000000001</v>
      </c>
      <c r="I1949">
        <v>0</v>
      </c>
      <c r="J1949">
        <v>0</v>
      </c>
      <c r="K1949">
        <v>0</v>
      </c>
      <c r="L1949">
        <v>1</v>
      </c>
      <c r="M1949">
        <v>53</v>
      </c>
      <c r="N1949">
        <v>0</v>
      </c>
      <c r="O1949">
        <v>7.5</v>
      </c>
      <c r="P1949" t="str">
        <f>IF(Table3[[#This Row],[Charging]]&gt;0,"1","0")</f>
        <v>0</v>
      </c>
      <c r="Q1949" t="str">
        <f>IF(Table3[[#This Row],[Tag]]="1",Table3[[#This Row],[Prices (EUR(kWh)]],"")</f>
        <v/>
      </c>
    </row>
    <row r="1950" spans="4:17" x14ac:dyDescent="0.2">
      <c r="D1950" s="1" t="s">
        <v>28</v>
      </c>
      <c r="E1950">
        <v>19</v>
      </c>
      <c r="F1950">
        <v>24</v>
      </c>
      <c r="G1950">
        <v>0</v>
      </c>
      <c r="H1950">
        <v>0.30556</v>
      </c>
      <c r="I1950">
        <v>0</v>
      </c>
      <c r="J1950">
        <v>0</v>
      </c>
      <c r="K1950">
        <v>0</v>
      </c>
      <c r="L1950">
        <v>1</v>
      </c>
      <c r="M1950">
        <v>53</v>
      </c>
      <c r="N1950">
        <v>0</v>
      </c>
      <c r="O1950">
        <v>7.5</v>
      </c>
      <c r="P1950" t="str">
        <f>IF(Table3[[#This Row],[Charging]]&gt;0,"1","0")</f>
        <v>0</v>
      </c>
      <c r="Q1950" t="str">
        <f>IF(Table3[[#This Row],[Tag]]="1",Table3[[#This Row],[Prices (EUR(kWh)]],"")</f>
        <v/>
      </c>
    </row>
    <row r="1951" spans="4:17" x14ac:dyDescent="0.2">
      <c r="D1951" s="1" t="s">
        <v>28</v>
      </c>
      <c r="E1951">
        <v>20</v>
      </c>
      <c r="F1951">
        <v>1</v>
      </c>
      <c r="G1951">
        <v>0</v>
      </c>
      <c r="H1951">
        <v>0.27013999999999999</v>
      </c>
      <c r="I1951">
        <v>0</v>
      </c>
      <c r="J1951">
        <v>0</v>
      </c>
      <c r="K1951">
        <v>0</v>
      </c>
      <c r="L1951">
        <v>1</v>
      </c>
      <c r="M1951">
        <v>53</v>
      </c>
      <c r="N1951">
        <v>0</v>
      </c>
      <c r="O1951">
        <v>7.5</v>
      </c>
      <c r="P1951" t="str">
        <f>IF(Table3[[#This Row],[Charging]]&gt;0,"1","0")</f>
        <v>0</v>
      </c>
      <c r="Q1951" t="str">
        <f>IF(Table3[[#This Row],[Tag]]="1",Table3[[#This Row],[Prices (EUR(kWh)]],"")</f>
        <v/>
      </c>
    </row>
    <row r="1952" spans="4:17" x14ac:dyDescent="0.2">
      <c r="D1952" s="1" t="s">
        <v>28</v>
      </c>
      <c r="E1952">
        <v>20</v>
      </c>
      <c r="F1952">
        <v>2</v>
      </c>
      <c r="G1952">
        <v>3.8</v>
      </c>
      <c r="H1952">
        <v>0.26787</v>
      </c>
      <c r="I1952">
        <v>0</v>
      </c>
      <c r="J1952">
        <v>0</v>
      </c>
      <c r="K1952">
        <v>0</v>
      </c>
      <c r="L1952">
        <v>1</v>
      </c>
      <c r="M1952">
        <v>56.8</v>
      </c>
      <c r="N1952">
        <v>0</v>
      </c>
      <c r="O1952">
        <v>7.5</v>
      </c>
      <c r="P1952" t="str">
        <f>IF(Table3[[#This Row],[Charging]]&gt;0,"1","0")</f>
        <v>1</v>
      </c>
      <c r="Q1952">
        <f>IF(Table3[[#This Row],[Tag]]="1",Table3[[#This Row],[Prices (EUR(kWh)]],"")</f>
        <v>0.26787</v>
      </c>
    </row>
    <row r="1953" spans="4:17" x14ac:dyDescent="0.2">
      <c r="D1953" s="1" t="s">
        <v>28</v>
      </c>
      <c r="E1953">
        <v>20</v>
      </c>
      <c r="F1953">
        <v>3</v>
      </c>
      <c r="G1953">
        <v>0</v>
      </c>
      <c r="H1953">
        <v>0.28361999999999998</v>
      </c>
      <c r="I1953">
        <v>0</v>
      </c>
      <c r="J1953">
        <v>0</v>
      </c>
      <c r="K1953">
        <v>0</v>
      </c>
      <c r="L1953">
        <v>1</v>
      </c>
      <c r="M1953">
        <v>56.8</v>
      </c>
      <c r="N1953">
        <v>0</v>
      </c>
      <c r="O1953">
        <v>7.5</v>
      </c>
      <c r="P1953" t="str">
        <f>IF(Table3[[#This Row],[Charging]]&gt;0,"1","0")</f>
        <v>0</v>
      </c>
      <c r="Q1953" t="str">
        <f>IF(Table3[[#This Row],[Tag]]="1",Table3[[#This Row],[Prices (EUR(kWh)]],"")</f>
        <v/>
      </c>
    </row>
    <row r="1954" spans="4:17" x14ac:dyDescent="0.2">
      <c r="D1954" s="1" t="s">
        <v>28</v>
      </c>
      <c r="E1954">
        <v>20</v>
      </c>
      <c r="F1954">
        <v>4</v>
      </c>
      <c r="G1954">
        <v>0</v>
      </c>
      <c r="H1954">
        <v>0.27087</v>
      </c>
      <c r="I1954">
        <v>0</v>
      </c>
      <c r="J1954">
        <v>0</v>
      </c>
      <c r="K1954">
        <v>0</v>
      </c>
      <c r="L1954">
        <v>1</v>
      </c>
      <c r="M1954">
        <v>56.8</v>
      </c>
      <c r="N1954">
        <v>0</v>
      </c>
      <c r="O1954">
        <v>7.5</v>
      </c>
      <c r="P1954" t="str">
        <f>IF(Table3[[#This Row],[Charging]]&gt;0,"1","0")</f>
        <v>0</v>
      </c>
      <c r="Q1954" t="str">
        <f>IF(Table3[[#This Row],[Tag]]="1",Table3[[#This Row],[Prices (EUR(kWh)]],"")</f>
        <v/>
      </c>
    </row>
    <row r="1955" spans="4:17" x14ac:dyDescent="0.2">
      <c r="D1955" s="1" t="s">
        <v>28</v>
      </c>
      <c r="E1955">
        <v>20</v>
      </c>
      <c r="F1955">
        <v>5</v>
      </c>
      <c r="G1955">
        <v>0</v>
      </c>
      <c r="H1955">
        <v>0.26841999999999999</v>
      </c>
      <c r="I1955">
        <v>0</v>
      </c>
      <c r="J1955">
        <v>0</v>
      </c>
      <c r="K1955">
        <v>0</v>
      </c>
      <c r="L1955">
        <v>1</v>
      </c>
      <c r="M1955">
        <v>56.8</v>
      </c>
      <c r="N1955">
        <v>0</v>
      </c>
      <c r="O1955">
        <v>7.5</v>
      </c>
      <c r="P1955" t="str">
        <f>IF(Table3[[#This Row],[Charging]]&gt;0,"1","0")</f>
        <v>0</v>
      </c>
      <c r="Q1955" t="str">
        <f>IF(Table3[[#This Row],[Tag]]="1",Table3[[#This Row],[Prices (EUR(kWh)]],"")</f>
        <v/>
      </c>
    </row>
    <row r="1956" spans="4:17" x14ac:dyDescent="0.2">
      <c r="D1956" s="1" t="s">
        <v>28</v>
      </c>
      <c r="E1956">
        <v>20</v>
      </c>
      <c r="F1956">
        <v>6</v>
      </c>
      <c r="G1956">
        <v>0</v>
      </c>
      <c r="H1956">
        <v>0.30204999999999999</v>
      </c>
      <c r="I1956">
        <v>0</v>
      </c>
      <c r="J1956">
        <v>0</v>
      </c>
      <c r="K1956">
        <v>0</v>
      </c>
      <c r="L1956">
        <v>1</v>
      </c>
      <c r="M1956">
        <v>56.8</v>
      </c>
      <c r="N1956">
        <v>0</v>
      </c>
      <c r="O1956">
        <v>7.5</v>
      </c>
      <c r="P1956" t="str">
        <f>IF(Table3[[#This Row],[Charging]]&gt;0,"1","0")</f>
        <v>0</v>
      </c>
      <c r="Q1956" t="str">
        <f>IF(Table3[[#This Row],[Tag]]="1",Table3[[#This Row],[Prices (EUR(kWh)]],"")</f>
        <v/>
      </c>
    </row>
    <row r="1957" spans="4:17" x14ac:dyDescent="0.2">
      <c r="D1957" s="1" t="s">
        <v>28</v>
      </c>
      <c r="E1957">
        <v>20</v>
      </c>
      <c r="F1957">
        <v>7</v>
      </c>
      <c r="G1957">
        <v>0</v>
      </c>
      <c r="H1957">
        <v>0.35893000000000003</v>
      </c>
      <c r="I1957">
        <v>0</v>
      </c>
      <c r="J1957">
        <v>0</v>
      </c>
      <c r="K1957">
        <v>0</v>
      </c>
      <c r="L1957">
        <v>1</v>
      </c>
      <c r="M1957">
        <v>56.8</v>
      </c>
      <c r="N1957">
        <v>0</v>
      </c>
      <c r="O1957">
        <v>7.5</v>
      </c>
      <c r="P1957" t="str">
        <f>IF(Table3[[#This Row],[Charging]]&gt;0,"1","0")</f>
        <v>0</v>
      </c>
      <c r="Q1957" t="str">
        <f>IF(Table3[[#This Row],[Tag]]="1",Table3[[#This Row],[Prices (EUR(kWh)]],"")</f>
        <v/>
      </c>
    </row>
    <row r="1958" spans="4:17" x14ac:dyDescent="0.2">
      <c r="D1958" s="1" t="s">
        <v>28</v>
      </c>
      <c r="E1958">
        <v>20</v>
      </c>
      <c r="F1958">
        <v>8</v>
      </c>
      <c r="G1958">
        <v>0</v>
      </c>
      <c r="H1958">
        <v>0.41031000000000001</v>
      </c>
      <c r="I1958">
        <v>0</v>
      </c>
      <c r="J1958">
        <v>0</v>
      </c>
      <c r="K1958">
        <v>0</v>
      </c>
      <c r="L1958">
        <v>1</v>
      </c>
      <c r="M1958">
        <v>51.3</v>
      </c>
      <c r="N1958">
        <v>5.5</v>
      </c>
      <c r="O1958">
        <v>0</v>
      </c>
      <c r="P1958" t="str">
        <f>IF(Table3[[#This Row],[Charging]]&gt;0,"1","0")</f>
        <v>0</v>
      </c>
      <c r="Q1958" t="str">
        <f>IF(Table3[[#This Row],[Tag]]="1",Table3[[#This Row],[Prices (EUR(kWh)]],"")</f>
        <v/>
      </c>
    </row>
    <row r="1959" spans="4:17" x14ac:dyDescent="0.2">
      <c r="D1959" s="1" t="s">
        <v>28</v>
      </c>
      <c r="E1959">
        <v>20</v>
      </c>
      <c r="F1959">
        <v>9</v>
      </c>
      <c r="G1959">
        <v>0</v>
      </c>
      <c r="H1959">
        <v>0.42709999999999998</v>
      </c>
      <c r="I1959">
        <v>0</v>
      </c>
      <c r="J1959">
        <v>0</v>
      </c>
      <c r="K1959">
        <v>0</v>
      </c>
      <c r="L1959">
        <v>1</v>
      </c>
      <c r="M1959">
        <v>51.3</v>
      </c>
      <c r="N1959">
        <v>0</v>
      </c>
      <c r="O1959">
        <v>0</v>
      </c>
      <c r="P1959" t="str">
        <f>IF(Table3[[#This Row],[Charging]]&gt;0,"1","0")</f>
        <v>0</v>
      </c>
      <c r="Q1959" t="str">
        <f>IF(Table3[[#This Row],[Tag]]="1",Table3[[#This Row],[Prices (EUR(kWh)]],"")</f>
        <v/>
      </c>
    </row>
    <row r="1960" spans="4:17" x14ac:dyDescent="0.2">
      <c r="D1960" s="1" t="s">
        <v>28</v>
      </c>
      <c r="E1960">
        <v>20</v>
      </c>
      <c r="F1960">
        <v>10</v>
      </c>
      <c r="G1960">
        <v>0</v>
      </c>
      <c r="H1960">
        <v>0.41193000000000002</v>
      </c>
      <c r="I1960">
        <v>0</v>
      </c>
      <c r="J1960">
        <v>0</v>
      </c>
      <c r="K1960">
        <v>0</v>
      </c>
      <c r="L1960">
        <v>1</v>
      </c>
      <c r="M1960">
        <v>51.3</v>
      </c>
      <c r="N1960">
        <v>0</v>
      </c>
      <c r="O1960">
        <v>0</v>
      </c>
      <c r="P1960" t="str">
        <f>IF(Table3[[#This Row],[Charging]]&gt;0,"1","0")</f>
        <v>0</v>
      </c>
      <c r="Q1960" t="str">
        <f>IF(Table3[[#This Row],[Tag]]="1",Table3[[#This Row],[Prices (EUR(kWh)]],"")</f>
        <v/>
      </c>
    </row>
    <row r="1961" spans="4:17" x14ac:dyDescent="0.2">
      <c r="D1961" s="1" t="s">
        <v>28</v>
      </c>
      <c r="E1961">
        <v>20</v>
      </c>
      <c r="F1961">
        <v>11</v>
      </c>
      <c r="G1961">
        <v>0</v>
      </c>
      <c r="H1961">
        <v>0.37938</v>
      </c>
      <c r="I1961">
        <v>0</v>
      </c>
      <c r="J1961">
        <v>0</v>
      </c>
      <c r="K1961">
        <v>0</v>
      </c>
      <c r="L1961">
        <v>1</v>
      </c>
      <c r="M1961">
        <v>51.3</v>
      </c>
      <c r="N1961">
        <v>0</v>
      </c>
      <c r="O1961">
        <v>0</v>
      </c>
      <c r="P1961" t="str">
        <f>IF(Table3[[#This Row],[Charging]]&gt;0,"1","0")</f>
        <v>0</v>
      </c>
      <c r="Q1961" t="str">
        <f>IF(Table3[[#This Row],[Tag]]="1",Table3[[#This Row],[Prices (EUR(kWh)]],"")</f>
        <v/>
      </c>
    </row>
    <row r="1962" spans="4:17" x14ac:dyDescent="0.2">
      <c r="D1962" s="1" t="s">
        <v>28</v>
      </c>
      <c r="E1962">
        <v>20</v>
      </c>
      <c r="F1962">
        <v>12</v>
      </c>
      <c r="G1962">
        <v>0</v>
      </c>
      <c r="H1962">
        <v>0.36448000000000003</v>
      </c>
      <c r="I1962">
        <v>0</v>
      </c>
      <c r="J1962">
        <v>0</v>
      </c>
      <c r="K1962">
        <v>0</v>
      </c>
      <c r="L1962">
        <v>1</v>
      </c>
      <c r="M1962">
        <v>51.3</v>
      </c>
      <c r="N1962">
        <v>0</v>
      </c>
      <c r="O1962">
        <v>0</v>
      </c>
      <c r="P1962" t="str">
        <f>IF(Table3[[#This Row],[Charging]]&gt;0,"1","0")</f>
        <v>0</v>
      </c>
      <c r="Q1962" t="str">
        <f>IF(Table3[[#This Row],[Tag]]="1",Table3[[#This Row],[Prices (EUR(kWh)]],"")</f>
        <v/>
      </c>
    </row>
    <row r="1963" spans="4:17" x14ac:dyDescent="0.2">
      <c r="D1963" s="1" t="s">
        <v>28</v>
      </c>
      <c r="E1963">
        <v>20</v>
      </c>
      <c r="F1963">
        <v>13</v>
      </c>
      <c r="G1963">
        <v>0</v>
      </c>
      <c r="H1963">
        <v>0.36549999999999999</v>
      </c>
      <c r="I1963">
        <v>0</v>
      </c>
      <c r="J1963">
        <v>0</v>
      </c>
      <c r="K1963">
        <v>0</v>
      </c>
      <c r="L1963">
        <v>1</v>
      </c>
      <c r="M1963">
        <v>51.3</v>
      </c>
      <c r="N1963">
        <v>0</v>
      </c>
      <c r="O1963">
        <v>0</v>
      </c>
      <c r="P1963" t="str">
        <f>IF(Table3[[#This Row],[Charging]]&gt;0,"1","0")</f>
        <v>0</v>
      </c>
      <c r="Q1963" t="str">
        <f>IF(Table3[[#This Row],[Tag]]="1",Table3[[#This Row],[Prices (EUR(kWh)]],"")</f>
        <v/>
      </c>
    </row>
    <row r="1964" spans="4:17" x14ac:dyDescent="0.2">
      <c r="D1964" s="1" t="s">
        <v>28</v>
      </c>
      <c r="E1964">
        <v>20</v>
      </c>
      <c r="F1964">
        <v>14</v>
      </c>
      <c r="G1964">
        <v>0</v>
      </c>
      <c r="H1964">
        <v>0.36547000000000002</v>
      </c>
      <c r="I1964">
        <v>0</v>
      </c>
      <c r="J1964">
        <v>0</v>
      </c>
      <c r="K1964">
        <v>0</v>
      </c>
      <c r="L1964">
        <v>1</v>
      </c>
      <c r="M1964">
        <v>51.3</v>
      </c>
      <c r="N1964">
        <v>0</v>
      </c>
      <c r="O1964">
        <v>0</v>
      </c>
      <c r="P1964" t="str">
        <f>IF(Table3[[#This Row],[Charging]]&gt;0,"1","0")</f>
        <v>0</v>
      </c>
      <c r="Q1964" t="str">
        <f>IF(Table3[[#This Row],[Tag]]="1",Table3[[#This Row],[Prices (EUR(kWh)]],"")</f>
        <v/>
      </c>
    </row>
    <row r="1965" spans="4:17" x14ac:dyDescent="0.2">
      <c r="D1965" s="1" t="s">
        <v>28</v>
      </c>
      <c r="E1965">
        <v>20</v>
      </c>
      <c r="F1965">
        <v>15</v>
      </c>
      <c r="G1965">
        <v>0</v>
      </c>
      <c r="H1965">
        <v>0.36345</v>
      </c>
      <c r="I1965">
        <v>0</v>
      </c>
      <c r="J1965">
        <v>0</v>
      </c>
      <c r="K1965">
        <v>0</v>
      </c>
      <c r="L1965">
        <v>1</v>
      </c>
      <c r="M1965">
        <v>51.3</v>
      </c>
      <c r="N1965">
        <v>0</v>
      </c>
      <c r="O1965">
        <v>0</v>
      </c>
      <c r="P1965" t="str">
        <f>IF(Table3[[#This Row],[Charging]]&gt;0,"1","0")</f>
        <v>0</v>
      </c>
      <c r="Q1965" t="str">
        <f>IF(Table3[[#This Row],[Tag]]="1",Table3[[#This Row],[Prices (EUR(kWh)]],"")</f>
        <v/>
      </c>
    </row>
    <row r="1966" spans="4:17" x14ac:dyDescent="0.2">
      <c r="D1966" s="1" t="s">
        <v>28</v>
      </c>
      <c r="E1966">
        <v>20</v>
      </c>
      <c r="F1966">
        <v>16</v>
      </c>
      <c r="G1966">
        <v>0</v>
      </c>
      <c r="H1966">
        <v>0.36443999999999999</v>
      </c>
      <c r="I1966">
        <v>0</v>
      </c>
      <c r="J1966">
        <v>0</v>
      </c>
      <c r="K1966">
        <v>0</v>
      </c>
      <c r="L1966">
        <v>1</v>
      </c>
      <c r="M1966">
        <v>51.3</v>
      </c>
      <c r="N1966">
        <v>0</v>
      </c>
      <c r="O1966">
        <v>0</v>
      </c>
      <c r="P1966" t="str">
        <f>IF(Table3[[#This Row],[Charging]]&gt;0,"1","0")</f>
        <v>0</v>
      </c>
      <c r="Q1966" t="str">
        <f>IF(Table3[[#This Row],[Tag]]="1",Table3[[#This Row],[Prices (EUR(kWh)]],"")</f>
        <v/>
      </c>
    </row>
    <row r="1967" spans="4:17" x14ac:dyDescent="0.2">
      <c r="D1967" s="1" t="s">
        <v>28</v>
      </c>
      <c r="E1967">
        <v>20</v>
      </c>
      <c r="F1967">
        <v>17</v>
      </c>
      <c r="G1967">
        <v>0</v>
      </c>
      <c r="H1967">
        <v>0.36990000000000001</v>
      </c>
      <c r="I1967">
        <v>0</v>
      </c>
      <c r="J1967">
        <v>0</v>
      </c>
      <c r="K1967">
        <v>0</v>
      </c>
      <c r="L1967">
        <v>1</v>
      </c>
      <c r="M1967">
        <v>45.8</v>
      </c>
      <c r="N1967">
        <v>5.5</v>
      </c>
      <c r="O1967">
        <v>0</v>
      </c>
      <c r="P1967" t="str">
        <f>IF(Table3[[#This Row],[Charging]]&gt;0,"1","0")</f>
        <v>0</v>
      </c>
      <c r="Q1967" t="str">
        <f>IF(Table3[[#This Row],[Tag]]="1",Table3[[#This Row],[Prices (EUR(kWh)]],"")</f>
        <v/>
      </c>
    </row>
    <row r="1968" spans="4:17" x14ac:dyDescent="0.2">
      <c r="D1968" s="1" t="s">
        <v>28</v>
      </c>
      <c r="E1968">
        <v>20</v>
      </c>
      <c r="F1968">
        <v>18</v>
      </c>
      <c r="G1968">
        <v>0</v>
      </c>
      <c r="H1968">
        <v>0.41169</v>
      </c>
      <c r="I1968">
        <v>0</v>
      </c>
      <c r="J1968">
        <v>0</v>
      </c>
      <c r="K1968">
        <v>0</v>
      </c>
      <c r="L1968">
        <v>1</v>
      </c>
      <c r="M1968">
        <v>45.8</v>
      </c>
      <c r="N1968">
        <v>0</v>
      </c>
      <c r="O1968">
        <v>7.5</v>
      </c>
      <c r="P1968" t="str">
        <f>IF(Table3[[#This Row],[Charging]]&gt;0,"1","0")</f>
        <v>0</v>
      </c>
      <c r="Q1968" t="str">
        <f>IF(Table3[[#This Row],[Tag]]="1",Table3[[#This Row],[Prices (EUR(kWh)]],"")</f>
        <v/>
      </c>
    </row>
    <row r="1969" spans="4:17" x14ac:dyDescent="0.2">
      <c r="D1969" s="1" t="s">
        <v>28</v>
      </c>
      <c r="E1969">
        <v>20</v>
      </c>
      <c r="F1969">
        <v>19</v>
      </c>
      <c r="G1969">
        <v>0</v>
      </c>
      <c r="H1969">
        <v>0.45451000000000003</v>
      </c>
      <c r="I1969">
        <v>0</v>
      </c>
      <c r="J1969">
        <v>0</v>
      </c>
      <c r="K1969">
        <v>0</v>
      </c>
      <c r="L1969">
        <v>1</v>
      </c>
      <c r="M1969">
        <v>45.8</v>
      </c>
      <c r="N1969">
        <v>0</v>
      </c>
      <c r="O1969">
        <v>7.5</v>
      </c>
      <c r="P1969" t="str">
        <f>IF(Table3[[#This Row],[Charging]]&gt;0,"1","0")</f>
        <v>0</v>
      </c>
      <c r="Q1969" t="str">
        <f>IF(Table3[[#This Row],[Tag]]="1",Table3[[#This Row],[Prices (EUR(kWh)]],"")</f>
        <v/>
      </c>
    </row>
    <row r="1970" spans="4:17" x14ac:dyDescent="0.2">
      <c r="D1970" s="1" t="s">
        <v>28</v>
      </c>
      <c r="E1970">
        <v>20</v>
      </c>
      <c r="F1970">
        <v>20</v>
      </c>
      <c r="G1970">
        <v>0</v>
      </c>
      <c r="H1970">
        <v>0.48516999999999999</v>
      </c>
      <c r="I1970">
        <v>0</v>
      </c>
      <c r="J1970">
        <v>0</v>
      </c>
      <c r="K1970">
        <v>0</v>
      </c>
      <c r="L1970">
        <v>1</v>
      </c>
      <c r="M1970">
        <v>45.8</v>
      </c>
      <c r="N1970">
        <v>0</v>
      </c>
      <c r="O1970">
        <v>7.5</v>
      </c>
      <c r="P1970" t="str">
        <f>IF(Table3[[#This Row],[Charging]]&gt;0,"1","0")</f>
        <v>0</v>
      </c>
      <c r="Q1970" t="str">
        <f>IF(Table3[[#This Row],[Tag]]="1",Table3[[#This Row],[Prices (EUR(kWh)]],"")</f>
        <v/>
      </c>
    </row>
    <row r="1971" spans="4:17" x14ac:dyDescent="0.2">
      <c r="D1971" s="1" t="s">
        <v>28</v>
      </c>
      <c r="E1971">
        <v>20</v>
      </c>
      <c r="F1971">
        <v>21</v>
      </c>
      <c r="G1971">
        <v>0</v>
      </c>
      <c r="H1971">
        <v>0.47996</v>
      </c>
      <c r="I1971">
        <v>0</v>
      </c>
      <c r="J1971">
        <v>0</v>
      </c>
      <c r="K1971">
        <v>0</v>
      </c>
      <c r="L1971">
        <v>1</v>
      </c>
      <c r="M1971">
        <v>45.8</v>
      </c>
      <c r="N1971">
        <v>0</v>
      </c>
      <c r="O1971">
        <v>7.5</v>
      </c>
      <c r="P1971" t="str">
        <f>IF(Table3[[#This Row],[Charging]]&gt;0,"1","0")</f>
        <v>0</v>
      </c>
      <c r="Q1971" t="str">
        <f>IF(Table3[[#This Row],[Tag]]="1",Table3[[#This Row],[Prices (EUR(kWh)]],"")</f>
        <v/>
      </c>
    </row>
    <row r="1972" spans="4:17" x14ac:dyDescent="0.2">
      <c r="D1972" s="1" t="s">
        <v>28</v>
      </c>
      <c r="E1972">
        <v>20</v>
      </c>
      <c r="F1972">
        <v>22</v>
      </c>
      <c r="G1972">
        <v>0</v>
      </c>
      <c r="H1972">
        <v>0.41959000000000002</v>
      </c>
      <c r="I1972">
        <v>0</v>
      </c>
      <c r="J1972">
        <v>0</v>
      </c>
      <c r="K1972">
        <v>0</v>
      </c>
      <c r="L1972">
        <v>1</v>
      </c>
      <c r="M1972">
        <v>45.8</v>
      </c>
      <c r="N1972">
        <v>0</v>
      </c>
      <c r="O1972">
        <v>7.5</v>
      </c>
      <c r="P1972" t="str">
        <f>IF(Table3[[#This Row],[Charging]]&gt;0,"1","0")</f>
        <v>0</v>
      </c>
      <c r="Q1972" t="str">
        <f>IF(Table3[[#This Row],[Tag]]="1",Table3[[#This Row],[Prices (EUR(kWh)]],"")</f>
        <v/>
      </c>
    </row>
    <row r="1973" spans="4:17" x14ac:dyDescent="0.2">
      <c r="D1973" s="1" t="s">
        <v>28</v>
      </c>
      <c r="E1973">
        <v>20</v>
      </c>
      <c r="F1973">
        <v>23</v>
      </c>
      <c r="G1973">
        <v>0</v>
      </c>
      <c r="H1973">
        <v>0.38819999999999999</v>
      </c>
      <c r="I1973">
        <v>0</v>
      </c>
      <c r="J1973">
        <v>0</v>
      </c>
      <c r="K1973">
        <v>0</v>
      </c>
      <c r="L1973">
        <v>1</v>
      </c>
      <c r="M1973">
        <v>45.8</v>
      </c>
      <c r="N1973">
        <v>0</v>
      </c>
      <c r="O1973">
        <v>7.5</v>
      </c>
      <c r="P1973" t="str">
        <f>IF(Table3[[#This Row],[Charging]]&gt;0,"1","0")</f>
        <v>0</v>
      </c>
      <c r="Q1973" t="str">
        <f>IF(Table3[[#This Row],[Tag]]="1",Table3[[#This Row],[Prices (EUR(kWh)]],"")</f>
        <v/>
      </c>
    </row>
    <row r="1974" spans="4:17" x14ac:dyDescent="0.2">
      <c r="D1974" s="1" t="s">
        <v>28</v>
      </c>
      <c r="E1974">
        <v>20</v>
      </c>
      <c r="F1974">
        <v>24</v>
      </c>
      <c r="G1974">
        <v>0</v>
      </c>
      <c r="H1974">
        <v>0.35377999999999998</v>
      </c>
      <c r="I1974">
        <v>0</v>
      </c>
      <c r="J1974">
        <v>0</v>
      </c>
      <c r="K1974">
        <v>0</v>
      </c>
      <c r="L1974">
        <v>1</v>
      </c>
      <c r="M1974">
        <v>45.8</v>
      </c>
      <c r="N1974">
        <v>0</v>
      </c>
      <c r="O1974">
        <v>7.5</v>
      </c>
      <c r="P1974" t="str">
        <f>IF(Table3[[#This Row],[Charging]]&gt;0,"1","0")</f>
        <v>0</v>
      </c>
      <c r="Q1974" t="str">
        <f>IF(Table3[[#This Row],[Tag]]="1",Table3[[#This Row],[Prices (EUR(kWh)]],"")</f>
        <v/>
      </c>
    </row>
    <row r="1975" spans="4:17" x14ac:dyDescent="0.2">
      <c r="D1975" s="1" t="s">
        <v>28</v>
      </c>
      <c r="E1975">
        <v>21</v>
      </c>
      <c r="F1975">
        <v>1</v>
      </c>
      <c r="G1975">
        <v>0</v>
      </c>
      <c r="H1975">
        <v>0.33734999999999998</v>
      </c>
      <c r="I1975">
        <v>0</v>
      </c>
      <c r="J1975">
        <v>0</v>
      </c>
      <c r="K1975">
        <v>0</v>
      </c>
      <c r="L1975">
        <v>1</v>
      </c>
      <c r="M1975">
        <v>45.8</v>
      </c>
      <c r="N1975">
        <v>0</v>
      </c>
      <c r="O1975">
        <v>7.5</v>
      </c>
      <c r="P1975" t="str">
        <f>IF(Table3[[#This Row],[Charging]]&gt;0,"1","0")</f>
        <v>0</v>
      </c>
      <c r="Q1975" t="str">
        <f>IF(Table3[[#This Row],[Tag]]="1",Table3[[#This Row],[Prices (EUR(kWh)]],"")</f>
        <v/>
      </c>
    </row>
    <row r="1976" spans="4:17" x14ac:dyDescent="0.2">
      <c r="D1976" s="1" t="s">
        <v>28</v>
      </c>
      <c r="E1976">
        <v>21</v>
      </c>
      <c r="F1976">
        <v>2</v>
      </c>
      <c r="G1976">
        <v>0</v>
      </c>
      <c r="H1976">
        <v>0.30917</v>
      </c>
      <c r="I1976">
        <v>0</v>
      </c>
      <c r="J1976">
        <v>0</v>
      </c>
      <c r="K1976">
        <v>0</v>
      </c>
      <c r="L1976">
        <v>1</v>
      </c>
      <c r="M1976">
        <v>45.8</v>
      </c>
      <c r="N1976">
        <v>0</v>
      </c>
      <c r="O1976">
        <v>7.5</v>
      </c>
      <c r="P1976" t="str">
        <f>IF(Table3[[#This Row],[Charging]]&gt;0,"1","0")</f>
        <v>0</v>
      </c>
      <c r="Q1976" t="str">
        <f>IF(Table3[[#This Row],[Tag]]="1",Table3[[#This Row],[Prices (EUR(kWh)]],"")</f>
        <v/>
      </c>
    </row>
    <row r="1977" spans="4:17" x14ac:dyDescent="0.2">
      <c r="D1977" s="1" t="s">
        <v>28</v>
      </c>
      <c r="E1977">
        <v>21</v>
      </c>
      <c r="F1977">
        <v>3</v>
      </c>
      <c r="G1977">
        <v>0</v>
      </c>
      <c r="H1977">
        <v>0.30848999999999999</v>
      </c>
      <c r="I1977">
        <v>0</v>
      </c>
      <c r="J1977">
        <v>0</v>
      </c>
      <c r="K1977">
        <v>0</v>
      </c>
      <c r="L1977">
        <v>1</v>
      </c>
      <c r="M1977">
        <v>45.8</v>
      </c>
      <c r="N1977">
        <v>0</v>
      </c>
      <c r="O1977">
        <v>7.5</v>
      </c>
      <c r="P1977" t="str">
        <f>IF(Table3[[#This Row],[Charging]]&gt;0,"1","0")</f>
        <v>0</v>
      </c>
      <c r="Q1977" t="str">
        <f>IF(Table3[[#This Row],[Tag]]="1",Table3[[#This Row],[Prices (EUR(kWh)]],"")</f>
        <v/>
      </c>
    </row>
    <row r="1978" spans="4:17" x14ac:dyDescent="0.2">
      <c r="D1978" s="1" t="s">
        <v>28</v>
      </c>
      <c r="E1978">
        <v>21</v>
      </c>
      <c r="F1978">
        <v>4</v>
      </c>
      <c r="G1978">
        <v>0</v>
      </c>
      <c r="H1978">
        <v>0.30852000000000002</v>
      </c>
      <c r="I1978">
        <v>0</v>
      </c>
      <c r="J1978">
        <v>0</v>
      </c>
      <c r="K1978">
        <v>0</v>
      </c>
      <c r="L1978">
        <v>1</v>
      </c>
      <c r="M1978">
        <v>45.8</v>
      </c>
      <c r="N1978">
        <v>0</v>
      </c>
      <c r="O1978">
        <v>7.5</v>
      </c>
      <c r="P1978" t="str">
        <f>IF(Table3[[#This Row],[Charging]]&gt;0,"1","0")</f>
        <v>0</v>
      </c>
      <c r="Q1978" t="str">
        <f>IF(Table3[[#This Row],[Tag]]="1",Table3[[#This Row],[Prices (EUR(kWh)]],"")</f>
        <v/>
      </c>
    </row>
    <row r="1979" spans="4:17" x14ac:dyDescent="0.2">
      <c r="D1979" s="1" t="s">
        <v>28</v>
      </c>
      <c r="E1979">
        <v>21</v>
      </c>
      <c r="F1979">
        <v>5</v>
      </c>
      <c r="G1979">
        <v>0</v>
      </c>
      <c r="H1979">
        <v>0.30679000000000001</v>
      </c>
      <c r="I1979">
        <v>0</v>
      </c>
      <c r="J1979">
        <v>0</v>
      </c>
      <c r="K1979">
        <v>0</v>
      </c>
      <c r="L1979">
        <v>1</v>
      </c>
      <c r="M1979">
        <v>45.8</v>
      </c>
      <c r="N1979">
        <v>0</v>
      </c>
      <c r="O1979">
        <v>7.5</v>
      </c>
      <c r="P1979" t="str">
        <f>IF(Table3[[#This Row],[Charging]]&gt;0,"1","0")</f>
        <v>0</v>
      </c>
      <c r="Q1979" t="str">
        <f>IF(Table3[[#This Row],[Tag]]="1",Table3[[#This Row],[Prices (EUR(kWh)]],"")</f>
        <v/>
      </c>
    </row>
    <row r="1980" spans="4:17" x14ac:dyDescent="0.2">
      <c r="D1980" s="1" t="s">
        <v>28</v>
      </c>
      <c r="E1980">
        <v>21</v>
      </c>
      <c r="F1980">
        <v>6</v>
      </c>
      <c r="G1980">
        <v>0</v>
      </c>
      <c r="H1980">
        <v>0.35883999999999999</v>
      </c>
      <c r="I1980">
        <v>0</v>
      </c>
      <c r="J1980">
        <v>0</v>
      </c>
      <c r="K1980">
        <v>0</v>
      </c>
      <c r="L1980">
        <v>1</v>
      </c>
      <c r="M1980">
        <v>45.8</v>
      </c>
      <c r="N1980">
        <v>0</v>
      </c>
      <c r="O1980">
        <v>7.5</v>
      </c>
      <c r="P1980" t="str">
        <f>IF(Table3[[#This Row],[Charging]]&gt;0,"1","0")</f>
        <v>0</v>
      </c>
      <c r="Q1980" t="str">
        <f>IF(Table3[[#This Row],[Tag]]="1",Table3[[#This Row],[Prices (EUR(kWh)]],"")</f>
        <v/>
      </c>
    </row>
    <row r="1981" spans="4:17" x14ac:dyDescent="0.2">
      <c r="D1981" s="1" t="s">
        <v>28</v>
      </c>
      <c r="E1981">
        <v>21</v>
      </c>
      <c r="F1981">
        <v>7</v>
      </c>
      <c r="G1981">
        <v>0</v>
      </c>
      <c r="H1981">
        <v>0.41676000000000002</v>
      </c>
      <c r="I1981">
        <v>0</v>
      </c>
      <c r="J1981">
        <v>0</v>
      </c>
      <c r="K1981">
        <v>0</v>
      </c>
      <c r="L1981">
        <v>1</v>
      </c>
      <c r="M1981">
        <v>45.8</v>
      </c>
      <c r="N1981">
        <v>0</v>
      </c>
      <c r="O1981">
        <v>7.5</v>
      </c>
      <c r="P1981" t="str">
        <f>IF(Table3[[#This Row],[Charging]]&gt;0,"1","0")</f>
        <v>0</v>
      </c>
      <c r="Q1981" t="str">
        <f>IF(Table3[[#This Row],[Tag]]="1",Table3[[#This Row],[Prices (EUR(kWh)]],"")</f>
        <v/>
      </c>
    </row>
    <row r="1982" spans="4:17" x14ac:dyDescent="0.2">
      <c r="D1982" s="1" t="s">
        <v>28</v>
      </c>
      <c r="E1982">
        <v>21</v>
      </c>
      <c r="F1982">
        <v>8</v>
      </c>
      <c r="G1982">
        <v>0</v>
      </c>
      <c r="H1982">
        <v>0.48870999999999998</v>
      </c>
      <c r="I1982">
        <v>0</v>
      </c>
      <c r="J1982">
        <v>0</v>
      </c>
      <c r="K1982">
        <v>0</v>
      </c>
      <c r="L1982">
        <v>1</v>
      </c>
      <c r="M1982">
        <v>40.299999999999997</v>
      </c>
      <c r="N1982">
        <v>5.5</v>
      </c>
      <c r="O1982">
        <v>0</v>
      </c>
      <c r="P1982" t="str">
        <f>IF(Table3[[#This Row],[Charging]]&gt;0,"1","0")</f>
        <v>0</v>
      </c>
      <c r="Q1982" t="str">
        <f>IF(Table3[[#This Row],[Tag]]="1",Table3[[#This Row],[Prices (EUR(kWh)]],"")</f>
        <v/>
      </c>
    </row>
    <row r="1983" spans="4:17" x14ac:dyDescent="0.2">
      <c r="D1983" s="1" t="s">
        <v>28</v>
      </c>
      <c r="E1983">
        <v>21</v>
      </c>
      <c r="F1983">
        <v>9</v>
      </c>
      <c r="G1983">
        <v>0</v>
      </c>
      <c r="H1983">
        <v>0.49991000000000002</v>
      </c>
      <c r="I1983">
        <v>0</v>
      </c>
      <c r="J1983">
        <v>0</v>
      </c>
      <c r="K1983">
        <v>0</v>
      </c>
      <c r="L1983">
        <v>1</v>
      </c>
      <c r="M1983">
        <v>40.299999999999997</v>
      </c>
      <c r="N1983">
        <v>0</v>
      </c>
      <c r="O1983">
        <v>0</v>
      </c>
      <c r="P1983" t="str">
        <f>IF(Table3[[#This Row],[Charging]]&gt;0,"1","0")</f>
        <v>0</v>
      </c>
      <c r="Q1983" t="str">
        <f>IF(Table3[[#This Row],[Tag]]="1",Table3[[#This Row],[Prices (EUR(kWh)]],"")</f>
        <v/>
      </c>
    </row>
    <row r="1984" spans="4:17" x14ac:dyDescent="0.2">
      <c r="D1984" s="1" t="s">
        <v>28</v>
      </c>
      <c r="E1984">
        <v>21</v>
      </c>
      <c r="F1984">
        <v>10</v>
      </c>
      <c r="G1984">
        <v>0</v>
      </c>
      <c r="H1984">
        <v>0.42709999999999998</v>
      </c>
      <c r="I1984">
        <v>0</v>
      </c>
      <c r="J1984">
        <v>0</v>
      </c>
      <c r="K1984">
        <v>0</v>
      </c>
      <c r="L1984">
        <v>1</v>
      </c>
      <c r="M1984">
        <v>40.299999999999997</v>
      </c>
      <c r="N1984">
        <v>0</v>
      </c>
      <c r="O1984">
        <v>0</v>
      </c>
      <c r="P1984" t="str">
        <f>IF(Table3[[#This Row],[Charging]]&gt;0,"1","0")</f>
        <v>0</v>
      </c>
      <c r="Q1984" t="str">
        <f>IF(Table3[[#This Row],[Tag]]="1",Table3[[#This Row],[Prices (EUR(kWh)]],"")</f>
        <v/>
      </c>
    </row>
    <row r="1985" spans="4:17" x14ac:dyDescent="0.2">
      <c r="D1985" s="1" t="s">
        <v>28</v>
      </c>
      <c r="E1985">
        <v>21</v>
      </c>
      <c r="F1985">
        <v>11</v>
      </c>
      <c r="G1985">
        <v>0</v>
      </c>
      <c r="H1985">
        <v>0.36960999999999999</v>
      </c>
      <c r="I1985">
        <v>0</v>
      </c>
      <c r="J1985">
        <v>0</v>
      </c>
      <c r="K1985">
        <v>0</v>
      </c>
      <c r="L1985">
        <v>1</v>
      </c>
      <c r="M1985">
        <v>40.299999999999997</v>
      </c>
      <c r="N1985">
        <v>0</v>
      </c>
      <c r="O1985">
        <v>0</v>
      </c>
      <c r="P1985" t="str">
        <f>IF(Table3[[#This Row],[Charging]]&gt;0,"1","0")</f>
        <v>0</v>
      </c>
      <c r="Q1985" t="str">
        <f>IF(Table3[[#This Row],[Tag]]="1",Table3[[#This Row],[Prices (EUR(kWh)]],"")</f>
        <v/>
      </c>
    </row>
    <row r="1986" spans="4:17" x14ac:dyDescent="0.2">
      <c r="D1986" s="1" t="s">
        <v>28</v>
      </c>
      <c r="E1986">
        <v>21</v>
      </c>
      <c r="F1986">
        <v>12</v>
      </c>
      <c r="G1986">
        <v>0</v>
      </c>
      <c r="H1986">
        <v>0.33190999999999998</v>
      </c>
      <c r="I1986">
        <v>0</v>
      </c>
      <c r="J1986">
        <v>0</v>
      </c>
      <c r="K1986">
        <v>0</v>
      </c>
      <c r="L1986">
        <v>1</v>
      </c>
      <c r="M1986">
        <v>40.299999999999997</v>
      </c>
      <c r="N1986">
        <v>0</v>
      </c>
      <c r="O1986">
        <v>0</v>
      </c>
      <c r="P1986" t="str">
        <f>IF(Table3[[#This Row],[Charging]]&gt;0,"1","0")</f>
        <v>0</v>
      </c>
      <c r="Q1986" t="str">
        <f>IF(Table3[[#This Row],[Tag]]="1",Table3[[#This Row],[Prices (EUR(kWh)]],"")</f>
        <v/>
      </c>
    </row>
    <row r="1987" spans="4:17" x14ac:dyDescent="0.2">
      <c r="D1987" s="1" t="s">
        <v>28</v>
      </c>
      <c r="E1987">
        <v>21</v>
      </c>
      <c r="F1987">
        <v>13</v>
      </c>
      <c r="G1987">
        <v>0</v>
      </c>
      <c r="H1987">
        <v>0.30792000000000003</v>
      </c>
      <c r="I1987">
        <v>0</v>
      </c>
      <c r="J1987">
        <v>0</v>
      </c>
      <c r="K1987">
        <v>0</v>
      </c>
      <c r="L1987">
        <v>1</v>
      </c>
      <c r="M1987">
        <v>40.299999999999997</v>
      </c>
      <c r="N1987">
        <v>0</v>
      </c>
      <c r="O1987">
        <v>0</v>
      </c>
      <c r="P1987" t="str">
        <f>IF(Table3[[#This Row],[Charging]]&gt;0,"1","0")</f>
        <v>0</v>
      </c>
      <c r="Q1987" t="str">
        <f>IF(Table3[[#This Row],[Tag]]="1",Table3[[#This Row],[Prices (EUR(kWh)]],"")</f>
        <v/>
      </c>
    </row>
    <row r="1988" spans="4:17" x14ac:dyDescent="0.2">
      <c r="D1988" s="1" t="s">
        <v>28</v>
      </c>
      <c r="E1988">
        <v>21</v>
      </c>
      <c r="F1988">
        <v>14</v>
      </c>
      <c r="G1988">
        <v>0</v>
      </c>
      <c r="H1988">
        <v>0.31192999999999999</v>
      </c>
      <c r="I1988">
        <v>0</v>
      </c>
      <c r="J1988">
        <v>0</v>
      </c>
      <c r="K1988">
        <v>0</v>
      </c>
      <c r="L1988">
        <v>1</v>
      </c>
      <c r="M1988">
        <v>40.299999999999997</v>
      </c>
      <c r="N1988">
        <v>0</v>
      </c>
      <c r="O1988">
        <v>0</v>
      </c>
      <c r="P1988" t="str">
        <f>IF(Table3[[#This Row],[Charging]]&gt;0,"1","0")</f>
        <v>0</v>
      </c>
      <c r="Q1988" t="str">
        <f>IF(Table3[[#This Row],[Tag]]="1",Table3[[#This Row],[Prices (EUR(kWh)]],"")</f>
        <v/>
      </c>
    </row>
    <row r="1989" spans="4:17" x14ac:dyDescent="0.2">
      <c r="D1989" s="1" t="s">
        <v>28</v>
      </c>
      <c r="E1989">
        <v>21</v>
      </c>
      <c r="F1989">
        <v>15</v>
      </c>
      <c r="G1989">
        <v>0</v>
      </c>
      <c r="H1989">
        <v>0.32135000000000002</v>
      </c>
      <c r="I1989">
        <v>0</v>
      </c>
      <c r="J1989">
        <v>0</v>
      </c>
      <c r="K1989">
        <v>0</v>
      </c>
      <c r="L1989">
        <v>1</v>
      </c>
      <c r="M1989">
        <v>40.299999999999997</v>
      </c>
      <c r="N1989">
        <v>0</v>
      </c>
      <c r="O1989">
        <v>0</v>
      </c>
      <c r="P1989" t="str">
        <f>IF(Table3[[#This Row],[Charging]]&gt;0,"1","0")</f>
        <v>0</v>
      </c>
      <c r="Q1989" t="str">
        <f>IF(Table3[[#This Row],[Tag]]="1",Table3[[#This Row],[Prices (EUR(kWh)]],"")</f>
        <v/>
      </c>
    </row>
    <row r="1990" spans="4:17" x14ac:dyDescent="0.2">
      <c r="D1990" s="1" t="s">
        <v>28</v>
      </c>
      <c r="E1990">
        <v>21</v>
      </c>
      <c r="F1990">
        <v>16</v>
      </c>
      <c r="G1990">
        <v>0</v>
      </c>
      <c r="H1990">
        <v>0.35004000000000002</v>
      </c>
      <c r="I1990">
        <v>0</v>
      </c>
      <c r="J1990">
        <v>0</v>
      </c>
      <c r="K1990">
        <v>0</v>
      </c>
      <c r="L1990">
        <v>1</v>
      </c>
      <c r="M1990">
        <v>40.299999999999997</v>
      </c>
      <c r="N1990">
        <v>0</v>
      </c>
      <c r="O1990">
        <v>0</v>
      </c>
      <c r="P1990" t="str">
        <f>IF(Table3[[#This Row],[Charging]]&gt;0,"1","0")</f>
        <v>0</v>
      </c>
      <c r="Q1990" t="str">
        <f>IF(Table3[[#This Row],[Tag]]="1",Table3[[#This Row],[Prices (EUR(kWh)]],"")</f>
        <v/>
      </c>
    </row>
    <row r="1991" spans="4:17" x14ac:dyDescent="0.2">
      <c r="D1991" s="1" t="s">
        <v>28</v>
      </c>
      <c r="E1991">
        <v>21</v>
      </c>
      <c r="F1991">
        <v>17</v>
      </c>
      <c r="G1991">
        <v>0</v>
      </c>
      <c r="H1991">
        <v>0.38342999999999999</v>
      </c>
      <c r="I1991">
        <v>0</v>
      </c>
      <c r="J1991">
        <v>0</v>
      </c>
      <c r="K1991">
        <v>0</v>
      </c>
      <c r="L1991">
        <v>1</v>
      </c>
      <c r="M1991">
        <v>34.799999999999997</v>
      </c>
      <c r="N1991">
        <v>5.5</v>
      </c>
      <c r="O1991">
        <v>0</v>
      </c>
      <c r="P1991" t="str">
        <f>IF(Table3[[#This Row],[Charging]]&gt;0,"1","0")</f>
        <v>0</v>
      </c>
      <c r="Q1991" t="str">
        <f>IF(Table3[[#This Row],[Tag]]="1",Table3[[#This Row],[Prices (EUR(kWh)]],"")</f>
        <v/>
      </c>
    </row>
    <row r="1992" spans="4:17" x14ac:dyDescent="0.2">
      <c r="D1992" s="1" t="s">
        <v>28</v>
      </c>
      <c r="E1992">
        <v>21</v>
      </c>
      <c r="F1992">
        <v>18</v>
      </c>
      <c r="G1992">
        <v>0</v>
      </c>
      <c r="H1992">
        <v>0.40673999999999999</v>
      </c>
      <c r="I1992">
        <v>0</v>
      </c>
      <c r="J1992">
        <v>0</v>
      </c>
      <c r="K1992">
        <v>0</v>
      </c>
      <c r="L1992">
        <v>1</v>
      </c>
      <c r="M1992">
        <v>34.799999999999997</v>
      </c>
      <c r="N1992">
        <v>0</v>
      </c>
      <c r="O1992">
        <v>7.5</v>
      </c>
      <c r="P1992" t="str">
        <f>IF(Table3[[#This Row],[Charging]]&gt;0,"1","0")</f>
        <v>0</v>
      </c>
      <c r="Q1992" t="str">
        <f>IF(Table3[[#This Row],[Tag]]="1",Table3[[#This Row],[Prices (EUR(kWh)]],"")</f>
        <v/>
      </c>
    </row>
    <row r="1993" spans="4:17" x14ac:dyDescent="0.2">
      <c r="D1993" s="1" t="s">
        <v>28</v>
      </c>
      <c r="E1993">
        <v>21</v>
      </c>
      <c r="F1993">
        <v>19</v>
      </c>
      <c r="G1993">
        <v>0</v>
      </c>
      <c r="H1993">
        <v>0.45543</v>
      </c>
      <c r="I1993">
        <v>0</v>
      </c>
      <c r="J1993">
        <v>0</v>
      </c>
      <c r="K1993">
        <v>0</v>
      </c>
      <c r="L1993">
        <v>1</v>
      </c>
      <c r="M1993">
        <v>34.799999999999997</v>
      </c>
      <c r="N1993">
        <v>0</v>
      </c>
      <c r="O1993">
        <v>7.5</v>
      </c>
      <c r="P1993" t="str">
        <f>IF(Table3[[#This Row],[Charging]]&gt;0,"1","0")</f>
        <v>0</v>
      </c>
      <c r="Q1993" t="str">
        <f>IF(Table3[[#This Row],[Tag]]="1",Table3[[#This Row],[Prices (EUR(kWh)]],"")</f>
        <v/>
      </c>
    </row>
    <row r="1994" spans="4:17" x14ac:dyDescent="0.2">
      <c r="D1994" s="1" t="s">
        <v>28</v>
      </c>
      <c r="E1994">
        <v>21</v>
      </c>
      <c r="F1994">
        <v>20</v>
      </c>
      <c r="G1994">
        <v>0</v>
      </c>
      <c r="H1994">
        <v>0.47217999999999999</v>
      </c>
      <c r="I1994">
        <v>0</v>
      </c>
      <c r="J1994">
        <v>0</v>
      </c>
      <c r="K1994">
        <v>0</v>
      </c>
      <c r="L1994">
        <v>1</v>
      </c>
      <c r="M1994">
        <v>34.799999999999997</v>
      </c>
      <c r="N1994">
        <v>0</v>
      </c>
      <c r="O1994">
        <v>7.5</v>
      </c>
      <c r="P1994" t="str">
        <f>IF(Table3[[#This Row],[Charging]]&gt;0,"1","0")</f>
        <v>0</v>
      </c>
      <c r="Q1994" t="str">
        <f>IF(Table3[[#This Row],[Tag]]="1",Table3[[#This Row],[Prices (EUR(kWh)]],"")</f>
        <v/>
      </c>
    </row>
    <row r="1995" spans="4:17" x14ac:dyDescent="0.2">
      <c r="D1995" s="1" t="s">
        <v>28</v>
      </c>
      <c r="E1995">
        <v>21</v>
      </c>
      <c r="F1995">
        <v>21</v>
      </c>
      <c r="G1995">
        <v>0</v>
      </c>
      <c r="H1995">
        <v>0.44531999999999999</v>
      </c>
      <c r="I1995">
        <v>0</v>
      </c>
      <c r="J1995">
        <v>0</v>
      </c>
      <c r="K1995">
        <v>0</v>
      </c>
      <c r="L1995">
        <v>1</v>
      </c>
      <c r="M1995">
        <v>34.799999999999997</v>
      </c>
      <c r="N1995">
        <v>0</v>
      </c>
      <c r="O1995">
        <v>7.5</v>
      </c>
      <c r="P1995" t="str">
        <f>IF(Table3[[#This Row],[Charging]]&gt;0,"1","0")</f>
        <v>0</v>
      </c>
      <c r="Q1995" t="str">
        <f>IF(Table3[[#This Row],[Tag]]="1",Table3[[#This Row],[Prices (EUR(kWh)]],"")</f>
        <v/>
      </c>
    </row>
    <row r="1996" spans="4:17" x14ac:dyDescent="0.2">
      <c r="D1996" s="1" t="s">
        <v>28</v>
      </c>
      <c r="E1996">
        <v>21</v>
      </c>
      <c r="F1996">
        <v>22</v>
      </c>
      <c r="G1996">
        <v>0</v>
      </c>
      <c r="H1996">
        <v>0.40294000000000002</v>
      </c>
      <c r="I1996">
        <v>0</v>
      </c>
      <c r="J1996">
        <v>0</v>
      </c>
      <c r="K1996">
        <v>0</v>
      </c>
      <c r="L1996">
        <v>1</v>
      </c>
      <c r="M1996">
        <v>34.799999999999997</v>
      </c>
      <c r="N1996">
        <v>0</v>
      </c>
      <c r="O1996">
        <v>7.5</v>
      </c>
      <c r="P1996" t="str">
        <f>IF(Table3[[#This Row],[Charging]]&gt;0,"1","0")</f>
        <v>0</v>
      </c>
      <c r="Q1996" t="str">
        <f>IF(Table3[[#This Row],[Tag]]="1",Table3[[#This Row],[Prices (EUR(kWh)]],"")</f>
        <v/>
      </c>
    </row>
    <row r="1997" spans="4:17" x14ac:dyDescent="0.2">
      <c r="D1997" s="1" t="s">
        <v>28</v>
      </c>
      <c r="E1997">
        <v>21</v>
      </c>
      <c r="F1997">
        <v>23</v>
      </c>
      <c r="G1997">
        <v>0</v>
      </c>
      <c r="H1997">
        <v>0.36892000000000003</v>
      </c>
      <c r="I1997">
        <v>0</v>
      </c>
      <c r="J1997">
        <v>0</v>
      </c>
      <c r="K1997">
        <v>0</v>
      </c>
      <c r="L1997">
        <v>1</v>
      </c>
      <c r="M1997">
        <v>34.799999999999997</v>
      </c>
      <c r="N1997">
        <v>0</v>
      </c>
      <c r="O1997">
        <v>7.5</v>
      </c>
      <c r="P1997" t="str">
        <f>IF(Table3[[#This Row],[Charging]]&gt;0,"1","0")</f>
        <v>0</v>
      </c>
      <c r="Q1997" t="str">
        <f>IF(Table3[[#This Row],[Tag]]="1",Table3[[#This Row],[Prices (EUR(kWh)]],"")</f>
        <v/>
      </c>
    </row>
    <row r="1998" spans="4:17" x14ac:dyDescent="0.2">
      <c r="D1998" s="1" t="s">
        <v>28</v>
      </c>
      <c r="E1998">
        <v>21</v>
      </c>
      <c r="F1998">
        <v>24</v>
      </c>
      <c r="G1998">
        <v>0</v>
      </c>
      <c r="H1998">
        <v>0.35975000000000001</v>
      </c>
      <c r="I1998">
        <v>0</v>
      </c>
      <c r="J1998">
        <v>0</v>
      </c>
      <c r="K1998">
        <v>0</v>
      </c>
      <c r="L1998">
        <v>1</v>
      </c>
      <c r="M1998">
        <v>34.799999999999997</v>
      </c>
      <c r="N1998">
        <v>0</v>
      </c>
      <c r="O1998">
        <v>7.5</v>
      </c>
      <c r="P1998" t="str">
        <f>IF(Table3[[#This Row],[Charging]]&gt;0,"1","0")</f>
        <v>0</v>
      </c>
      <c r="Q1998" t="str">
        <f>IF(Table3[[#This Row],[Tag]]="1",Table3[[#This Row],[Prices (EUR(kWh)]],"")</f>
        <v/>
      </c>
    </row>
    <row r="1999" spans="4:17" x14ac:dyDescent="0.2">
      <c r="D1999" s="1" t="s">
        <v>28</v>
      </c>
      <c r="E1999">
        <v>22</v>
      </c>
      <c r="F1999">
        <v>1</v>
      </c>
      <c r="G1999">
        <v>0</v>
      </c>
      <c r="H1999">
        <v>0.37408999999999998</v>
      </c>
      <c r="I1999">
        <v>0</v>
      </c>
      <c r="J1999">
        <v>0</v>
      </c>
      <c r="K1999">
        <v>0</v>
      </c>
      <c r="L1999">
        <v>1</v>
      </c>
      <c r="M1999">
        <v>34.799999999999997</v>
      </c>
      <c r="N1999">
        <v>0</v>
      </c>
      <c r="O1999">
        <v>7.5</v>
      </c>
      <c r="P1999" t="str">
        <f>IF(Table3[[#This Row],[Charging]]&gt;0,"1","0")</f>
        <v>0</v>
      </c>
      <c r="Q1999" t="str">
        <f>IF(Table3[[#This Row],[Tag]]="1",Table3[[#This Row],[Prices (EUR(kWh)]],"")</f>
        <v/>
      </c>
    </row>
    <row r="2000" spans="4:17" x14ac:dyDescent="0.2">
      <c r="D2000" s="1" t="s">
        <v>28</v>
      </c>
      <c r="E2000">
        <v>22</v>
      </c>
      <c r="F2000">
        <v>2</v>
      </c>
      <c r="G2000">
        <v>0</v>
      </c>
      <c r="H2000">
        <v>0.34955000000000003</v>
      </c>
      <c r="I2000">
        <v>0</v>
      </c>
      <c r="J2000">
        <v>0</v>
      </c>
      <c r="K2000">
        <v>0</v>
      </c>
      <c r="L2000">
        <v>1</v>
      </c>
      <c r="M2000">
        <v>34.799999999999997</v>
      </c>
      <c r="N2000">
        <v>0</v>
      </c>
      <c r="O2000">
        <v>7.5</v>
      </c>
      <c r="P2000" t="str">
        <f>IF(Table3[[#This Row],[Charging]]&gt;0,"1","0")</f>
        <v>0</v>
      </c>
      <c r="Q2000" t="str">
        <f>IF(Table3[[#This Row],[Tag]]="1",Table3[[#This Row],[Prices (EUR(kWh)]],"")</f>
        <v/>
      </c>
    </row>
    <row r="2001" spans="4:17" x14ac:dyDescent="0.2">
      <c r="D2001" s="1" t="s">
        <v>28</v>
      </c>
      <c r="E2001">
        <v>22</v>
      </c>
      <c r="F2001">
        <v>3</v>
      </c>
      <c r="G2001">
        <v>0</v>
      </c>
      <c r="H2001">
        <v>0.33994000000000002</v>
      </c>
      <c r="I2001">
        <v>0</v>
      </c>
      <c r="J2001">
        <v>0</v>
      </c>
      <c r="K2001">
        <v>0</v>
      </c>
      <c r="L2001">
        <v>1</v>
      </c>
      <c r="M2001">
        <v>34.799999999999997</v>
      </c>
      <c r="N2001">
        <v>0</v>
      </c>
      <c r="O2001">
        <v>7.5</v>
      </c>
      <c r="P2001" t="str">
        <f>IF(Table3[[#This Row],[Charging]]&gt;0,"1","0")</f>
        <v>0</v>
      </c>
      <c r="Q2001" t="str">
        <f>IF(Table3[[#This Row],[Tag]]="1",Table3[[#This Row],[Prices (EUR(kWh)]],"")</f>
        <v/>
      </c>
    </row>
    <row r="2002" spans="4:17" x14ac:dyDescent="0.2">
      <c r="D2002" s="1" t="s">
        <v>28</v>
      </c>
      <c r="E2002">
        <v>22</v>
      </c>
      <c r="F2002">
        <v>4</v>
      </c>
      <c r="G2002">
        <v>0</v>
      </c>
      <c r="H2002">
        <v>0.32022</v>
      </c>
      <c r="I2002">
        <v>0</v>
      </c>
      <c r="J2002">
        <v>0</v>
      </c>
      <c r="K2002">
        <v>0</v>
      </c>
      <c r="L2002">
        <v>1</v>
      </c>
      <c r="M2002">
        <v>34.799999999999997</v>
      </c>
      <c r="N2002">
        <v>0</v>
      </c>
      <c r="O2002">
        <v>7.5</v>
      </c>
      <c r="P2002" t="str">
        <f>IF(Table3[[#This Row],[Charging]]&gt;0,"1","0")</f>
        <v>0</v>
      </c>
      <c r="Q2002" t="str">
        <f>IF(Table3[[#This Row],[Tag]]="1",Table3[[#This Row],[Prices (EUR(kWh)]],"")</f>
        <v/>
      </c>
    </row>
    <row r="2003" spans="4:17" x14ac:dyDescent="0.2">
      <c r="D2003" s="1" t="s">
        <v>28</v>
      </c>
      <c r="E2003">
        <v>22</v>
      </c>
      <c r="F2003">
        <v>5</v>
      </c>
      <c r="G2003">
        <v>0</v>
      </c>
      <c r="H2003">
        <v>0.32990000000000003</v>
      </c>
      <c r="I2003">
        <v>0</v>
      </c>
      <c r="J2003">
        <v>0</v>
      </c>
      <c r="K2003">
        <v>0</v>
      </c>
      <c r="L2003">
        <v>1</v>
      </c>
      <c r="M2003">
        <v>34.799999999999997</v>
      </c>
      <c r="N2003">
        <v>0</v>
      </c>
      <c r="O2003">
        <v>7.5</v>
      </c>
      <c r="P2003" t="str">
        <f>IF(Table3[[#This Row],[Charging]]&gt;0,"1","0")</f>
        <v>0</v>
      </c>
      <c r="Q2003" t="str">
        <f>IF(Table3[[#This Row],[Tag]]="1",Table3[[#This Row],[Prices (EUR(kWh)]],"")</f>
        <v/>
      </c>
    </row>
    <row r="2004" spans="4:17" x14ac:dyDescent="0.2">
      <c r="D2004" s="1" t="s">
        <v>28</v>
      </c>
      <c r="E2004">
        <v>22</v>
      </c>
      <c r="F2004">
        <v>6</v>
      </c>
      <c r="G2004">
        <v>0</v>
      </c>
      <c r="H2004">
        <v>0.37323000000000001</v>
      </c>
      <c r="I2004">
        <v>0</v>
      </c>
      <c r="J2004">
        <v>0</v>
      </c>
      <c r="K2004">
        <v>0</v>
      </c>
      <c r="L2004">
        <v>1</v>
      </c>
      <c r="M2004">
        <v>34.799999999999997</v>
      </c>
      <c r="N2004">
        <v>0</v>
      </c>
      <c r="O2004">
        <v>7.5</v>
      </c>
      <c r="P2004" t="str">
        <f>IF(Table3[[#This Row],[Charging]]&gt;0,"1","0")</f>
        <v>0</v>
      </c>
      <c r="Q2004" t="str">
        <f>IF(Table3[[#This Row],[Tag]]="1",Table3[[#This Row],[Prices (EUR(kWh)]],"")</f>
        <v/>
      </c>
    </row>
    <row r="2005" spans="4:17" x14ac:dyDescent="0.2">
      <c r="D2005" s="1" t="s">
        <v>28</v>
      </c>
      <c r="E2005">
        <v>22</v>
      </c>
      <c r="F2005">
        <v>7</v>
      </c>
      <c r="G2005">
        <v>0</v>
      </c>
      <c r="H2005">
        <v>0.40969</v>
      </c>
      <c r="I2005">
        <v>0</v>
      </c>
      <c r="J2005">
        <v>0</v>
      </c>
      <c r="K2005">
        <v>0</v>
      </c>
      <c r="L2005">
        <v>1</v>
      </c>
      <c r="M2005">
        <v>34.799999999999997</v>
      </c>
      <c r="N2005">
        <v>0</v>
      </c>
      <c r="O2005">
        <v>7.5</v>
      </c>
      <c r="P2005" t="str">
        <f>IF(Table3[[#This Row],[Charging]]&gt;0,"1","0")</f>
        <v>0</v>
      </c>
      <c r="Q2005" t="str">
        <f>IF(Table3[[#This Row],[Tag]]="1",Table3[[#This Row],[Prices (EUR(kWh)]],"")</f>
        <v/>
      </c>
    </row>
    <row r="2006" spans="4:17" x14ac:dyDescent="0.2">
      <c r="D2006" s="1" t="s">
        <v>28</v>
      </c>
      <c r="E2006">
        <v>22</v>
      </c>
      <c r="F2006">
        <v>8</v>
      </c>
      <c r="G2006">
        <v>0</v>
      </c>
      <c r="H2006">
        <v>0.46964</v>
      </c>
      <c r="I2006">
        <v>0</v>
      </c>
      <c r="J2006">
        <v>0</v>
      </c>
      <c r="K2006">
        <v>0</v>
      </c>
      <c r="L2006">
        <v>1</v>
      </c>
      <c r="M2006">
        <v>29.3</v>
      </c>
      <c r="N2006">
        <v>5.5</v>
      </c>
      <c r="O2006">
        <v>0</v>
      </c>
      <c r="P2006" t="str">
        <f>IF(Table3[[#This Row],[Charging]]&gt;0,"1","0")</f>
        <v>0</v>
      </c>
      <c r="Q2006" t="str">
        <f>IF(Table3[[#This Row],[Tag]]="1",Table3[[#This Row],[Prices (EUR(kWh)]],"")</f>
        <v/>
      </c>
    </row>
    <row r="2007" spans="4:17" x14ac:dyDescent="0.2">
      <c r="D2007" s="1" t="s">
        <v>28</v>
      </c>
      <c r="E2007">
        <v>22</v>
      </c>
      <c r="F2007">
        <v>9</v>
      </c>
      <c r="G2007">
        <v>0</v>
      </c>
      <c r="H2007">
        <v>0.47505999999999998</v>
      </c>
      <c r="I2007">
        <v>0</v>
      </c>
      <c r="J2007">
        <v>0</v>
      </c>
      <c r="K2007">
        <v>0</v>
      </c>
      <c r="L2007">
        <v>1</v>
      </c>
      <c r="M2007">
        <v>29.3</v>
      </c>
      <c r="N2007">
        <v>0</v>
      </c>
      <c r="O2007">
        <v>0</v>
      </c>
      <c r="P2007" t="str">
        <f>IF(Table3[[#This Row],[Charging]]&gt;0,"1","0")</f>
        <v>0</v>
      </c>
      <c r="Q2007" t="str">
        <f>IF(Table3[[#This Row],[Tag]]="1",Table3[[#This Row],[Prices (EUR(kWh)]],"")</f>
        <v/>
      </c>
    </row>
    <row r="2008" spans="4:17" x14ac:dyDescent="0.2">
      <c r="D2008" s="1" t="s">
        <v>28</v>
      </c>
      <c r="E2008">
        <v>22</v>
      </c>
      <c r="F2008">
        <v>10</v>
      </c>
      <c r="G2008">
        <v>0</v>
      </c>
      <c r="H2008">
        <v>0.38788</v>
      </c>
      <c r="I2008">
        <v>0</v>
      </c>
      <c r="J2008">
        <v>0</v>
      </c>
      <c r="K2008">
        <v>0</v>
      </c>
      <c r="L2008">
        <v>1</v>
      </c>
      <c r="M2008">
        <v>29.3</v>
      </c>
      <c r="N2008">
        <v>0</v>
      </c>
      <c r="O2008">
        <v>0</v>
      </c>
      <c r="P2008" t="str">
        <f>IF(Table3[[#This Row],[Charging]]&gt;0,"1","0")</f>
        <v>0</v>
      </c>
      <c r="Q2008" t="str">
        <f>IF(Table3[[#This Row],[Tag]]="1",Table3[[#This Row],[Prices (EUR(kWh)]],"")</f>
        <v/>
      </c>
    </row>
    <row r="2009" spans="4:17" x14ac:dyDescent="0.2">
      <c r="D2009" s="1" t="s">
        <v>28</v>
      </c>
      <c r="E2009">
        <v>22</v>
      </c>
      <c r="F2009">
        <v>11</v>
      </c>
      <c r="G2009">
        <v>0</v>
      </c>
      <c r="H2009">
        <v>0.35138000000000003</v>
      </c>
      <c r="I2009">
        <v>0</v>
      </c>
      <c r="J2009">
        <v>0</v>
      </c>
      <c r="K2009">
        <v>0</v>
      </c>
      <c r="L2009">
        <v>1</v>
      </c>
      <c r="M2009">
        <v>29.3</v>
      </c>
      <c r="N2009">
        <v>0</v>
      </c>
      <c r="O2009">
        <v>0</v>
      </c>
      <c r="P2009" t="str">
        <f>IF(Table3[[#This Row],[Charging]]&gt;0,"1","0")</f>
        <v>0</v>
      </c>
      <c r="Q2009" t="str">
        <f>IF(Table3[[#This Row],[Tag]]="1",Table3[[#This Row],[Prices (EUR(kWh)]],"")</f>
        <v/>
      </c>
    </row>
    <row r="2010" spans="4:17" x14ac:dyDescent="0.2">
      <c r="D2010" s="1" t="s">
        <v>28</v>
      </c>
      <c r="E2010">
        <v>22</v>
      </c>
      <c r="F2010">
        <v>12</v>
      </c>
      <c r="G2010">
        <v>0</v>
      </c>
      <c r="H2010">
        <v>0.31062000000000001</v>
      </c>
      <c r="I2010">
        <v>0</v>
      </c>
      <c r="J2010">
        <v>0</v>
      </c>
      <c r="K2010">
        <v>0</v>
      </c>
      <c r="L2010">
        <v>1</v>
      </c>
      <c r="M2010">
        <v>29.3</v>
      </c>
      <c r="N2010">
        <v>0</v>
      </c>
      <c r="O2010">
        <v>0</v>
      </c>
      <c r="P2010" t="str">
        <f>IF(Table3[[#This Row],[Charging]]&gt;0,"1","0")</f>
        <v>0</v>
      </c>
      <c r="Q2010" t="str">
        <f>IF(Table3[[#This Row],[Tag]]="1",Table3[[#This Row],[Prices (EUR(kWh)]],"")</f>
        <v/>
      </c>
    </row>
    <row r="2011" spans="4:17" x14ac:dyDescent="0.2">
      <c r="D2011" s="1" t="s">
        <v>28</v>
      </c>
      <c r="E2011">
        <v>22</v>
      </c>
      <c r="F2011">
        <v>13</v>
      </c>
      <c r="G2011">
        <v>0</v>
      </c>
      <c r="H2011">
        <v>0.30377999999999999</v>
      </c>
      <c r="I2011">
        <v>0</v>
      </c>
      <c r="J2011">
        <v>0</v>
      </c>
      <c r="K2011">
        <v>0</v>
      </c>
      <c r="L2011">
        <v>1</v>
      </c>
      <c r="M2011">
        <v>29.3</v>
      </c>
      <c r="N2011">
        <v>0</v>
      </c>
      <c r="O2011">
        <v>0</v>
      </c>
      <c r="P2011" t="str">
        <f>IF(Table3[[#This Row],[Charging]]&gt;0,"1","0")</f>
        <v>0</v>
      </c>
      <c r="Q2011" t="str">
        <f>IF(Table3[[#This Row],[Tag]]="1",Table3[[#This Row],[Prices (EUR(kWh)]],"")</f>
        <v/>
      </c>
    </row>
    <row r="2012" spans="4:17" x14ac:dyDescent="0.2">
      <c r="D2012" s="1" t="s">
        <v>28</v>
      </c>
      <c r="E2012">
        <v>22</v>
      </c>
      <c r="F2012">
        <v>14</v>
      </c>
      <c r="G2012">
        <v>0</v>
      </c>
      <c r="H2012">
        <v>0.29128999999999999</v>
      </c>
      <c r="I2012">
        <v>0</v>
      </c>
      <c r="J2012">
        <v>0</v>
      </c>
      <c r="K2012">
        <v>0</v>
      </c>
      <c r="L2012">
        <v>1</v>
      </c>
      <c r="M2012">
        <v>29.3</v>
      </c>
      <c r="N2012">
        <v>0</v>
      </c>
      <c r="O2012">
        <v>0</v>
      </c>
      <c r="P2012" t="str">
        <f>IF(Table3[[#This Row],[Charging]]&gt;0,"1","0")</f>
        <v>0</v>
      </c>
      <c r="Q2012" t="str">
        <f>IF(Table3[[#This Row],[Tag]]="1",Table3[[#This Row],[Prices (EUR(kWh)]],"")</f>
        <v/>
      </c>
    </row>
    <row r="2013" spans="4:17" x14ac:dyDescent="0.2">
      <c r="D2013" s="1" t="s">
        <v>28</v>
      </c>
      <c r="E2013">
        <v>22</v>
      </c>
      <c r="F2013">
        <v>15</v>
      </c>
      <c r="G2013">
        <v>0</v>
      </c>
      <c r="H2013">
        <v>0.31908999999999998</v>
      </c>
      <c r="I2013">
        <v>0</v>
      </c>
      <c r="J2013">
        <v>0</v>
      </c>
      <c r="K2013">
        <v>0</v>
      </c>
      <c r="L2013">
        <v>1</v>
      </c>
      <c r="M2013">
        <v>29.3</v>
      </c>
      <c r="N2013">
        <v>0</v>
      </c>
      <c r="O2013">
        <v>0</v>
      </c>
      <c r="P2013" t="str">
        <f>IF(Table3[[#This Row],[Charging]]&gt;0,"1","0")</f>
        <v>0</v>
      </c>
      <c r="Q2013" t="str">
        <f>IF(Table3[[#This Row],[Tag]]="1",Table3[[#This Row],[Prices (EUR(kWh)]],"")</f>
        <v/>
      </c>
    </row>
    <row r="2014" spans="4:17" x14ac:dyDescent="0.2">
      <c r="D2014" s="1" t="s">
        <v>28</v>
      </c>
      <c r="E2014">
        <v>22</v>
      </c>
      <c r="F2014">
        <v>16</v>
      </c>
      <c r="G2014">
        <v>0</v>
      </c>
      <c r="H2014">
        <v>0.35499999999999998</v>
      </c>
      <c r="I2014">
        <v>0</v>
      </c>
      <c r="J2014">
        <v>0</v>
      </c>
      <c r="K2014">
        <v>0</v>
      </c>
      <c r="L2014">
        <v>1</v>
      </c>
      <c r="M2014">
        <v>29.3</v>
      </c>
      <c r="N2014">
        <v>0</v>
      </c>
      <c r="O2014">
        <v>0</v>
      </c>
      <c r="P2014" t="str">
        <f>IF(Table3[[#This Row],[Charging]]&gt;0,"1","0")</f>
        <v>0</v>
      </c>
      <c r="Q2014" t="str">
        <f>IF(Table3[[#This Row],[Tag]]="1",Table3[[#This Row],[Prices (EUR(kWh)]],"")</f>
        <v/>
      </c>
    </row>
    <row r="2015" spans="4:17" x14ac:dyDescent="0.2">
      <c r="D2015" s="1" t="s">
        <v>28</v>
      </c>
      <c r="E2015">
        <v>22</v>
      </c>
      <c r="F2015">
        <v>17</v>
      </c>
      <c r="G2015">
        <v>0</v>
      </c>
      <c r="H2015">
        <v>0.37064999999999998</v>
      </c>
      <c r="I2015">
        <v>0</v>
      </c>
      <c r="J2015">
        <v>0</v>
      </c>
      <c r="K2015">
        <v>0</v>
      </c>
      <c r="L2015">
        <v>1</v>
      </c>
      <c r="M2015">
        <v>23.8</v>
      </c>
      <c r="N2015">
        <v>5.5</v>
      </c>
      <c r="O2015">
        <v>0</v>
      </c>
      <c r="P2015" t="str">
        <f>IF(Table3[[#This Row],[Charging]]&gt;0,"1","0")</f>
        <v>0</v>
      </c>
      <c r="Q2015" t="str">
        <f>IF(Table3[[#This Row],[Tag]]="1",Table3[[#This Row],[Prices (EUR(kWh)]],"")</f>
        <v/>
      </c>
    </row>
    <row r="2016" spans="4:17" x14ac:dyDescent="0.2">
      <c r="D2016" s="1" t="s">
        <v>28</v>
      </c>
      <c r="E2016">
        <v>22</v>
      </c>
      <c r="F2016">
        <v>18</v>
      </c>
      <c r="G2016">
        <v>0</v>
      </c>
      <c r="H2016">
        <v>0.40887000000000001</v>
      </c>
      <c r="I2016">
        <v>0</v>
      </c>
      <c r="J2016">
        <v>0</v>
      </c>
      <c r="K2016">
        <v>0</v>
      </c>
      <c r="L2016">
        <v>1</v>
      </c>
      <c r="M2016">
        <v>23.8</v>
      </c>
      <c r="N2016">
        <v>0</v>
      </c>
      <c r="O2016">
        <v>7.5</v>
      </c>
      <c r="P2016" t="str">
        <f>IF(Table3[[#This Row],[Charging]]&gt;0,"1","0")</f>
        <v>0</v>
      </c>
      <c r="Q2016" t="str">
        <f>IF(Table3[[#This Row],[Tag]]="1",Table3[[#This Row],[Prices (EUR(kWh)]],"")</f>
        <v/>
      </c>
    </row>
    <row r="2017" spans="4:17" x14ac:dyDescent="0.2">
      <c r="D2017" s="1" t="s">
        <v>28</v>
      </c>
      <c r="E2017">
        <v>22</v>
      </c>
      <c r="F2017">
        <v>19</v>
      </c>
      <c r="G2017">
        <v>0</v>
      </c>
      <c r="H2017">
        <v>0.40901999999999999</v>
      </c>
      <c r="I2017">
        <v>0</v>
      </c>
      <c r="J2017">
        <v>0</v>
      </c>
      <c r="K2017">
        <v>0</v>
      </c>
      <c r="L2017">
        <v>1</v>
      </c>
      <c r="M2017">
        <v>23.8</v>
      </c>
      <c r="N2017">
        <v>0</v>
      </c>
      <c r="O2017">
        <v>7.5</v>
      </c>
      <c r="P2017" t="str">
        <f>IF(Table3[[#This Row],[Charging]]&gt;0,"1","0")</f>
        <v>0</v>
      </c>
      <c r="Q2017" t="str">
        <f>IF(Table3[[#This Row],[Tag]]="1",Table3[[#This Row],[Prices (EUR(kWh)]],"")</f>
        <v/>
      </c>
    </row>
    <row r="2018" spans="4:17" x14ac:dyDescent="0.2">
      <c r="D2018" s="1" t="s">
        <v>28</v>
      </c>
      <c r="E2018">
        <v>22</v>
      </c>
      <c r="F2018">
        <v>20</v>
      </c>
      <c r="G2018">
        <v>0</v>
      </c>
      <c r="H2018">
        <v>0.40599000000000002</v>
      </c>
      <c r="I2018">
        <v>0</v>
      </c>
      <c r="J2018">
        <v>0</v>
      </c>
      <c r="K2018">
        <v>0</v>
      </c>
      <c r="L2018">
        <v>1</v>
      </c>
      <c r="M2018">
        <v>23.8</v>
      </c>
      <c r="N2018">
        <v>0</v>
      </c>
      <c r="O2018">
        <v>7.5</v>
      </c>
      <c r="P2018" t="str">
        <f>IF(Table3[[#This Row],[Charging]]&gt;0,"1","0")</f>
        <v>0</v>
      </c>
      <c r="Q2018" t="str">
        <f>IF(Table3[[#This Row],[Tag]]="1",Table3[[#This Row],[Prices (EUR(kWh)]],"")</f>
        <v/>
      </c>
    </row>
    <row r="2019" spans="4:17" x14ac:dyDescent="0.2">
      <c r="D2019" s="1" t="s">
        <v>28</v>
      </c>
      <c r="E2019">
        <v>22</v>
      </c>
      <c r="F2019">
        <v>21</v>
      </c>
      <c r="G2019">
        <v>0</v>
      </c>
      <c r="H2019">
        <v>0.40443000000000001</v>
      </c>
      <c r="I2019">
        <v>0</v>
      </c>
      <c r="J2019">
        <v>0</v>
      </c>
      <c r="K2019">
        <v>0</v>
      </c>
      <c r="L2019">
        <v>1</v>
      </c>
      <c r="M2019">
        <v>23.8</v>
      </c>
      <c r="N2019">
        <v>0</v>
      </c>
      <c r="O2019">
        <v>7.5</v>
      </c>
      <c r="P2019" t="str">
        <f>IF(Table3[[#This Row],[Charging]]&gt;0,"1","0")</f>
        <v>0</v>
      </c>
      <c r="Q2019" t="str">
        <f>IF(Table3[[#This Row],[Tag]]="1",Table3[[#This Row],[Prices (EUR(kWh)]],"")</f>
        <v/>
      </c>
    </row>
    <row r="2020" spans="4:17" x14ac:dyDescent="0.2">
      <c r="D2020" s="1" t="s">
        <v>28</v>
      </c>
      <c r="E2020">
        <v>22</v>
      </c>
      <c r="F2020">
        <v>22</v>
      </c>
      <c r="G2020">
        <v>0</v>
      </c>
      <c r="H2020">
        <v>0.38407000000000002</v>
      </c>
      <c r="I2020">
        <v>0</v>
      </c>
      <c r="J2020">
        <v>0</v>
      </c>
      <c r="K2020">
        <v>0</v>
      </c>
      <c r="L2020">
        <v>1</v>
      </c>
      <c r="M2020">
        <v>23.8</v>
      </c>
      <c r="N2020">
        <v>0</v>
      </c>
      <c r="O2020">
        <v>7.5</v>
      </c>
      <c r="P2020" t="str">
        <f>IF(Table3[[#This Row],[Charging]]&gt;0,"1","0")</f>
        <v>0</v>
      </c>
      <c r="Q2020" t="str">
        <f>IF(Table3[[#This Row],[Tag]]="1",Table3[[#This Row],[Prices (EUR(kWh)]],"")</f>
        <v/>
      </c>
    </row>
    <row r="2021" spans="4:17" x14ac:dyDescent="0.2">
      <c r="D2021" s="1" t="s">
        <v>28</v>
      </c>
      <c r="E2021">
        <v>22</v>
      </c>
      <c r="F2021">
        <v>23</v>
      </c>
      <c r="G2021">
        <v>0</v>
      </c>
      <c r="H2021">
        <v>0.37992999999999999</v>
      </c>
      <c r="I2021">
        <v>0</v>
      </c>
      <c r="J2021">
        <v>0</v>
      </c>
      <c r="K2021">
        <v>0</v>
      </c>
      <c r="L2021">
        <v>1</v>
      </c>
      <c r="M2021">
        <v>23.8</v>
      </c>
      <c r="N2021">
        <v>0</v>
      </c>
      <c r="O2021">
        <v>7.5</v>
      </c>
      <c r="P2021" t="str">
        <f>IF(Table3[[#This Row],[Charging]]&gt;0,"1","0")</f>
        <v>0</v>
      </c>
      <c r="Q2021" t="str">
        <f>IF(Table3[[#This Row],[Tag]]="1",Table3[[#This Row],[Prices (EUR(kWh)]],"")</f>
        <v/>
      </c>
    </row>
    <row r="2022" spans="4:17" x14ac:dyDescent="0.2">
      <c r="D2022" s="1" t="s">
        <v>28</v>
      </c>
      <c r="E2022">
        <v>22</v>
      </c>
      <c r="F2022">
        <v>24</v>
      </c>
      <c r="G2022">
        <v>0</v>
      </c>
      <c r="H2022">
        <v>0.36770999999999998</v>
      </c>
      <c r="I2022">
        <v>0</v>
      </c>
      <c r="J2022">
        <v>0</v>
      </c>
      <c r="K2022">
        <v>0</v>
      </c>
      <c r="L2022">
        <v>1</v>
      </c>
      <c r="M2022">
        <v>23.8</v>
      </c>
      <c r="N2022">
        <v>0</v>
      </c>
      <c r="O2022">
        <v>7.5</v>
      </c>
      <c r="P2022" t="str">
        <f>IF(Table3[[#This Row],[Charging]]&gt;0,"1","0")</f>
        <v>0</v>
      </c>
      <c r="Q2022" t="str">
        <f>IF(Table3[[#This Row],[Tag]]="1",Table3[[#This Row],[Prices (EUR(kWh)]],"")</f>
        <v/>
      </c>
    </row>
    <row r="2023" spans="4:17" x14ac:dyDescent="0.2">
      <c r="D2023" s="1" t="s">
        <v>28</v>
      </c>
      <c r="E2023">
        <v>23</v>
      </c>
      <c r="F2023">
        <v>1</v>
      </c>
      <c r="G2023">
        <v>0</v>
      </c>
      <c r="H2023">
        <v>0.34233000000000002</v>
      </c>
      <c r="I2023">
        <v>0</v>
      </c>
      <c r="J2023">
        <v>0</v>
      </c>
      <c r="K2023">
        <v>0</v>
      </c>
      <c r="L2023">
        <v>1</v>
      </c>
      <c r="M2023">
        <v>23.8</v>
      </c>
      <c r="N2023">
        <v>0</v>
      </c>
      <c r="O2023">
        <v>7.5</v>
      </c>
      <c r="P2023" t="str">
        <f>IF(Table3[[#This Row],[Charging]]&gt;0,"1","0")</f>
        <v>0</v>
      </c>
      <c r="Q2023" t="str">
        <f>IF(Table3[[#This Row],[Tag]]="1",Table3[[#This Row],[Prices (EUR(kWh)]],"")</f>
        <v/>
      </c>
    </row>
    <row r="2024" spans="4:17" x14ac:dyDescent="0.2">
      <c r="D2024" s="1" t="s">
        <v>28</v>
      </c>
      <c r="E2024">
        <v>23</v>
      </c>
      <c r="F2024">
        <v>2</v>
      </c>
      <c r="G2024">
        <v>0</v>
      </c>
      <c r="H2024">
        <v>0.31093999999999999</v>
      </c>
      <c r="I2024">
        <v>0</v>
      </c>
      <c r="J2024">
        <v>0</v>
      </c>
      <c r="K2024">
        <v>0</v>
      </c>
      <c r="L2024">
        <v>1</v>
      </c>
      <c r="M2024">
        <v>23.8</v>
      </c>
      <c r="N2024">
        <v>0</v>
      </c>
      <c r="O2024">
        <v>7.5</v>
      </c>
      <c r="P2024" t="str">
        <f>IF(Table3[[#This Row],[Charging]]&gt;0,"1","0")</f>
        <v>0</v>
      </c>
      <c r="Q2024" t="str">
        <f>IF(Table3[[#This Row],[Tag]]="1",Table3[[#This Row],[Prices (EUR(kWh)]],"")</f>
        <v/>
      </c>
    </row>
    <row r="2025" spans="4:17" x14ac:dyDescent="0.2">
      <c r="D2025" s="1" t="s">
        <v>28</v>
      </c>
      <c r="E2025">
        <v>23</v>
      </c>
      <c r="F2025">
        <v>3</v>
      </c>
      <c r="G2025">
        <v>0</v>
      </c>
      <c r="H2025">
        <v>0.30351</v>
      </c>
      <c r="I2025">
        <v>0</v>
      </c>
      <c r="J2025">
        <v>0</v>
      </c>
      <c r="K2025">
        <v>0</v>
      </c>
      <c r="L2025">
        <v>1</v>
      </c>
      <c r="M2025">
        <v>23.8</v>
      </c>
      <c r="N2025">
        <v>0</v>
      </c>
      <c r="O2025">
        <v>7.5</v>
      </c>
      <c r="P2025" t="str">
        <f>IF(Table3[[#This Row],[Charging]]&gt;0,"1","0")</f>
        <v>0</v>
      </c>
      <c r="Q2025" t="str">
        <f>IF(Table3[[#This Row],[Tag]]="1",Table3[[#This Row],[Prices (EUR(kWh)]],"")</f>
        <v/>
      </c>
    </row>
    <row r="2026" spans="4:17" x14ac:dyDescent="0.2">
      <c r="D2026" s="1" t="s">
        <v>28</v>
      </c>
      <c r="E2026">
        <v>23</v>
      </c>
      <c r="F2026">
        <v>4</v>
      </c>
      <c r="G2026">
        <v>0</v>
      </c>
      <c r="H2026">
        <v>0.29176999999999997</v>
      </c>
      <c r="I2026">
        <v>0</v>
      </c>
      <c r="J2026">
        <v>0</v>
      </c>
      <c r="K2026">
        <v>0</v>
      </c>
      <c r="L2026">
        <v>1</v>
      </c>
      <c r="M2026">
        <v>23.8</v>
      </c>
      <c r="N2026">
        <v>0</v>
      </c>
      <c r="O2026">
        <v>7.5</v>
      </c>
      <c r="P2026" t="str">
        <f>IF(Table3[[#This Row],[Charging]]&gt;0,"1","0")</f>
        <v>0</v>
      </c>
      <c r="Q2026" t="str">
        <f>IF(Table3[[#This Row],[Tag]]="1",Table3[[#This Row],[Prices (EUR(kWh)]],"")</f>
        <v/>
      </c>
    </row>
    <row r="2027" spans="4:17" x14ac:dyDescent="0.2">
      <c r="D2027" s="1" t="s">
        <v>28</v>
      </c>
      <c r="E2027">
        <v>23</v>
      </c>
      <c r="F2027">
        <v>5</v>
      </c>
      <c r="G2027">
        <v>0</v>
      </c>
      <c r="H2027">
        <v>0.30197000000000002</v>
      </c>
      <c r="I2027">
        <v>0</v>
      </c>
      <c r="J2027">
        <v>0</v>
      </c>
      <c r="K2027">
        <v>0</v>
      </c>
      <c r="L2027">
        <v>1</v>
      </c>
      <c r="M2027">
        <v>23.8</v>
      </c>
      <c r="N2027">
        <v>0</v>
      </c>
      <c r="O2027">
        <v>7.5</v>
      </c>
      <c r="P2027" t="str">
        <f>IF(Table3[[#This Row],[Charging]]&gt;0,"1","0")</f>
        <v>0</v>
      </c>
      <c r="Q2027" t="str">
        <f>IF(Table3[[#This Row],[Tag]]="1",Table3[[#This Row],[Prices (EUR(kWh)]],"")</f>
        <v/>
      </c>
    </row>
    <row r="2028" spans="4:17" x14ac:dyDescent="0.2">
      <c r="D2028" s="1" t="s">
        <v>28</v>
      </c>
      <c r="E2028">
        <v>23</v>
      </c>
      <c r="F2028">
        <v>6</v>
      </c>
      <c r="G2028">
        <v>0</v>
      </c>
      <c r="H2028">
        <v>0.34595999999999999</v>
      </c>
      <c r="I2028">
        <v>0</v>
      </c>
      <c r="J2028">
        <v>0</v>
      </c>
      <c r="K2028">
        <v>0</v>
      </c>
      <c r="L2028">
        <v>1</v>
      </c>
      <c r="M2028">
        <v>23.8</v>
      </c>
      <c r="N2028">
        <v>0</v>
      </c>
      <c r="O2028">
        <v>7.5</v>
      </c>
      <c r="P2028" t="str">
        <f>IF(Table3[[#This Row],[Charging]]&gt;0,"1","0")</f>
        <v>0</v>
      </c>
      <c r="Q2028" t="str">
        <f>IF(Table3[[#This Row],[Tag]]="1",Table3[[#This Row],[Prices (EUR(kWh)]],"")</f>
        <v/>
      </c>
    </row>
    <row r="2029" spans="4:17" x14ac:dyDescent="0.2">
      <c r="D2029" s="1" t="s">
        <v>28</v>
      </c>
      <c r="E2029">
        <v>23</v>
      </c>
      <c r="F2029">
        <v>7</v>
      </c>
      <c r="G2029">
        <v>0</v>
      </c>
      <c r="H2029">
        <v>0.36031000000000002</v>
      </c>
      <c r="I2029">
        <v>0</v>
      </c>
      <c r="J2029">
        <v>0</v>
      </c>
      <c r="K2029">
        <v>0</v>
      </c>
      <c r="L2029">
        <v>1</v>
      </c>
      <c r="M2029">
        <v>23.8</v>
      </c>
      <c r="N2029">
        <v>0</v>
      </c>
      <c r="O2029">
        <v>7.5</v>
      </c>
      <c r="P2029" t="str">
        <f>IF(Table3[[#This Row],[Charging]]&gt;0,"1","0")</f>
        <v>0</v>
      </c>
      <c r="Q2029" t="str">
        <f>IF(Table3[[#This Row],[Tag]]="1",Table3[[#This Row],[Prices (EUR(kWh)]],"")</f>
        <v/>
      </c>
    </row>
    <row r="2030" spans="4:17" x14ac:dyDescent="0.2">
      <c r="D2030" s="1" t="s">
        <v>28</v>
      </c>
      <c r="E2030">
        <v>23</v>
      </c>
      <c r="F2030">
        <v>8</v>
      </c>
      <c r="G2030">
        <v>0</v>
      </c>
      <c r="H2030">
        <v>0.38596000000000003</v>
      </c>
      <c r="I2030">
        <v>0</v>
      </c>
      <c r="J2030">
        <v>0</v>
      </c>
      <c r="K2030">
        <v>0</v>
      </c>
      <c r="L2030">
        <v>1</v>
      </c>
      <c r="M2030">
        <v>18.3</v>
      </c>
      <c r="N2030">
        <v>5.5</v>
      </c>
      <c r="O2030">
        <v>0</v>
      </c>
      <c r="P2030" t="str">
        <f>IF(Table3[[#This Row],[Charging]]&gt;0,"1","0")</f>
        <v>0</v>
      </c>
      <c r="Q2030" t="str">
        <f>IF(Table3[[#This Row],[Tag]]="1",Table3[[#This Row],[Prices (EUR(kWh)]],"")</f>
        <v/>
      </c>
    </row>
    <row r="2031" spans="4:17" x14ac:dyDescent="0.2">
      <c r="D2031" s="1" t="s">
        <v>28</v>
      </c>
      <c r="E2031">
        <v>23</v>
      </c>
      <c r="F2031">
        <v>9</v>
      </c>
      <c r="G2031">
        <v>0</v>
      </c>
      <c r="H2031">
        <v>0.40046999999999999</v>
      </c>
      <c r="I2031">
        <v>0</v>
      </c>
      <c r="J2031">
        <v>0</v>
      </c>
      <c r="K2031">
        <v>0</v>
      </c>
      <c r="L2031">
        <v>1</v>
      </c>
      <c r="M2031">
        <v>18.3</v>
      </c>
      <c r="N2031">
        <v>0</v>
      </c>
      <c r="O2031">
        <v>0</v>
      </c>
      <c r="P2031" t="str">
        <f>IF(Table3[[#This Row],[Charging]]&gt;0,"1","0")</f>
        <v>0</v>
      </c>
      <c r="Q2031" t="str">
        <f>IF(Table3[[#This Row],[Tag]]="1",Table3[[#This Row],[Prices (EUR(kWh)]],"")</f>
        <v/>
      </c>
    </row>
    <row r="2032" spans="4:17" x14ac:dyDescent="0.2">
      <c r="D2032" s="1" t="s">
        <v>28</v>
      </c>
      <c r="E2032">
        <v>23</v>
      </c>
      <c r="F2032">
        <v>10</v>
      </c>
      <c r="G2032">
        <v>0</v>
      </c>
      <c r="H2032">
        <v>0.37457000000000001</v>
      </c>
      <c r="I2032">
        <v>0</v>
      </c>
      <c r="J2032">
        <v>0</v>
      </c>
      <c r="K2032">
        <v>0</v>
      </c>
      <c r="L2032">
        <v>1</v>
      </c>
      <c r="M2032">
        <v>18.3</v>
      </c>
      <c r="N2032">
        <v>0</v>
      </c>
      <c r="O2032">
        <v>0</v>
      </c>
      <c r="P2032" t="str">
        <f>IF(Table3[[#This Row],[Charging]]&gt;0,"1","0")</f>
        <v>0</v>
      </c>
      <c r="Q2032" t="str">
        <f>IF(Table3[[#This Row],[Tag]]="1",Table3[[#This Row],[Prices (EUR(kWh)]],"")</f>
        <v/>
      </c>
    </row>
    <row r="2033" spans="4:17" x14ac:dyDescent="0.2">
      <c r="D2033" s="1" t="s">
        <v>28</v>
      </c>
      <c r="E2033">
        <v>23</v>
      </c>
      <c r="F2033">
        <v>11</v>
      </c>
      <c r="G2033">
        <v>0</v>
      </c>
      <c r="H2033">
        <v>0.36214000000000002</v>
      </c>
      <c r="I2033">
        <v>0</v>
      </c>
      <c r="J2033">
        <v>0</v>
      </c>
      <c r="K2033">
        <v>0</v>
      </c>
      <c r="L2033">
        <v>1</v>
      </c>
      <c r="M2033">
        <v>18.3</v>
      </c>
      <c r="N2033">
        <v>0</v>
      </c>
      <c r="O2033">
        <v>0</v>
      </c>
      <c r="P2033" t="str">
        <f>IF(Table3[[#This Row],[Charging]]&gt;0,"1","0")</f>
        <v>0</v>
      </c>
      <c r="Q2033" t="str">
        <f>IF(Table3[[#This Row],[Tag]]="1",Table3[[#This Row],[Prices (EUR(kWh)]],"")</f>
        <v/>
      </c>
    </row>
    <row r="2034" spans="4:17" x14ac:dyDescent="0.2">
      <c r="D2034" s="1" t="s">
        <v>28</v>
      </c>
      <c r="E2034">
        <v>23</v>
      </c>
      <c r="F2034">
        <v>12</v>
      </c>
      <c r="G2034">
        <v>0</v>
      </c>
      <c r="H2034">
        <v>0.35025000000000001</v>
      </c>
      <c r="I2034">
        <v>0</v>
      </c>
      <c r="J2034">
        <v>0</v>
      </c>
      <c r="K2034">
        <v>0</v>
      </c>
      <c r="L2034">
        <v>1</v>
      </c>
      <c r="M2034">
        <v>18.3</v>
      </c>
      <c r="N2034">
        <v>0</v>
      </c>
      <c r="O2034">
        <v>0</v>
      </c>
      <c r="P2034" t="str">
        <f>IF(Table3[[#This Row],[Charging]]&gt;0,"1","0")</f>
        <v>0</v>
      </c>
      <c r="Q2034" t="str">
        <f>IF(Table3[[#This Row],[Tag]]="1",Table3[[#This Row],[Prices (EUR(kWh)]],"")</f>
        <v/>
      </c>
    </row>
    <row r="2035" spans="4:17" x14ac:dyDescent="0.2">
      <c r="D2035" s="1" t="s">
        <v>28</v>
      </c>
      <c r="E2035">
        <v>23</v>
      </c>
      <c r="F2035">
        <v>13</v>
      </c>
      <c r="G2035">
        <v>0</v>
      </c>
      <c r="H2035">
        <v>0.34204000000000001</v>
      </c>
      <c r="I2035">
        <v>0</v>
      </c>
      <c r="J2035">
        <v>0</v>
      </c>
      <c r="K2035">
        <v>0</v>
      </c>
      <c r="L2035">
        <v>1</v>
      </c>
      <c r="M2035">
        <v>18.3</v>
      </c>
      <c r="N2035">
        <v>0</v>
      </c>
      <c r="O2035">
        <v>0</v>
      </c>
      <c r="P2035" t="str">
        <f>IF(Table3[[#This Row],[Charging]]&gt;0,"1","0")</f>
        <v>0</v>
      </c>
      <c r="Q2035" t="str">
        <f>IF(Table3[[#This Row],[Tag]]="1",Table3[[#This Row],[Prices (EUR(kWh)]],"")</f>
        <v/>
      </c>
    </row>
    <row r="2036" spans="4:17" x14ac:dyDescent="0.2">
      <c r="D2036" s="1" t="s">
        <v>28</v>
      </c>
      <c r="E2036">
        <v>23</v>
      </c>
      <c r="F2036">
        <v>14</v>
      </c>
      <c r="G2036">
        <v>0</v>
      </c>
      <c r="H2036">
        <v>0.33011000000000001</v>
      </c>
      <c r="I2036">
        <v>0</v>
      </c>
      <c r="J2036">
        <v>0</v>
      </c>
      <c r="K2036">
        <v>0</v>
      </c>
      <c r="L2036">
        <v>1</v>
      </c>
      <c r="M2036">
        <v>18.3</v>
      </c>
      <c r="N2036">
        <v>0</v>
      </c>
      <c r="O2036">
        <v>0</v>
      </c>
      <c r="P2036" t="str">
        <f>IF(Table3[[#This Row],[Charging]]&gt;0,"1","0")</f>
        <v>0</v>
      </c>
      <c r="Q2036" t="str">
        <f>IF(Table3[[#This Row],[Tag]]="1",Table3[[#This Row],[Prices (EUR(kWh)]],"")</f>
        <v/>
      </c>
    </row>
    <row r="2037" spans="4:17" x14ac:dyDescent="0.2">
      <c r="D2037" s="1" t="s">
        <v>28</v>
      </c>
      <c r="E2037">
        <v>23</v>
      </c>
      <c r="F2037">
        <v>15</v>
      </c>
      <c r="G2037">
        <v>0</v>
      </c>
      <c r="H2037">
        <v>0.33531</v>
      </c>
      <c r="I2037">
        <v>0</v>
      </c>
      <c r="J2037">
        <v>0</v>
      </c>
      <c r="K2037">
        <v>0</v>
      </c>
      <c r="L2037">
        <v>1</v>
      </c>
      <c r="M2037">
        <v>18.3</v>
      </c>
      <c r="N2037">
        <v>0</v>
      </c>
      <c r="O2037">
        <v>0</v>
      </c>
      <c r="P2037" t="str">
        <f>IF(Table3[[#This Row],[Charging]]&gt;0,"1","0")</f>
        <v>0</v>
      </c>
      <c r="Q2037" t="str">
        <f>IF(Table3[[#This Row],[Tag]]="1",Table3[[#This Row],[Prices (EUR(kWh)]],"")</f>
        <v/>
      </c>
    </row>
    <row r="2038" spans="4:17" x14ac:dyDescent="0.2">
      <c r="D2038" s="1" t="s">
        <v>28</v>
      </c>
      <c r="E2038">
        <v>23</v>
      </c>
      <c r="F2038">
        <v>16</v>
      </c>
      <c r="G2038">
        <v>0</v>
      </c>
      <c r="H2038">
        <v>0.34133999999999998</v>
      </c>
      <c r="I2038">
        <v>0</v>
      </c>
      <c r="J2038">
        <v>0</v>
      </c>
      <c r="K2038">
        <v>0</v>
      </c>
      <c r="L2038">
        <v>1</v>
      </c>
      <c r="M2038">
        <v>18.3</v>
      </c>
      <c r="N2038">
        <v>0</v>
      </c>
      <c r="O2038">
        <v>0</v>
      </c>
      <c r="P2038" t="str">
        <f>IF(Table3[[#This Row],[Charging]]&gt;0,"1","0")</f>
        <v>0</v>
      </c>
      <c r="Q2038" t="str">
        <f>IF(Table3[[#This Row],[Tag]]="1",Table3[[#This Row],[Prices (EUR(kWh)]],"")</f>
        <v/>
      </c>
    </row>
    <row r="2039" spans="4:17" x14ac:dyDescent="0.2">
      <c r="D2039" s="1" t="s">
        <v>28</v>
      </c>
      <c r="E2039">
        <v>23</v>
      </c>
      <c r="F2039">
        <v>17</v>
      </c>
      <c r="G2039">
        <v>0</v>
      </c>
      <c r="H2039">
        <v>0.36059999999999998</v>
      </c>
      <c r="I2039">
        <v>0</v>
      </c>
      <c r="J2039">
        <v>0</v>
      </c>
      <c r="K2039">
        <v>0</v>
      </c>
      <c r="L2039">
        <v>1</v>
      </c>
      <c r="M2039">
        <v>12.8</v>
      </c>
      <c r="N2039">
        <v>5.5</v>
      </c>
      <c r="O2039">
        <v>0</v>
      </c>
      <c r="P2039" t="str">
        <f>IF(Table3[[#This Row],[Charging]]&gt;0,"1","0")</f>
        <v>0</v>
      </c>
      <c r="Q2039" t="str">
        <f>IF(Table3[[#This Row],[Tag]]="1",Table3[[#This Row],[Prices (EUR(kWh)]],"")</f>
        <v/>
      </c>
    </row>
    <row r="2040" spans="4:17" x14ac:dyDescent="0.2">
      <c r="D2040" s="1" t="s">
        <v>28</v>
      </c>
      <c r="E2040">
        <v>23</v>
      </c>
      <c r="F2040">
        <v>18</v>
      </c>
      <c r="G2040">
        <v>0</v>
      </c>
      <c r="H2040">
        <v>0.36452000000000001</v>
      </c>
      <c r="I2040">
        <v>0</v>
      </c>
      <c r="J2040">
        <v>0</v>
      </c>
      <c r="K2040">
        <v>0</v>
      </c>
      <c r="L2040">
        <v>1</v>
      </c>
      <c r="M2040">
        <v>12.8</v>
      </c>
      <c r="N2040">
        <v>0</v>
      </c>
      <c r="O2040">
        <v>7.5</v>
      </c>
      <c r="P2040" t="str">
        <f>IF(Table3[[#This Row],[Charging]]&gt;0,"1","0")</f>
        <v>0</v>
      </c>
      <c r="Q2040" t="str">
        <f>IF(Table3[[#This Row],[Tag]]="1",Table3[[#This Row],[Prices (EUR(kWh)]],"")</f>
        <v/>
      </c>
    </row>
    <row r="2041" spans="4:17" x14ac:dyDescent="0.2">
      <c r="D2041" s="1" t="s">
        <v>28</v>
      </c>
      <c r="E2041">
        <v>23</v>
      </c>
      <c r="F2041">
        <v>19</v>
      </c>
      <c r="G2041">
        <v>0</v>
      </c>
      <c r="H2041">
        <v>0.37695000000000001</v>
      </c>
      <c r="I2041">
        <v>0</v>
      </c>
      <c r="J2041">
        <v>0</v>
      </c>
      <c r="K2041">
        <v>0</v>
      </c>
      <c r="L2041">
        <v>1</v>
      </c>
      <c r="M2041">
        <v>12.8</v>
      </c>
      <c r="N2041">
        <v>0</v>
      </c>
      <c r="O2041">
        <v>7.5</v>
      </c>
      <c r="P2041" t="str">
        <f>IF(Table3[[#This Row],[Charging]]&gt;0,"1","0")</f>
        <v>0</v>
      </c>
      <c r="Q2041" t="str">
        <f>IF(Table3[[#This Row],[Tag]]="1",Table3[[#This Row],[Prices (EUR(kWh)]],"")</f>
        <v/>
      </c>
    </row>
    <row r="2042" spans="4:17" x14ac:dyDescent="0.2">
      <c r="D2042" s="1" t="s">
        <v>28</v>
      </c>
      <c r="E2042">
        <v>23</v>
      </c>
      <c r="F2042">
        <v>20</v>
      </c>
      <c r="G2042">
        <v>0</v>
      </c>
      <c r="H2042">
        <v>0.38593</v>
      </c>
      <c r="I2042">
        <v>0</v>
      </c>
      <c r="J2042">
        <v>0</v>
      </c>
      <c r="K2042">
        <v>0</v>
      </c>
      <c r="L2042">
        <v>1</v>
      </c>
      <c r="M2042">
        <v>12.8</v>
      </c>
      <c r="N2042">
        <v>0</v>
      </c>
      <c r="O2042">
        <v>7.5</v>
      </c>
      <c r="P2042" t="str">
        <f>IF(Table3[[#This Row],[Charging]]&gt;0,"1","0")</f>
        <v>0</v>
      </c>
      <c r="Q2042" t="str">
        <f>IF(Table3[[#This Row],[Tag]]="1",Table3[[#This Row],[Prices (EUR(kWh)]],"")</f>
        <v/>
      </c>
    </row>
    <row r="2043" spans="4:17" x14ac:dyDescent="0.2">
      <c r="D2043" s="1" t="s">
        <v>28</v>
      </c>
      <c r="E2043">
        <v>23</v>
      </c>
      <c r="F2043">
        <v>21</v>
      </c>
      <c r="G2043">
        <v>0</v>
      </c>
      <c r="H2043">
        <v>0.38593</v>
      </c>
      <c r="I2043">
        <v>0</v>
      </c>
      <c r="J2043">
        <v>0</v>
      </c>
      <c r="K2043">
        <v>0</v>
      </c>
      <c r="L2043">
        <v>1</v>
      </c>
      <c r="M2043">
        <v>12.8</v>
      </c>
      <c r="N2043">
        <v>0</v>
      </c>
      <c r="O2043">
        <v>7.5</v>
      </c>
      <c r="P2043" t="str">
        <f>IF(Table3[[#This Row],[Charging]]&gt;0,"1","0")</f>
        <v>0</v>
      </c>
      <c r="Q2043" t="str">
        <f>IF(Table3[[#This Row],[Tag]]="1",Table3[[#This Row],[Prices (EUR(kWh)]],"")</f>
        <v/>
      </c>
    </row>
    <row r="2044" spans="4:17" x14ac:dyDescent="0.2">
      <c r="D2044" s="1" t="s">
        <v>28</v>
      </c>
      <c r="E2044">
        <v>23</v>
      </c>
      <c r="F2044">
        <v>22</v>
      </c>
      <c r="G2044">
        <v>0</v>
      </c>
      <c r="H2044">
        <v>0.37040000000000001</v>
      </c>
      <c r="I2044">
        <v>0</v>
      </c>
      <c r="J2044">
        <v>0</v>
      </c>
      <c r="K2044">
        <v>0</v>
      </c>
      <c r="L2044">
        <v>1</v>
      </c>
      <c r="M2044">
        <v>12.8</v>
      </c>
      <c r="N2044">
        <v>0</v>
      </c>
      <c r="O2044">
        <v>7.5</v>
      </c>
      <c r="P2044" t="str">
        <f>IF(Table3[[#This Row],[Charging]]&gt;0,"1","0")</f>
        <v>0</v>
      </c>
      <c r="Q2044" t="str">
        <f>IF(Table3[[#This Row],[Tag]]="1",Table3[[#This Row],[Prices (EUR(kWh)]],"")</f>
        <v/>
      </c>
    </row>
    <row r="2045" spans="4:17" x14ac:dyDescent="0.2">
      <c r="D2045" s="1" t="s">
        <v>28</v>
      </c>
      <c r="E2045">
        <v>23</v>
      </c>
      <c r="F2045">
        <v>23</v>
      </c>
      <c r="G2045">
        <v>0</v>
      </c>
      <c r="H2045">
        <v>0.36720000000000003</v>
      </c>
      <c r="I2045">
        <v>0</v>
      </c>
      <c r="J2045">
        <v>0</v>
      </c>
      <c r="K2045">
        <v>0</v>
      </c>
      <c r="L2045">
        <v>1</v>
      </c>
      <c r="M2045">
        <v>12.8</v>
      </c>
      <c r="N2045">
        <v>0</v>
      </c>
      <c r="O2045">
        <v>7.5</v>
      </c>
      <c r="P2045" t="str">
        <f>IF(Table3[[#This Row],[Charging]]&gt;0,"1","0")</f>
        <v>0</v>
      </c>
      <c r="Q2045" t="str">
        <f>IF(Table3[[#This Row],[Tag]]="1",Table3[[#This Row],[Prices (EUR(kWh)]],"")</f>
        <v/>
      </c>
    </row>
    <row r="2046" spans="4:17" x14ac:dyDescent="0.2">
      <c r="D2046" s="1" t="s">
        <v>28</v>
      </c>
      <c r="E2046">
        <v>23</v>
      </c>
      <c r="F2046">
        <v>24</v>
      </c>
      <c r="G2046">
        <v>0</v>
      </c>
      <c r="H2046">
        <v>0.35111999999999999</v>
      </c>
      <c r="I2046">
        <v>0</v>
      </c>
      <c r="J2046">
        <v>0</v>
      </c>
      <c r="K2046">
        <v>0</v>
      </c>
      <c r="L2046">
        <v>1</v>
      </c>
      <c r="M2046">
        <v>12.8</v>
      </c>
      <c r="N2046">
        <v>0</v>
      </c>
      <c r="O2046">
        <v>7.5</v>
      </c>
      <c r="P2046" t="str">
        <f>IF(Table3[[#This Row],[Charging]]&gt;0,"1","0")</f>
        <v>0</v>
      </c>
      <c r="Q2046" t="str">
        <f>IF(Table3[[#This Row],[Tag]]="1",Table3[[#This Row],[Prices (EUR(kWh)]],"")</f>
        <v/>
      </c>
    </row>
    <row r="2047" spans="4:17" x14ac:dyDescent="0.2">
      <c r="D2047" s="1" t="s">
        <v>28</v>
      </c>
      <c r="E2047">
        <v>24</v>
      </c>
      <c r="F2047">
        <v>1</v>
      </c>
      <c r="G2047">
        <v>0</v>
      </c>
      <c r="H2047">
        <v>0.35432999999999998</v>
      </c>
      <c r="I2047">
        <v>0</v>
      </c>
      <c r="J2047">
        <v>0</v>
      </c>
      <c r="K2047">
        <v>0</v>
      </c>
      <c r="L2047">
        <v>1</v>
      </c>
      <c r="M2047">
        <v>12.8</v>
      </c>
      <c r="N2047">
        <v>0</v>
      </c>
      <c r="O2047">
        <v>7.5</v>
      </c>
      <c r="P2047" t="str">
        <f>IF(Table3[[#This Row],[Charging]]&gt;0,"1","0")</f>
        <v>0</v>
      </c>
      <c r="Q2047" t="str">
        <f>IF(Table3[[#This Row],[Tag]]="1",Table3[[#This Row],[Prices (EUR(kWh)]],"")</f>
        <v/>
      </c>
    </row>
    <row r="2048" spans="4:17" x14ac:dyDescent="0.2">
      <c r="D2048" s="1" t="s">
        <v>28</v>
      </c>
      <c r="E2048">
        <v>24</v>
      </c>
      <c r="F2048">
        <v>2</v>
      </c>
      <c r="G2048">
        <v>0</v>
      </c>
      <c r="H2048">
        <v>0.34534999999999999</v>
      </c>
      <c r="I2048">
        <v>0</v>
      </c>
      <c r="J2048">
        <v>0</v>
      </c>
      <c r="K2048">
        <v>0</v>
      </c>
      <c r="L2048">
        <v>1</v>
      </c>
      <c r="M2048">
        <v>12.8</v>
      </c>
      <c r="N2048">
        <v>0</v>
      </c>
      <c r="O2048">
        <v>7.5</v>
      </c>
      <c r="P2048" t="str">
        <f>IF(Table3[[#This Row],[Charging]]&gt;0,"1","0")</f>
        <v>0</v>
      </c>
      <c r="Q2048" t="str">
        <f>IF(Table3[[#This Row],[Tag]]="1",Table3[[#This Row],[Prices (EUR(kWh)]],"")</f>
        <v/>
      </c>
    </row>
    <row r="2049" spans="4:17" x14ac:dyDescent="0.2">
      <c r="D2049" s="1" t="s">
        <v>28</v>
      </c>
      <c r="E2049">
        <v>24</v>
      </c>
      <c r="F2049">
        <v>3</v>
      </c>
      <c r="G2049">
        <v>0</v>
      </c>
      <c r="H2049">
        <v>0.30442999999999998</v>
      </c>
      <c r="I2049">
        <v>0</v>
      </c>
      <c r="J2049">
        <v>0</v>
      </c>
      <c r="K2049">
        <v>0</v>
      </c>
      <c r="L2049">
        <v>1</v>
      </c>
      <c r="M2049">
        <v>12.8</v>
      </c>
      <c r="N2049">
        <v>0</v>
      </c>
      <c r="O2049">
        <v>7.5</v>
      </c>
      <c r="P2049" t="str">
        <f>IF(Table3[[#This Row],[Charging]]&gt;0,"1","0")</f>
        <v>0</v>
      </c>
      <c r="Q2049" t="str">
        <f>IF(Table3[[#This Row],[Tag]]="1",Table3[[#This Row],[Prices (EUR(kWh)]],"")</f>
        <v/>
      </c>
    </row>
    <row r="2050" spans="4:17" x14ac:dyDescent="0.2">
      <c r="D2050" s="1" t="s">
        <v>28</v>
      </c>
      <c r="E2050">
        <v>24</v>
      </c>
      <c r="F2050">
        <v>4</v>
      </c>
      <c r="G2050">
        <v>0</v>
      </c>
      <c r="H2050">
        <v>0.29831999999999997</v>
      </c>
      <c r="I2050">
        <v>0</v>
      </c>
      <c r="J2050">
        <v>0</v>
      </c>
      <c r="K2050">
        <v>0</v>
      </c>
      <c r="L2050">
        <v>1</v>
      </c>
      <c r="M2050">
        <v>12.8</v>
      </c>
      <c r="N2050">
        <v>0</v>
      </c>
      <c r="O2050">
        <v>7.5</v>
      </c>
      <c r="P2050" t="str">
        <f>IF(Table3[[#This Row],[Charging]]&gt;0,"1","0")</f>
        <v>0</v>
      </c>
      <c r="Q2050" t="str">
        <f>IF(Table3[[#This Row],[Tag]]="1",Table3[[#This Row],[Prices (EUR(kWh)]],"")</f>
        <v/>
      </c>
    </row>
    <row r="2051" spans="4:17" x14ac:dyDescent="0.2">
      <c r="D2051" s="1" t="s">
        <v>28</v>
      </c>
      <c r="E2051">
        <v>24</v>
      </c>
      <c r="F2051">
        <v>5</v>
      </c>
      <c r="G2051">
        <v>0</v>
      </c>
      <c r="H2051">
        <v>0.29741000000000001</v>
      </c>
      <c r="I2051">
        <v>0</v>
      </c>
      <c r="J2051">
        <v>0</v>
      </c>
      <c r="K2051">
        <v>0</v>
      </c>
      <c r="L2051">
        <v>1</v>
      </c>
      <c r="M2051">
        <v>12.8</v>
      </c>
      <c r="N2051">
        <v>0</v>
      </c>
      <c r="O2051">
        <v>7.5</v>
      </c>
      <c r="P2051" t="str">
        <f>IF(Table3[[#This Row],[Charging]]&gt;0,"1","0")</f>
        <v>0</v>
      </c>
      <c r="Q2051" t="str">
        <f>IF(Table3[[#This Row],[Tag]]="1",Table3[[#This Row],[Prices (EUR(kWh)]],"")</f>
        <v/>
      </c>
    </row>
    <row r="2052" spans="4:17" x14ac:dyDescent="0.2">
      <c r="D2052" s="1" t="s">
        <v>28</v>
      </c>
      <c r="E2052">
        <v>24</v>
      </c>
      <c r="F2052">
        <v>6</v>
      </c>
      <c r="G2052">
        <v>0</v>
      </c>
      <c r="H2052">
        <v>0.30531000000000003</v>
      </c>
      <c r="I2052">
        <v>0</v>
      </c>
      <c r="J2052">
        <v>0</v>
      </c>
      <c r="K2052">
        <v>0</v>
      </c>
      <c r="L2052">
        <v>1</v>
      </c>
      <c r="M2052">
        <v>12.8</v>
      </c>
      <c r="N2052">
        <v>0</v>
      </c>
      <c r="O2052">
        <v>7.5</v>
      </c>
      <c r="P2052" t="str">
        <f>IF(Table3[[#This Row],[Charging]]&gt;0,"1","0")</f>
        <v>0</v>
      </c>
      <c r="Q2052" t="str">
        <f>IF(Table3[[#This Row],[Tag]]="1",Table3[[#This Row],[Prices (EUR(kWh)]],"")</f>
        <v/>
      </c>
    </row>
    <row r="2053" spans="4:17" x14ac:dyDescent="0.2">
      <c r="D2053" s="1" t="s">
        <v>28</v>
      </c>
      <c r="E2053">
        <v>24</v>
      </c>
      <c r="F2053">
        <v>7</v>
      </c>
      <c r="G2053">
        <v>0</v>
      </c>
      <c r="H2053">
        <v>0.34222000000000002</v>
      </c>
      <c r="I2053">
        <v>0</v>
      </c>
      <c r="J2053">
        <v>0</v>
      </c>
      <c r="K2053">
        <v>0</v>
      </c>
      <c r="L2053">
        <v>1</v>
      </c>
      <c r="M2053">
        <v>12.8</v>
      </c>
      <c r="N2053">
        <v>0</v>
      </c>
      <c r="O2053">
        <v>7.5</v>
      </c>
      <c r="P2053" t="str">
        <f>IF(Table3[[#This Row],[Charging]]&gt;0,"1","0")</f>
        <v>0</v>
      </c>
      <c r="Q2053" t="str">
        <f>IF(Table3[[#This Row],[Tag]]="1",Table3[[#This Row],[Prices (EUR(kWh)]],"")</f>
        <v/>
      </c>
    </row>
    <row r="2054" spans="4:17" x14ac:dyDescent="0.2">
      <c r="D2054" s="1" t="s">
        <v>28</v>
      </c>
      <c r="E2054">
        <v>24</v>
      </c>
      <c r="F2054">
        <v>8</v>
      </c>
      <c r="G2054">
        <v>0</v>
      </c>
      <c r="H2054">
        <v>0.35253000000000001</v>
      </c>
      <c r="I2054">
        <v>0</v>
      </c>
      <c r="J2054">
        <v>0</v>
      </c>
      <c r="K2054">
        <v>0</v>
      </c>
      <c r="L2054">
        <v>1</v>
      </c>
      <c r="M2054">
        <v>12.8</v>
      </c>
      <c r="N2054">
        <v>0</v>
      </c>
      <c r="O2054">
        <v>7.5</v>
      </c>
      <c r="P2054" t="str">
        <f>IF(Table3[[#This Row],[Charging]]&gt;0,"1","0")</f>
        <v>0</v>
      </c>
      <c r="Q2054" t="str">
        <f>IF(Table3[[#This Row],[Tag]]="1",Table3[[#This Row],[Prices (EUR(kWh)]],"")</f>
        <v/>
      </c>
    </row>
    <row r="2055" spans="4:17" x14ac:dyDescent="0.2">
      <c r="D2055" s="1" t="s">
        <v>28</v>
      </c>
      <c r="E2055">
        <v>24</v>
      </c>
      <c r="F2055">
        <v>9</v>
      </c>
      <c r="G2055">
        <v>0</v>
      </c>
      <c r="H2055">
        <v>0.35916999999999999</v>
      </c>
      <c r="I2055">
        <v>0</v>
      </c>
      <c r="J2055">
        <v>0</v>
      </c>
      <c r="K2055">
        <v>0</v>
      </c>
      <c r="L2055">
        <v>1</v>
      </c>
      <c r="M2055">
        <v>12.8</v>
      </c>
      <c r="N2055">
        <v>0</v>
      </c>
      <c r="O2055">
        <v>7.5</v>
      </c>
      <c r="P2055" t="str">
        <f>IF(Table3[[#This Row],[Charging]]&gt;0,"1","0")</f>
        <v>0</v>
      </c>
      <c r="Q2055" t="str">
        <f>IF(Table3[[#This Row],[Tag]]="1",Table3[[#This Row],[Prices (EUR(kWh)]],"")</f>
        <v/>
      </c>
    </row>
    <row r="2056" spans="4:17" x14ac:dyDescent="0.2">
      <c r="D2056" s="1" t="s">
        <v>28</v>
      </c>
      <c r="E2056">
        <v>24</v>
      </c>
      <c r="F2056">
        <v>10</v>
      </c>
      <c r="G2056">
        <v>0</v>
      </c>
      <c r="H2056">
        <v>0.36352000000000001</v>
      </c>
      <c r="I2056">
        <v>0</v>
      </c>
      <c r="J2056">
        <v>0</v>
      </c>
      <c r="K2056">
        <v>0</v>
      </c>
      <c r="L2056">
        <v>1</v>
      </c>
      <c r="M2056">
        <v>12.8</v>
      </c>
      <c r="N2056">
        <v>0</v>
      </c>
      <c r="O2056">
        <v>7.5</v>
      </c>
      <c r="P2056" t="str">
        <f>IF(Table3[[#This Row],[Charging]]&gt;0,"1","0")</f>
        <v>0</v>
      </c>
      <c r="Q2056" t="str">
        <f>IF(Table3[[#This Row],[Tag]]="1",Table3[[#This Row],[Prices (EUR(kWh)]],"")</f>
        <v/>
      </c>
    </row>
    <row r="2057" spans="4:17" x14ac:dyDescent="0.2">
      <c r="D2057" s="1" t="s">
        <v>28</v>
      </c>
      <c r="E2057">
        <v>24</v>
      </c>
      <c r="F2057">
        <v>11</v>
      </c>
      <c r="G2057">
        <v>0</v>
      </c>
      <c r="H2057">
        <v>0.35846</v>
      </c>
      <c r="I2057">
        <v>0</v>
      </c>
      <c r="J2057">
        <v>0</v>
      </c>
      <c r="K2057">
        <v>0</v>
      </c>
      <c r="L2057">
        <v>1</v>
      </c>
      <c r="M2057">
        <v>12.8</v>
      </c>
      <c r="N2057">
        <v>0</v>
      </c>
      <c r="O2057">
        <v>7.5</v>
      </c>
      <c r="P2057" t="str">
        <f>IF(Table3[[#This Row],[Charging]]&gt;0,"1","0")</f>
        <v>0</v>
      </c>
      <c r="Q2057" t="str">
        <f>IF(Table3[[#This Row],[Tag]]="1",Table3[[#This Row],[Prices (EUR(kWh)]],"")</f>
        <v/>
      </c>
    </row>
    <row r="2058" spans="4:17" x14ac:dyDescent="0.2">
      <c r="D2058" s="1" t="s">
        <v>28</v>
      </c>
      <c r="E2058">
        <v>24</v>
      </c>
      <c r="F2058">
        <v>12</v>
      </c>
      <c r="G2058">
        <v>0</v>
      </c>
      <c r="H2058">
        <v>0.35221999999999998</v>
      </c>
      <c r="I2058">
        <v>0</v>
      </c>
      <c r="J2058">
        <v>0</v>
      </c>
      <c r="K2058">
        <v>0</v>
      </c>
      <c r="L2058">
        <v>1</v>
      </c>
      <c r="M2058">
        <v>12.8</v>
      </c>
      <c r="N2058">
        <v>0</v>
      </c>
      <c r="O2058">
        <v>7.5</v>
      </c>
      <c r="P2058" t="str">
        <f>IF(Table3[[#This Row],[Charging]]&gt;0,"1","0")</f>
        <v>0</v>
      </c>
      <c r="Q2058" t="str">
        <f>IF(Table3[[#This Row],[Tag]]="1",Table3[[#This Row],[Prices (EUR(kWh)]],"")</f>
        <v/>
      </c>
    </row>
    <row r="2059" spans="4:17" x14ac:dyDescent="0.2">
      <c r="D2059" s="1" t="s">
        <v>28</v>
      </c>
      <c r="E2059">
        <v>24</v>
      </c>
      <c r="F2059">
        <v>13</v>
      </c>
      <c r="G2059">
        <v>0</v>
      </c>
      <c r="H2059">
        <v>0.34055999999999997</v>
      </c>
      <c r="I2059">
        <v>0</v>
      </c>
      <c r="J2059">
        <v>0</v>
      </c>
      <c r="K2059">
        <v>0</v>
      </c>
      <c r="L2059">
        <v>1</v>
      </c>
      <c r="M2059">
        <v>12.8</v>
      </c>
      <c r="N2059">
        <v>0</v>
      </c>
      <c r="O2059">
        <v>7.5</v>
      </c>
      <c r="P2059" t="str">
        <f>IF(Table3[[#This Row],[Charging]]&gt;0,"1","0")</f>
        <v>0</v>
      </c>
      <c r="Q2059" t="str">
        <f>IF(Table3[[#This Row],[Tag]]="1",Table3[[#This Row],[Prices (EUR(kWh)]],"")</f>
        <v/>
      </c>
    </row>
    <row r="2060" spans="4:17" x14ac:dyDescent="0.2">
      <c r="D2060" s="1" t="s">
        <v>28</v>
      </c>
      <c r="E2060">
        <v>24</v>
      </c>
      <c r="F2060">
        <v>14</v>
      </c>
      <c r="G2060">
        <v>0</v>
      </c>
      <c r="H2060">
        <v>0.30784</v>
      </c>
      <c r="I2060">
        <v>0</v>
      </c>
      <c r="J2060">
        <v>0</v>
      </c>
      <c r="K2060">
        <v>0</v>
      </c>
      <c r="L2060">
        <v>1</v>
      </c>
      <c r="M2060">
        <v>12.8</v>
      </c>
      <c r="N2060">
        <v>0</v>
      </c>
      <c r="O2060">
        <v>7.5</v>
      </c>
      <c r="P2060" t="str">
        <f>IF(Table3[[#This Row],[Charging]]&gt;0,"1","0")</f>
        <v>0</v>
      </c>
      <c r="Q2060" t="str">
        <f>IF(Table3[[#This Row],[Tag]]="1",Table3[[#This Row],[Prices (EUR(kWh)]],"")</f>
        <v/>
      </c>
    </row>
    <row r="2061" spans="4:17" x14ac:dyDescent="0.2">
      <c r="D2061" s="1" t="s">
        <v>28</v>
      </c>
      <c r="E2061">
        <v>24</v>
      </c>
      <c r="F2061">
        <v>15</v>
      </c>
      <c r="G2061">
        <v>0</v>
      </c>
      <c r="H2061">
        <v>0.30857000000000001</v>
      </c>
      <c r="I2061">
        <v>0</v>
      </c>
      <c r="J2061">
        <v>0</v>
      </c>
      <c r="K2061">
        <v>0</v>
      </c>
      <c r="L2061">
        <v>1</v>
      </c>
      <c r="M2061">
        <v>12.8</v>
      </c>
      <c r="N2061">
        <v>0</v>
      </c>
      <c r="O2061">
        <v>7.5</v>
      </c>
      <c r="P2061" t="str">
        <f>IF(Table3[[#This Row],[Charging]]&gt;0,"1","0")</f>
        <v>0</v>
      </c>
      <c r="Q2061" t="str">
        <f>IF(Table3[[#This Row],[Tag]]="1",Table3[[#This Row],[Prices (EUR(kWh)]],"")</f>
        <v/>
      </c>
    </row>
    <row r="2062" spans="4:17" x14ac:dyDescent="0.2">
      <c r="D2062" s="1" t="s">
        <v>28</v>
      </c>
      <c r="E2062">
        <v>24</v>
      </c>
      <c r="F2062">
        <v>16</v>
      </c>
      <c r="G2062">
        <v>0</v>
      </c>
      <c r="H2062">
        <v>0.32978000000000002</v>
      </c>
      <c r="I2062">
        <v>0</v>
      </c>
      <c r="J2062">
        <v>0</v>
      </c>
      <c r="K2062">
        <v>0</v>
      </c>
      <c r="L2062">
        <v>1</v>
      </c>
      <c r="M2062">
        <v>12.8</v>
      </c>
      <c r="N2062">
        <v>0</v>
      </c>
      <c r="O2062">
        <v>7.5</v>
      </c>
      <c r="P2062" t="str">
        <f>IF(Table3[[#This Row],[Charging]]&gt;0,"1","0")</f>
        <v>0</v>
      </c>
      <c r="Q2062" t="str">
        <f>IF(Table3[[#This Row],[Tag]]="1",Table3[[#This Row],[Prices (EUR(kWh)]],"")</f>
        <v/>
      </c>
    </row>
    <row r="2063" spans="4:17" x14ac:dyDescent="0.2">
      <c r="D2063" s="1" t="s">
        <v>28</v>
      </c>
      <c r="E2063">
        <v>24</v>
      </c>
      <c r="F2063">
        <v>17</v>
      </c>
      <c r="G2063">
        <v>0</v>
      </c>
      <c r="H2063">
        <v>0.34671000000000002</v>
      </c>
      <c r="I2063">
        <v>0</v>
      </c>
      <c r="J2063">
        <v>0</v>
      </c>
      <c r="K2063">
        <v>0</v>
      </c>
      <c r="L2063">
        <v>1</v>
      </c>
      <c r="M2063">
        <v>12.8</v>
      </c>
      <c r="N2063">
        <v>0</v>
      </c>
      <c r="O2063">
        <v>7.5</v>
      </c>
      <c r="P2063" t="str">
        <f>IF(Table3[[#This Row],[Charging]]&gt;0,"1","0")</f>
        <v>0</v>
      </c>
      <c r="Q2063" t="str">
        <f>IF(Table3[[#This Row],[Tag]]="1",Table3[[#This Row],[Prices (EUR(kWh)]],"")</f>
        <v/>
      </c>
    </row>
    <row r="2064" spans="4:17" x14ac:dyDescent="0.2">
      <c r="D2064" s="1" t="s">
        <v>28</v>
      </c>
      <c r="E2064">
        <v>24</v>
      </c>
      <c r="F2064">
        <v>18</v>
      </c>
      <c r="G2064">
        <v>0</v>
      </c>
      <c r="H2064">
        <v>0.35964000000000002</v>
      </c>
      <c r="I2064">
        <v>0</v>
      </c>
      <c r="J2064">
        <v>0</v>
      </c>
      <c r="K2064">
        <v>0</v>
      </c>
      <c r="L2064">
        <v>1</v>
      </c>
      <c r="M2064">
        <v>12.8</v>
      </c>
      <c r="N2064">
        <v>0</v>
      </c>
      <c r="O2064">
        <v>7.5</v>
      </c>
      <c r="P2064" t="str">
        <f>IF(Table3[[#This Row],[Charging]]&gt;0,"1","0")</f>
        <v>0</v>
      </c>
      <c r="Q2064" t="str">
        <f>IF(Table3[[#This Row],[Tag]]="1",Table3[[#This Row],[Prices (EUR(kWh)]],"")</f>
        <v/>
      </c>
    </row>
    <row r="2065" spans="4:17" x14ac:dyDescent="0.2">
      <c r="D2065" s="1" t="s">
        <v>28</v>
      </c>
      <c r="E2065">
        <v>24</v>
      </c>
      <c r="F2065">
        <v>19</v>
      </c>
      <c r="G2065">
        <v>0</v>
      </c>
      <c r="H2065">
        <v>0.37918000000000002</v>
      </c>
      <c r="I2065">
        <v>0</v>
      </c>
      <c r="J2065">
        <v>0</v>
      </c>
      <c r="K2065">
        <v>0</v>
      </c>
      <c r="L2065">
        <v>1</v>
      </c>
      <c r="M2065">
        <v>12.8</v>
      </c>
      <c r="N2065">
        <v>0</v>
      </c>
      <c r="O2065">
        <v>7.5</v>
      </c>
      <c r="P2065" t="str">
        <f>IF(Table3[[#This Row],[Charging]]&gt;0,"1","0")</f>
        <v>0</v>
      </c>
      <c r="Q2065" t="str">
        <f>IF(Table3[[#This Row],[Tag]]="1",Table3[[#This Row],[Prices (EUR(kWh)]],"")</f>
        <v/>
      </c>
    </row>
    <row r="2066" spans="4:17" x14ac:dyDescent="0.2">
      <c r="D2066" s="1" t="s">
        <v>28</v>
      </c>
      <c r="E2066">
        <v>24</v>
      </c>
      <c r="F2066">
        <v>20</v>
      </c>
      <c r="G2066">
        <v>0</v>
      </c>
      <c r="H2066">
        <v>0.39269999999999999</v>
      </c>
      <c r="I2066">
        <v>0</v>
      </c>
      <c r="J2066">
        <v>0</v>
      </c>
      <c r="K2066">
        <v>0</v>
      </c>
      <c r="L2066">
        <v>1</v>
      </c>
      <c r="M2066">
        <v>12.8</v>
      </c>
      <c r="N2066">
        <v>0</v>
      </c>
      <c r="O2066">
        <v>7.5</v>
      </c>
      <c r="P2066" t="str">
        <f>IF(Table3[[#This Row],[Charging]]&gt;0,"1","0")</f>
        <v>0</v>
      </c>
      <c r="Q2066" t="str">
        <f>IF(Table3[[#This Row],[Tag]]="1",Table3[[#This Row],[Prices (EUR(kWh)]],"")</f>
        <v/>
      </c>
    </row>
    <row r="2067" spans="4:17" x14ac:dyDescent="0.2">
      <c r="D2067" s="1" t="s">
        <v>28</v>
      </c>
      <c r="E2067">
        <v>24</v>
      </c>
      <c r="F2067">
        <v>21</v>
      </c>
      <c r="G2067">
        <v>0</v>
      </c>
      <c r="H2067">
        <v>0.38322000000000001</v>
      </c>
      <c r="I2067">
        <v>0</v>
      </c>
      <c r="J2067">
        <v>0</v>
      </c>
      <c r="K2067">
        <v>0</v>
      </c>
      <c r="L2067">
        <v>1</v>
      </c>
      <c r="M2067">
        <v>12.8</v>
      </c>
      <c r="N2067">
        <v>0</v>
      </c>
      <c r="O2067">
        <v>7.5</v>
      </c>
      <c r="P2067" t="str">
        <f>IF(Table3[[#This Row],[Charging]]&gt;0,"1","0")</f>
        <v>0</v>
      </c>
      <c r="Q2067" t="str">
        <f>IF(Table3[[#This Row],[Tag]]="1",Table3[[#This Row],[Prices (EUR(kWh)]],"")</f>
        <v/>
      </c>
    </row>
    <row r="2068" spans="4:17" x14ac:dyDescent="0.2">
      <c r="D2068" s="1" t="s">
        <v>28</v>
      </c>
      <c r="E2068">
        <v>24</v>
      </c>
      <c r="F2068">
        <v>22</v>
      </c>
      <c r="G2068">
        <v>0</v>
      </c>
      <c r="H2068">
        <v>0.36003000000000002</v>
      </c>
      <c r="I2068">
        <v>0</v>
      </c>
      <c r="J2068">
        <v>0</v>
      </c>
      <c r="K2068">
        <v>0</v>
      </c>
      <c r="L2068">
        <v>1</v>
      </c>
      <c r="M2068">
        <v>12.8</v>
      </c>
      <c r="N2068">
        <v>0</v>
      </c>
      <c r="O2068">
        <v>7.5</v>
      </c>
      <c r="P2068" t="str">
        <f>IF(Table3[[#This Row],[Charging]]&gt;0,"1","0")</f>
        <v>0</v>
      </c>
      <c r="Q2068" t="str">
        <f>IF(Table3[[#This Row],[Tag]]="1",Table3[[#This Row],[Prices (EUR(kWh)]],"")</f>
        <v/>
      </c>
    </row>
    <row r="2069" spans="4:17" x14ac:dyDescent="0.2">
      <c r="D2069" s="1" t="s">
        <v>28</v>
      </c>
      <c r="E2069">
        <v>24</v>
      </c>
      <c r="F2069">
        <v>23</v>
      </c>
      <c r="G2069">
        <v>0</v>
      </c>
      <c r="H2069">
        <v>0.34648000000000001</v>
      </c>
      <c r="I2069">
        <v>0</v>
      </c>
      <c r="J2069">
        <v>0</v>
      </c>
      <c r="K2069">
        <v>0</v>
      </c>
      <c r="L2069">
        <v>1</v>
      </c>
      <c r="M2069">
        <v>12.8</v>
      </c>
      <c r="N2069">
        <v>0</v>
      </c>
      <c r="O2069">
        <v>7.5</v>
      </c>
      <c r="P2069" t="str">
        <f>IF(Table3[[#This Row],[Charging]]&gt;0,"1","0")</f>
        <v>0</v>
      </c>
      <c r="Q2069" t="str">
        <f>IF(Table3[[#This Row],[Tag]]="1",Table3[[#This Row],[Prices (EUR(kWh)]],"")</f>
        <v/>
      </c>
    </row>
    <row r="2070" spans="4:17" x14ac:dyDescent="0.2">
      <c r="D2070" s="1" t="s">
        <v>28</v>
      </c>
      <c r="E2070">
        <v>24</v>
      </c>
      <c r="F2070">
        <v>24</v>
      </c>
      <c r="G2070">
        <v>0</v>
      </c>
      <c r="H2070">
        <v>0.32495000000000002</v>
      </c>
      <c r="I2070">
        <v>0</v>
      </c>
      <c r="J2070">
        <v>0</v>
      </c>
      <c r="K2070">
        <v>0</v>
      </c>
      <c r="L2070">
        <v>1</v>
      </c>
      <c r="M2070">
        <v>12.8</v>
      </c>
      <c r="N2070">
        <v>0</v>
      </c>
      <c r="O2070">
        <v>7.5</v>
      </c>
      <c r="P2070" t="str">
        <f>IF(Table3[[#This Row],[Charging]]&gt;0,"1","0")</f>
        <v>0</v>
      </c>
      <c r="Q2070" t="str">
        <f>IF(Table3[[#This Row],[Tag]]="1",Table3[[#This Row],[Prices (EUR(kWh)]],"")</f>
        <v/>
      </c>
    </row>
    <row r="2071" spans="4:17" x14ac:dyDescent="0.2">
      <c r="D2071" s="1" t="s">
        <v>28</v>
      </c>
      <c r="E2071">
        <v>25</v>
      </c>
      <c r="F2071">
        <v>1</v>
      </c>
      <c r="G2071">
        <v>0</v>
      </c>
      <c r="H2071">
        <v>0.32887</v>
      </c>
      <c r="I2071">
        <v>0</v>
      </c>
      <c r="J2071">
        <v>0</v>
      </c>
      <c r="K2071">
        <v>0</v>
      </c>
      <c r="L2071">
        <v>1</v>
      </c>
      <c r="M2071">
        <v>12.8</v>
      </c>
      <c r="N2071">
        <v>0</v>
      </c>
      <c r="O2071">
        <v>7.5</v>
      </c>
      <c r="P2071" t="str">
        <f>IF(Table3[[#This Row],[Charging]]&gt;0,"1","0")</f>
        <v>0</v>
      </c>
      <c r="Q2071" t="str">
        <f>IF(Table3[[#This Row],[Tag]]="1",Table3[[#This Row],[Prices (EUR(kWh)]],"")</f>
        <v/>
      </c>
    </row>
    <row r="2072" spans="4:17" x14ac:dyDescent="0.2">
      <c r="D2072" s="1" t="s">
        <v>28</v>
      </c>
      <c r="E2072">
        <v>25</v>
      </c>
      <c r="F2072">
        <v>2</v>
      </c>
      <c r="G2072">
        <v>0</v>
      </c>
      <c r="H2072">
        <v>0.31217</v>
      </c>
      <c r="I2072">
        <v>0</v>
      </c>
      <c r="J2072">
        <v>0</v>
      </c>
      <c r="K2072">
        <v>0</v>
      </c>
      <c r="L2072">
        <v>1</v>
      </c>
      <c r="M2072">
        <v>12.8</v>
      </c>
      <c r="N2072">
        <v>0</v>
      </c>
      <c r="O2072">
        <v>7.5</v>
      </c>
      <c r="P2072" t="str">
        <f>IF(Table3[[#This Row],[Charging]]&gt;0,"1","0")</f>
        <v>0</v>
      </c>
      <c r="Q2072" t="str">
        <f>IF(Table3[[#This Row],[Tag]]="1",Table3[[#This Row],[Prices (EUR(kWh)]],"")</f>
        <v/>
      </c>
    </row>
    <row r="2073" spans="4:17" x14ac:dyDescent="0.2">
      <c r="D2073" s="1" t="s">
        <v>28</v>
      </c>
      <c r="E2073">
        <v>25</v>
      </c>
      <c r="F2073">
        <v>3</v>
      </c>
      <c r="G2073">
        <v>0</v>
      </c>
      <c r="H2073">
        <v>0.28552</v>
      </c>
      <c r="I2073">
        <v>0</v>
      </c>
      <c r="J2073">
        <v>0</v>
      </c>
      <c r="K2073">
        <v>0</v>
      </c>
      <c r="L2073">
        <v>1</v>
      </c>
      <c r="M2073">
        <v>12.8</v>
      </c>
      <c r="N2073">
        <v>0</v>
      </c>
      <c r="O2073">
        <v>7.5</v>
      </c>
      <c r="P2073" t="str">
        <f>IF(Table3[[#This Row],[Charging]]&gt;0,"1","0")</f>
        <v>0</v>
      </c>
      <c r="Q2073" t="str">
        <f>IF(Table3[[#This Row],[Tag]]="1",Table3[[#This Row],[Prices (EUR(kWh)]],"")</f>
        <v/>
      </c>
    </row>
    <row r="2074" spans="4:17" x14ac:dyDescent="0.2">
      <c r="D2074" s="1" t="s">
        <v>28</v>
      </c>
      <c r="E2074">
        <v>25</v>
      </c>
      <c r="F2074">
        <v>4</v>
      </c>
      <c r="G2074">
        <v>0</v>
      </c>
      <c r="H2074">
        <v>0.26861000000000002</v>
      </c>
      <c r="I2074">
        <v>0</v>
      </c>
      <c r="J2074">
        <v>0</v>
      </c>
      <c r="K2074">
        <v>0</v>
      </c>
      <c r="L2074">
        <v>1</v>
      </c>
      <c r="M2074">
        <v>12.8</v>
      </c>
      <c r="N2074">
        <v>0</v>
      </c>
      <c r="O2074">
        <v>7.5</v>
      </c>
      <c r="P2074" t="str">
        <f>IF(Table3[[#This Row],[Charging]]&gt;0,"1","0")</f>
        <v>0</v>
      </c>
      <c r="Q2074" t="str">
        <f>IF(Table3[[#This Row],[Tag]]="1",Table3[[#This Row],[Prices (EUR(kWh)]],"")</f>
        <v/>
      </c>
    </row>
    <row r="2075" spans="4:17" x14ac:dyDescent="0.2">
      <c r="D2075" s="1" t="s">
        <v>28</v>
      </c>
      <c r="E2075">
        <v>25</v>
      </c>
      <c r="F2075">
        <v>5</v>
      </c>
      <c r="G2075">
        <v>7.5</v>
      </c>
      <c r="H2075">
        <v>0.20061999999999999</v>
      </c>
      <c r="I2075">
        <v>0</v>
      </c>
      <c r="J2075">
        <v>0</v>
      </c>
      <c r="K2075">
        <v>0</v>
      </c>
      <c r="L2075">
        <v>1</v>
      </c>
      <c r="M2075">
        <v>20.3</v>
      </c>
      <c r="N2075">
        <v>0</v>
      </c>
      <c r="O2075">
        <v>7.5</v>
      </c>
      <c r="P2075" t="str">
        <f>IF(Table3[[#This Row],[Charging]]&gt;0,"1","0")</f>
        <v>1</v>
      </c>
      <c r="Q2075">
        <f>IF(Table3[[#This Row],[Tag]]="1",Table3[[#This Row],[Prices (EUR(kWh)]],"")</f>
        <v>0.20061999999999999</v>
      </c>
    </row>
    <row r="2076" spans="4:17" x14ac:dyDescent="0.2">
      <c r="D2076" s="1" t="s">
        <v>28</v>
      </c>
      <c r="E2076">
        <v>25</v>
      </c>
      <c r="F2076">
        <v>6</v>
      </c>
      <c r="G2076">
        <v>7.5</v>
      </c>
      <c r="H2076">
        <v>0.20391999999999999</v>
      </c>
      <c r="I2076">
        <v>0</v>
      </c>
      <c r="J2076">
        <v>0</v>
      </c>
      <c r="K2076">
        <v>0</v>
      </c>
      <c r="L2076">
        <v>1</v>
      </c>
      <c r="M2076">
        <v>27.8</v>
      </c>
      <c r="N2076">
        <v>0</v>
      </c>
      <c r="O2076">
        <v>7.5</v>
      </c>
      <c r="P2076" t="str">
        <f>IF(Table3[[#This Row],[Charging]]&gt;0,"1","0")</f>
        <v>1</v>
      </c>
      <c r="Q2076">
        <f>IF(Table3[[#This Row],[Tag]]="1",Table3[[#This Row],[Prices (EUR(kWh)]],"")</f>
        <v>0.20391999999999999</v>
      </c>
    </row>
    <row r="2077" spans="4:17" x14ac:dyDescent="0.2">
      <c r="D2077" s="1" t="s">
        <v>28</v>
      </c>
      <c r="E2077">
        <v>25</v>
      </c>
      <c r="F2077">
        <v>7</v>
      </c>
      <c r="G2077">
        <v>0</v>
      </c>
      <c r="H2077">
        <v>0.23830000000000001</v>
      </c>
      <c r="I2077">
        <v>0</v>
      </c>
      <c r="J2077">
        <v>0</v>
      </c>
      <c r="K2077">
        <v>0</v>
      </c>
      <c r="L2077">
        <v>1</v>
      </c>
      <c r="M2077">
        <v>27.8</v>
      </c>
      <c r="N2077">
        <v>0</v>
      </c>
      <c r="O2077">
        <v>7.5</v>
      </c>
      <c r="P2077" t="str">
        <f>IF(Table3[[#This Row],[Charging]]&gt;0,"1","0")</f>
        <v>0</v>
      </c>
      <c r="Q2077" t="str">
        <f>IF(Table3[[#This Row],[Tag]]="1",Table3[[#This Row],[Prices (EUR(kWh)]],"")</f>
        <v/>
      </c>
    </row>
    <row r="2078" spans="4:17" x14ac:dyDescent="0.2">
      <c r="D2078" s="1" t="s">
        <v>28</v>
      </c>
      <c r="E2078">
        <v>25</v>
      </c>
      <c r="F2078">
        <v>8</v>
      </c>
      <c r="G2078">
        <v>0</v>
      </c>
      <c r="H2078">
        <v>0.24757000000000001</v>
      </c>
      <c r="I2078">
        <v>0</v>
      </c>
      <c r="J2078">
        <v>0</v>
      </c>
      <c r="K2078">
        <v>0</v>
      </c>
      <c r="L2078">
        <v>1</v>
      </c>
      <c r="M2078">
        <v>27.8</v>
      </c>
      <c r="N2078">
        <v>0</v>
      </c>
      <c r="O2078">
        <v>7.5</v>
      </c>
      <c r="P2078" t="str">
        <f>IF(Table3[[#This Row],[Charging]]&gt;0,"1","0")</f>
        <v>0</v>
      </c>
      <c r="Q2078" t="str">
        <f>IF(Table3[[#This Row],[Tag]]="1",Table3[[#This Row],[Prices (EUR(kWh)]],"")</f>
        <v/>
      </c>
    </row>
    <row r="2079" spans="4:17" x14ac:dyDescent="0.2">
      <c r="D2079" s="1" t="s">
        <v>28</v>
      </c>
      <c r="E2079">
        <v>25</v>
      </c>
      <c r="F2079">
        <v>9</v>
      </c>
      <c r="G2079">
        <v>0</v>
      </c>
      <c r="H2079">
        <v>0.28765000000000002</v>
      </c>
      <c r="I2079">
        <v>0</v>
      </c>
      <c r="J2079">
        <v>0</v>
      </c>
      <c r="K2079">
        <v>0</v>
      </c>
      <c r="L2079">
        <v>1</v>
      </c>
      <c r="M2079">
        <v>27.8</v>
      </c>
      <c r="N2079">
        <v>0</v>
      </c>
      <c r="O2079">
        <v>7.5</v>
      </c>
      <c r="P2079" t="str">
        <f>IF(Table3[[#This Row],[Charging]]&gt;0,"1","0")</f>
        <v>0</v>
      </c>
      <c r="Q2079" t="str">
        <f>IF(Table3[[#This Row],[Tag]]="1",Table3[[#This Row],[Prices (EUR(kWh)]],"")</f>
        <v/>
      </c>
    </row>
    <row r="2080" spans="4:17" x14ac:dyDescent="0.2">
      <c r="D2080" s="1" t="s">
        <v>28</v>
      </c>
      <c r="E2080">
        <v>25</v>
      </c>
      <c r="F2080">
        <v>10</v>
      </c>
      <c r="G2080">
        <v>0</v>
      </c>
      <c r="H2080">
        <v>0.30092000000000002</v>
      </c>
      <c r="I2080">
        <v>0</v>
      </c>
      <c r="J2080">
        <v>0</v>
      </c>
      <c r="K2080">
        <v>0</v>
      </c>
      <c r="L2080">
        <v>1</v>
      </c>
      <c r="M2080">
        <v>27.8</v>
      </c>
      <c r="N2080">
        <v>0</v>
      </c>
      <c r="O2080">
        <v>7.5</v>
      </c>
      <c r="P2080" t="str">
        <f>IF(Table3[[#This Row],[Charging]]&gt;0,"1","0")</f>
        <v>0</v>
      </c>
      <c r="Q2080" t="str">
        <f>IF(Table3[[#This Row],[Tag]]="1",Table3[[#This Row],[Prices (EUR(kWh)]],"")</f>
        <v/>
      </c>
    </row>
    <row r="2081" spans="4:17" x14ac:dyDescent="0.2">
      <c r="D2081" s="1" t="s">
        <v>28</v>
      </c>
      <c r="E2081">
        <v>25</v>
      </c>
      <c r="F2081">
        <v>11</v>
      </c>
      <c r="G2081">
        <v>0</v>
      </c>
      <c r="H2081">
        <v>0.29982999999999999</v>
      </c>
      <c r="I2081">
        <v>0</v>
      </c>
      <c r="J2081">
        <v>0</v>
      </c>
      <c r="K2081">
        <v>0</v>
      </c>
      <c r="L2081">
        <v>1</v>
      </c>
      <c r="M2081">
        <v>27.8</v>
      </c>
      <c r="N2081">
        <v>0</v>
      </c>
      <c r="O2081">
        <v>7.5</v>
      </c>
      <c r="P2081" t="str">
        <f>IF(Table3[[#This Row],[Charging]]&gt;0,"1","0")</f>
        <v>0</v>
      </c>
      <c r="Q2081" t="str">
        <f>IF(Table3[[#This Row],[Tag]]="1",Table3[[#This Row],[Prices (EUR(kWh)]],"")</f>
        <v/>
      </c>
    </row>
    <row r="2082" spans="4:17" x14ac:dyDescent="0.2">
      <c r="D2082" s="1" t="s">
        <v>28</v>
      </c>
      <c r="E2082">
        <v>25</v>
      </c>
      <c r="F2082">
        <v>12</v>
      </c>
      <c r="G2082">
        <v>0</v>
      </c>
      <c r="H2082">
        <v>0.32080999999999998</v>
      </c>
      <c r="I2082">
        <v>1</v>
      </c>
      <c r="J2082">
        <v>0</v>
      </c>
      <c r="K2082">
        <v>0</v>
      </c>
      <c r="L2082">
        <v>0</v>
      </c>
      <c r="M2082">
        <v>25.05</v>
      </c>
      <c r="N2082">
        <v>0</v>
      </c>
      <c r="O2082">
        <v>7.5</v>
      </c>
      <c r="P2082" t="str">
        <f>IF(Table3[[#This Row],[Charging]]&gt;0,"1","0")</f>
        <v>0</v>
      </c>
      <c r="Q2082" t="str">
        <f>IF(Table3[[#This Row],[Tag]]="1",Table3[[#This Row],[Prices (EUR(kWh)]],"")</f>
        <v/>
      </c>
    </row>
    <row r="2083" spans="4:17" x14ac:dyDescent="0.2">
      <c r="D2083" s="1" t="s">
        <v>28</v>
      </c>
      <c r="E2083">
        <v>25</v>
      </c>
      <c r="F2083">
        <v>13</v>
      </c>
      <c r="G2083">
        <v>0</v>
      </c>
      <c r="H2083">
        <v>0.27500999999999998</v>
      </c>
      <c r="I2083">
        <v>0</v>
      </c>
      <c r="J2083">
        <v>1</v>
      </c>
      <c r="K2083">
        <v>0</v>
      </c>
      <c r="L2083">
        <v>0</v>
      </c>
      <c r="M2083">
        <v>25.05</v>
      </c>
      <c r="N2083">
        <v>0</v>
      </c>
      <c r="O2083">
        <v>7.5</v>
      </c>
      <c r="P2083" t="str">
        <f>IF(Table3[[#This Row],[Charging]]&gt;0,"1","0")</f>
        <v>0</v>
      </c>
      <c r="Q2083" t="str">
        <f>IF(Table3[[#This Row],[Tag]]="1",Table3[[#This Row],[Prices (EUR(kWh)]],"")</f>
        <v/>
      </c>
    </row>
    <row r="2084" spans="4:17" x14ac:dyDescent="0.2">
      <c r="D2084" s="1" t="s">
        <v>28</v>
      </c>
      <c r="E2084">
        <v>25</v>
      </c>
      <c r="F2084">
        <v>14</v>
      </c>
      <c r="G2084">
        <v>0</v>
      </c>
      <c r="H2084">
        <v>0.24596000000000001</v>
      </c>
      <c r="I2084">
        <v>0</v>
      </c>
      <c r="J2084">
        <v>1</v>
      </c>
      <c r="K2084">
        <v>0</v>
      </c>
      <c r="L2084">
        <v>0</v>
      </c>
      <c r="M2084">
        <v>25.05</v>
      </c>
      <c r="N2084">
        <v>0</v>
      </c>
      <c r="O2084">
        <v>7.5</v>
      </c>
      <c r="P2084" t="str">
        <f>IF(Table3[[#This Row],[Charging]]&gt;0,"1","0")</f>
        <v>0</v>
      </c>
      <c r="Q2084" t="str">
        <f>IF(Table3[[#This Row],[Tag]]="1",Table3[[#This Row],[Prices (EUR(kWh)]],"")</f>
        <v/>
      </c>
    </row>
    <row r="2085" spans="4:17" x14ac:dyDescent="0.2">
      <c r="D2085" s="1" t="s">
        <v>28</v>
      </c>
      <c r="E2085">
        <v>25</v>
      </c>
      <c r="F2085">
        <v>15</v>
      </c>
      <c r="G2085">
        <v>0</v>
      </c>
      <c r="H2085">
        <v>0.23299</v>
      </c>
      <c r="I2085">
        <v>0</v>
      </c>
      <c r="J2085">
        <v>0</v>
      </c>
      <c r="K2085">
        <v>1</v>
      </c>
      <c r="L2085">
        <v>0</v>
      </c>
      <c r="M2085">
        <v>22.3</v>
      </c>
      <c r="N2085">
        <v>0</v>
      </c>
      <c r="O2085">
        <v>7.5</v>
      </c>
      <c r="P2085" t="str">
        <f>IF(Table3[[#This Row],[Charging]]&gt;0,"1","0")</f>
        <v>0</v>
      </c>
      <c r="Q2085" t="str">
        <f>IF(Table3[[#This Row],[Tag]]="1",Table3[[#This Row],[Prices (EUR(kWh)]],"")</f>
        <v/>
      </c>
    </row>
    <row r="2086" spans="4:17" x14ac:dyDescent="0.2">
      <c r="D2086" s="1" t="s">
        <v>28</v>
      </c>
      <c r="E2086">
        <v>25</v>
      </c>
      <c r="F2086">
        <v>16</v>
      </c>
      <c r="G2086">
        <v>0</v>
      </c>
      <c r="H2086">
        <v>0.26296000000000003</v>
      </c>
      <c r="I2086">
        <v>0</v>
      </c>
      <c r="J2086">
        <v>0</v>
      </c>
      <c r="K2086">
        <v>0</v>
      </c>
      <c r="L2086">
        <v>1</v>
      </c>
      <c r="M2086">
        <v>22.3</v>
      </c>
      <c r="N2086">
        <v>0</v>
      </c>
      <c r="O2086">
        <v>7.5</v>
      </c>
      <c r="P2086" t="str">
        <f>IF(Table3[[#This Row],[Charging]]&gt;0,"1","0")</f>
        <v>0</v>
      </c>
      <c r="Q2086" t="str">
        <f>IF(Table3[[#This Row],[Tag]]="1",Table3[[#This Row],[Prices (EUR(kWh)]],"")</f>
        <v/>
      </c>
    </row>
    <row r="2087" spans="4:17" x14ac:dyDescent="0.2">
      <c r="D2087" s="1" t="s">
        <v>28</v>
      </c>
      <c r="E2087">
        <v>25</v>
      </c>
      <c r="F2087">
        <v>17</v>
      </c>
      <c r="G2087">
        <v>0</v>
      </c>
      <c r="H2087">
        <v>0.31373000000000001</v>
      </c>
      <c r="I2087">
        <v>0</v>
      </c>
      <c r="J2087">
        <v>0</v>
      </c>
      <c r="K2087">
        <v>0</v>
      </c>
      <c r="L2087">
        <v>1</v>
      </c>
      <c r="M2087">
        <v>22.3</v>
      </c>
      <c r="N2087">
        <v>0</v>
      </c>
      <c r="O2087">
        <v>7.5</v>
      </c>
      <c r="P2087" t="str">
        <f>IF(Table3[[#This Row],[Charging]]&gt;0,"1","0")</f>
        <v>0</v>
      </c>
      <c r="Q2087" t="str">
        <f>IF(Table3[[#This Row],[Tag]]="1",Table3[[#This Row],[Prices (EUR(kWh)]],"")</f>
        <v/>
      </c>
    </row>
    <row r="2088" spans="4:17" x14ac:dyDescent="0.2">
      <c r="D2088" s="1" t="s">
        <v>28</v>
      </c>
      <c r="E2088">
        <v>25</v>
      </c>
      <c r="F2088">
        <v>18</v>
      </c>
      <c r="G2088">
        <v>0</v>
      </c>
      <c r="H2088">
        <v>0.34361999999999998</v>
      </c>
      <c r="I2088">
        <v>0</v>
      </c>
      <c r="J2088">
        <v>0</v>
      </c>
      <c r="K2088">
        <v>0</v>
      </c>
      <c r="L2088">
        <v>1</v>
      </c>
      <c r="M2088">
        <v>22.3</v>
      </c>
      <c r="N2088">
        <v>0</v>
      </c>
      <c r="O2088">
        <v>7.5</v>
      </c>
      <c r="P2088" t="str">
        <f>IF(Table3[[#This Row],[Charging]]&gt;0,"1","0")</f>
        <v>0</v>
      </c>
      <c r="Q2088" t="str">
        <f>IF(Table3[[#This Row],[Tag]]="1",Table3[[#This Row],[Prices (EUR(kWh)]],"")</f>
        <v/>
      </c>
    </row>
    <row r="2089" spans="4:17" x14ac:dyDescent="0.2">
      <c r="D2089" s="1" t="s">
        <v>28</v>
      </c>
      <c r="E2089">
        <v>25</v>
      </c>
      <c r="F2089">
        <v>19</v>
      </c>
      <c r="G2089">
        <v>0</v>
      </c>
      <c r="H2089">
        <v>0.35114000000000001</v>
      </c>
      <c r="I2089">
        <v>0</v>
      </c>
      <c r="J2089">
        <v>0</v>
      </c>
      <c r="K2089">
        <v>0</v>
      </c>
      <c r="L2089">
        <v>1</v>
      </c>
      <c r="M2089">
        <v>22.3</v>
      </c>
      <c r="N2089">
        <v>0</v>
      </c>
      <c r="O2089">
        <v>7.5</v>
      </c>
      <c r="P2089" t="str">
        <f>IF(Table3[[#This Row],[Charging]]&gt;0,"1","0")</f>
        <v>0</v>
      </c>
      <c r="Q2089" t="str">
        <f>IF(Table3[[#This Row],[Tag]]="1",Table3[[#This Row],[Prices (EUR(kWh)]],"")</f>
        <v/>
      </c>
    </row>
    <row r="2090" spans="4:17" x14ac:dyDescent="0.2">
      <c r="D2090" s="1" t="s">
        <v>28</v>
      </c>
      <c r="E2090">
        <v>25</v>
      </c>
      <c r="F2090">
        <v>20</v>
      </c>
      <c r="G2090">
        <v>0</v>
      </c>
      <c r="H2090">
        <v>0.35758000000000001</v>
      </c>
      <c r="I2090">
        <v>0</v>
      </c>
      <c r="J2090">
        <v>0</v>
      </c>
      <c r="K2090">
        <v>0</v>
      </c>
      <c r="L2090">
        <v>1</v>
      </c>
      <c r="M2090">
        <v>22.3</v>
      </c>
      <c r="N2090">
        <v>0</v>
      </c>
      <c r="O2090">
        <v>7.5</v>
      </c>
      <c r="P2090" t="str">
        <f>IF(Table3[[#This Row],[Charging]]&gt;0,"1","0")</f>
        <v>0</v>
      </c>
      <c r="Q2090" t="str">
        <f>IF(Table3[[#This Row],[Tag]]="1",Table3[[#This Row],[Prices (EUR(kWh)]],"")</f>
        <v/>
      </c>
    </row>
    <row r="2091" spans="4:17" x14ac:dyDescent="0.2">
      <c r="D2091" s="1" t="s">
        <v>28</v>
      </c>
      <c r="E2091">
        <v>25</v>
      </c>
      <c r="F2091">
        <v>21</v>
      </c>
      <c r="G2091">
        <v>0</v>
      </c>
      <c r="H2091">
        <v>0.36221999999999999</v>
      </c>
      <c r="I2091">
        <v>0</v>
      </c>
      <c r="J2091">
        <v>0</v>
      </c>
      <c r="K2091">
        <v>0</v>
      </c>
      <c r="L2091">
        <v>1</v>
      </c>
      <c r="M2091">
        <v>22.3</v>
      </c>
      <c r="N2091">
        <v>0</v>
      </c>
      <c r="O2091">
        <v>7.5</v>
      </c>
      <c r="P2091" t="str">
        <f>IF(Table3[[#This Row],[Charging]]&gt;0,"1","0")</f>
        <v>0</v>
      </c>
      <c r="Q2091" t="str">
        <f>IF(Table3[[#This Row],[Tag]]="1",Table3[[#This Row],[Prices (EUR(kWh)]],"")</f>
        <v/>
      </c>
    </row>
    <row r="2092" spans="4:17" x14ac:dyDescent="0.2">
      <c r="D2092" s="1" t="s">
        <v>28</v>
      </c>
      <c r="E2092">
        <v>25</v>
      </c>
      <c r="F2092">
        <v>22</v>
      </c>
      <c r="G2092">
        <v>0</v>
      </c>
      <c r="H2092">
        <v>0.35436000000000001</v>
      </c>
      <c r="I2092">
        <v>0</v>
      </c>
      <c r="J2092">
        <v>0</v>
      </c>
      <c r="K2092">
        <v>0</v>
      </c>
      <c r="L2092">
        <v>1</v>
      </c>
      <c r="M2092">
        <v>22.3</v>
      </c>
      <c r="N2092">
        <v>0</v>
      </c>
      <c r="O2092">
        <v>7.5</v>
      </c>
      <c r="P2092" t="str">
        <f>IF(Table3[[#This Row],[Charging]]&gt;0,"1","0")</f>
        <v>0</v>
      </c>
      <c r="Q2092" t="str">
        <f>IF(Table3[[#This Row],[Tag]]="1",Table3[[#This Row],[Prices (EUR(kWh)]],"")</f>
        <v/>
      </c>
    </row>
    <row r="2093" spans="4:17" x14ac:dyDescent="0.2">
      <c r="D2093" s="1" t="s">
        <v>28</v>
      </c>
      <c r="E2093">
        <v>25</v>
      </c>
      <c r="F2093">
        <v>23</v>
      </c>
      <c r="G2093">
        <v>0</v>
      </c>
      <c r="H2093">
        <v>0.34151999999999999</v>
      </c>
      <c r="I2093">
        <v>0</v>
      </c>
      <c r="J2093">
        <v>0</v>
      </c>
      <c r="K2093">
        <v>0</v>
      </c>
      <c r="L2093">
        <v>1</v>
      </c>
      <c r="M2093">
        <v>22.3</v>
      </c>
      <c r="N2093">
        <v>0</v>
      </c>
      <c r="O2093">
        <v>7.5</v>
      </c>
      <c r="P2093" t="str">
        <f>IF(Table3[[#This Row],[Charging]]&gt;0,"1","0")</f>
        <v>0</v>
      </c>
      <c r="Q2093" t="str">
        <f>IF(Table3[[#This Row],[Tag]]="1",Table3[[#This Row],[Prices (EUR(kWh)]],"")</f>
        <v/>
      </c>
    </row>
    <row r="2094" spans="4:17" x14ac:dyDescent="0.2">
      <c r="D2094" s="1" t="s">
        <v>28</v>
      </c>
      <c r="E2094">
        <v>25</v>
      </c>
      <c r="F2094">
        <v>24</v>
      </c>
      <c r="G2094">
        <v>0</v>
      </c>
      <c r="H2094">
        <v>0.28732999999999997</v>
      </c>
      <c r="I2094">
        <v>0</v>
      </c>
      <c r="J2094">
        <v>0</v>
      </c>
      <c r="K2094">
        <v>0</v>
      </c>
      <c r="L2094">
        <v>1</v>
      </c>
      <c r="M2094">
        <v>22.3</v>
      </c>
      <c r="N2094">
        <v>0</v>
      </c>
      <c r="O2094">
        <v>7.5</v>
      </c>
      <c r="P2094" t="str">
        <f>IF(Table3[[#This Row],[Charging]]&gt;0,"1","0")</f>
        <v>0</v>
      </c>
      <c r="Q2094" t="str">
        <f>IF(Table3[[#This Row],[Tag]]="1",Table3[[#This Row],[Prices (EUR(kWh)]],"")</f>
        <v/>
      </c>
    </row>
    <row r="2095" spans="4:17" x14ac:dyDescent="0.2">
      <c r="D2095" s="1" t="s">
        <v>28</v>
      </c>
      <c r="E2095">
        <v>26</v>
      </c>
      <c r="F2095">
        <v>1</v>
      </c>
      <c r="G2095">
        <v>0</v>
      </c>
      <c r="H2095">
        <v>0.24876999999999999</v>
      </c>
      <c r="I2095">
        <v>0</v>
      </c>
      <c r="J2095">
        <v>0</v>
      </c>
      <c r="K2095">
        <v>0</v>
      </c>
      <c r="L2095">
        <v>1</v>
      </c>
      <c r="M2095">
        <v>22.3</v>
      </c>
      <c r="N2095">
        <v>0</v>
      </c>
      <c r="O2095">
        <v>7.5</v>
      </c>
      <c r="P2095" t="str">
        <f>IF(Table3[[#This Row],[Charging]]&gt;0,"1","0")</f>
        <v>0</v>
      </c>
      <c r="Q2095" t="str">
        <f>IF(Table3[[#This Row],[Tag]]="1",Table3[[#This Row],[Prices (EUR(kWh)]],"")</f>
        <v/>
      </c>
    </row>
    <row r="2096" spans="4:17" x14ac:dyDescent="0.2">
      <c r="D2096" s="1" t="s">
        <v>28</v>
      </c>
      <c r="E2096">
        <v>26</v>
      </c>
      <c r="F2096">
        <v>2</v>
      </c>
      <c r="G2096">
        <v>7.5</v>
      </c>
      <c r="H2096">
        <v>0.18149000000000001</v>
      </c>
      <c r="I2096">
        <v>0</v>
      </c>
      <c r="J2096">
        <v>0</v>
      </c>
      <c r="K2096">
        <v>0</v>
      </c>
      <c r="L2096">
        <v>1</v>
      </c>
      <c r="M2096">
        <v>29.8</v>
      </c>
      <c r="N2096">
        <v>0</v>
      </c>
      <c r="O2096">
        <v>7.5</v>
      </c>
      <c r="P2096" t="str">
        <f>IF(Table3[[#This Row],[Charging]]&gt;0,"1","0")</f>
        <v>1</v>
      </c>
      <c r="Q2096">
        <f>IF(Table3[[#This Row],[Tag]]="1",Table3[[#This Row],[Prices (EUR(kWh)]],"")</f>
        <v>0.18149000000000001</v>
      </c>
    </row>
    <row r="2097" spans="4:17" x14ac:dyDescent="0.2">
      <c r="D2097" s="1" t="s">
        <v>28</v>
      </c>
      <c r="E2097">
        <v>26</v>
      </c>
      <c r="F2097">
        <v>3</v>
      </c>
      <c r="G2097">
        <v>7.5</v>
      </c>
      <c r="H2097">
        <v>0.15684000000000001</v>
      </c>
      <c r="I2097">
        <v>0</v>
      </c>
      <c r="J2097">
        <v>0</v>
      </c>
      <c r="K2097">
        <v>0</v>
      </c>
      <c r="L2097">
        <v>1</v>
      </c>
      <c r="M2097">
        <v>37.299999999999997</v>
      </c>
      <c r="N2097">
        <v>0</v>
      </c>
      <c r="O2097">
        <v>7.5</v>
      </c>
      <c r="P2097" t="str">
        <f>IF(Table3[[#This Row],[Charging]]&gt;0,"1","0")</f>
        <v>1</v>
      </c>
      <c r="Q2097">
        <f>IF(Table3[[#This Row],[Tag]]="1",Table3[[#This Row],[Prices (EUR(kWh)]],"")</f>
        <v>0.15684000000000001</v>
      </c>
    </row>
    <row r="2098" spans="4:17" x14ac:dyDescent="0.2">
      <c r="D2098" s="1" t="s">
        <v>28</v>
      </c>
      <c r="E2098">
        <v>26</v>
      </c>
      <c r="F2098">
        <v>4</v>
      </c>
      <c r="G2098">
        <v>7.5</v>
      </c>
      <c r="H2098">
        <v>0.12486</v>
      </c>
      <c r="I2098">
        <v>0</v>
      </c>
      <c r="J2098">
        <v>0</v>
      </c>
      <c r="K2098">
        <v>0</v>
      </c>
      <c r="L2098">
        <v>1</v>
      </c>
      <c r="M2098">
        <v>44.8</v>
      </c>
      <c r="N2098">
        <v>0</v>
      </c>
      <c r="O2098">
        <v>7.5</v>
      </c>
      <c r="P2098" t="str">
        <f>IF(Table3[[#This Row],[Charging]]&gt;0,"1","0")</f>
        <v>1</v>
      </c>
      <c r="Q2098">
        <f>IF(Table3[[#This Row],[Tag]]="1",Table3[[#This Row],[Prices (EUR(kWh)]],"")</f>
        <v>0.12486</v>
      </c>
    </row>
    <row r="2099" spans="4:17" x14ac:dyDescent="0.2">
      <c r="D2099" s="1" t="s">
        <v>28</v>
      </c>
      <c r="E2099">
        <v>26</v>
      </c>
      <c r="F2099">
        <v>5</v>
      </c>
      <c r="G2099">
        <v>7.5</v>
      </c>
      <c r="H2099">
        <v>0.10115</v>
      </c>
      <c r="I2099">
        <v>0</v>
      </c>
      <c r="J2099">
        <v>0</v>
      </c>
      <c r="K2099">
        <v>0</v>
      </c>
      <c r="L2099">
        <v>1</v>
      </c>
      <c r="M2099">
        <v>52.3</v>
      </c>
      <c r="N2099">
        <v>0</v>
      </c>
      <c r="O2099">
        <v>7.5</v>
      </c>
      <c r="P2099" t="str">
        <f>IF(Table3[[#This Row],[Charging]]&gt;0,"1","0")</f>
        <v>1</v>
      </c>
      <c r="Q2099">
        <f>IF(Table3[[#This Row],[Tag]]="1",Table3[[#This Row],[Prices (EUR(kWh)]],"")</f>
        <v>0.10115</v>
      </c>
    </row>
    <row r="2100" spans="4:17" x14ac:dyDescent="0.2">
      <c r="D2100" s="1" t="s">
        <v>28</v>
      </c>
      <c r="E2100">
        <v>26</v>
      </c>
      <c r="F2100">
        <v>6</v>
      </c>
      <c r="G2100">
        <v>7.5</v>
      </c>
      <c r="H2100">
        <v>0.16091</v>
      </c>
      <c r="I2100">
        <v>0</v>
      </c>
      <c r="J2100">
        <v>0</v>
      </c>
      <c r="K2100">
        <v>0</v>
      </c>
      <c r="L2100">
        <v>1</v>
      </c>
      <c r="M2100">
        <v>59.8</v>
      </c>
      <c r="N2100">
        <v>0</v>
      </c>
      <c r="O2100">
        <v>7.5</v>
      </c>
      <c r="P2100" t="str">
        <f>IF(Table3[[#This Row],[Charging]]&gt;0,"1","0")</f>
        <v>1</v>
      </c>
      <c r="Q2100">
        <f>IF(Table3[[#This Row],[Tag]]="1",Table3[[#This Row],[Prices (EUR(kWh)]],"")</f>
        <v>0.16091</v>
      </c>
    </row>
    <row r="2101" spans="4:17" x14ac:dyDescent="0.2">
      <c r="D2101" s="1" t="s">
        <v>28</v>
      </c>
      <c r="E2101">
        <v>26</v>
      </c>
      <c r="F2101">
        <v>7</v>
      </c>
      <c r="G2101">
        <v>0</v>
      </c>
      <c r="H2101">
        <v>0.25982</v>
      </c>
      <c r="I2101">
        <v>0</v>
      </c>
      <c r="J2101">
        <v>0</v>
      </c>
      <c r="K2101">
        <v>0</v>
      </c>
      <c r="L2101">
        <v>1</v>
      </c>
      <c r="M2101">
        <v>59.8</v>
      </c>
      <c r="N2101">
        <v>0</v>
      </c>
      <c r="O2101">
        <v>7.5</v>
      </c>
      <c r="P2101" t="str">
        <f>IF(Table3[[#This Row],[Charging]]&gt;0,"1","0")</f>
        <v>0</v>
      </c>
      <c r="Q2101" t="str">
        <f>IF(Table3[[#This Row],[Tag]]="1",Table3[[#This Row],[Prices (EUR(kWh)]],"")</f>
        <v/>
      </c>
    </row>
    <row r="2102" spans="4:17" x14ac:dyDescent="0.2">
      <c r="D2102" s="1" t="s">
        <v>28</v>
      </c>
      <c r="E2102">
        <v>26</v>
      </c>
      <c r="F2102">
        <v>8</v>
      </c>
      <c r="G2102">
        <v>0</v>
      </c>
      <c r="H2102">
        <v>0.32588</v>
      </c>
      <c r="I2102">
        <v>0</v>
      </c>
      <c r="J2102">
        <v>0</v>
      </c>
      <c r="K2102">
        <v>0</v>
      </c>
      <c r="L2102">
        <v>1</v>
      </c>
      <c r="M2102">
        <v>54.3</v>
      </c>
      <c r="N2102">
        <v>5.5</v>
      </c>
      <c r="O2102">
        <v>0</v>
      </c>
      <c r="P2102" t="str">
        <f>IF(Table3[[#This Row],[Charging]]&gt;0,"1","0")</f>
        <v>0</v>
      </c>
      <c r="Q2102" t="str">
        <f>IF(Table3[[#This Row],[Tag]]="1",Table3[[#This Row],[Prices (EUR(kWh)]],"")</f>
        <v/>
      </c>
    </row>
    <row r="2103" spans="4:17" x14ac:dyDescent="0.2">
      <c r="D2103" s="1" t="s">
        <v>28</v>
      </c>
      <c r="E2103">
        <v>26</v>
      </c>
      <c r="F2103">
        <v>9</v>
      </c>
      <c r="G2103">
        <v>0</v>
      </c>
      <c r="H2103">
        <v>0.32999000000000001</v>
      </c>
      <c r="I2103">
        <v>0</v>
      </c>
      <c r="J2103">
        <v>0</v>
      </c>
      <c r="K2103">
        <v>0</v>
      </c>
      <c r="L2103">
        <v>1</v>
      </c>
      <c r="M2103">
        <v>54.3</v>
      </c>
      <c r="N2103">
        <v>0</v>
      </c>
      <c r="O2103">
        <v>0</v>
      </c>
      <c r="P2103" t="str">
        <f>IF(Table3[[#This Row],[Charging]]&gt;0,"1","0")</f>
        <v>0</v>
      </c>
      <c r="Q2103" t="str">
        <f>IF(Table3[[#This Row],[Tag]]="1",Table3[[#This Row],[Prices (EUR(kWh)]],"")</f>
        <v/>
      </c>
    </row>
    <row r="2104" spans="4:17" x14ac:dyDescent="0.2">
      <c r="D2104" s="1" t="s">
        <v>28</v>
      </c>
      <c r="E2104">
        <v>26</v>
      </c>
      <c r="F2104">
        <v>10</v>
      </c>
      <c r="G2104">
        <v>0</v>
      </c>
      <c r="H2104">
        <v>0.30270000000000002</v>
      </c>
      <c r="I2104">
        <v>0</v>
      </c>
      <c r="J2104">
        <v>0</v>
      </c>
      <c r="K2104">
        <v>0</v>
      </c>
      <c r="L2104">
        <v>1</v>
      </c>
      <c r="M2104">
        <v>54.3</v>
      </c>
      <c r="N2104">
        <v>0</v>
      </c>
      <c r="O2104">
        <v>0</v>
      </c>
      <c r="P2104" t="str">
        <f>IF(Table3[[#This Row],[Charging]]&gt;0,"1","0")</f>
        <v>0</v>
      </c>
      <c r="Q2104" t="str">
        <f>IF(Table3[[#This Row],[Tag]]="1",Table3[[#This Row],[Prices (EUR(kWh)]],"")</f>
        <v/>
      </c>
    </row>
    <row r="2105" spans="4:17" x14ac:dyDescent="0.2">
      <c r="D2105" s="1" t="s">
        <v>28</v>
      </c>
      <c r="E2105">
        <v>26</v>
      </c>
      <c r="F2105">
        <v>11</v>
      </c>
      <c r="G2105">
        <v>0</v>
      </c>
      <c r="H2105">
        <v>0.26751000000000003</v>
      </c>
      <c r="I2105">
        <v>0</v>
      </c>
      <c r="J2105">
        <v>0</v>
      </c>
      <c r="K2105">
        <v>0</v>
      </c>
      <c r="L2105">
        <v>1</v>
      </c>
      <c r="M2105">
        <v>54.3</v>
      </c>
      <c r="N2105">
        <v>0</v>
      </c>
      <c r="O2105">
        <v>0</v>
      </c>
      <c r="P2105" t="str">
        <f>IF(Table3[[#This Row],[Charging]]&gt;0,"1","0")</f>
        <v>0</v>
      </c>
      <c r="Q2105" t="str">
        <f>IF(Table3[[#This Row],[Tag]]="1",Table3[[#This Row],[Prices (EUR(kWh)]],"")</f>
        <v/>
      </c>
    </row>
    <row r="2106" spans="4:17" x14ac:dyDescent="0.2">
      <c r="D2106" s="1" t="s">
        <v>28</v>
      </c>
      <c r="E2106">
        <v>26</v>
      </c>
      <c r="F2106">
        <v>12</v>
      </c>
      <c r="G2106">
        <v>0</v>
      </c>
      <c r="H2106">
        <v>0.22397</v>
      </c>
      <c r="I2106">
        <v>0</v>
      </c>
      <c r="J2106">
        <v>0</v>
      </c>
      <c r="K2106">
        <v>0</v>
      </c>
      <c r="L2106">
        <v>1</v>
      </c>
      <c r="M2106">
        <v>54.3</v>
      </c>
      <c r="N2106">
        <v>0</v>
      </c>
      <c r="O2106">
        <v>0</v>
      </c>
      <c r="P2106" t="str">
        <f>IF(Table3[[#This Row],[Charging]]&gt;0,"1","0")</f>
        <v>0</v>
      </c>
      <c r="Q2106" t="str">
        <f>IF(Table3[[#This Row],[Tag]]="1",Table3[[#This Row],[Prices (EUR(kWh)]],"")</f>
        <v/>
      </c>
    </row>
    <row r="2107" spans="4:17" x14ac:dyDescent="0.2">
      <c r="D2107" s="1" t="s">
        <v>28</v>
      </c>
      <c r="E2107">
        <v>26</v>
      </c>
      <c r="F2107">
        <v>13</v>
      </c>
      <c r="G2107">
        <v>0</v>
      </c>
      <c r="H2107">
        <v>0.20855000000000001</v>
      </c>
      <c r="I2107">
        <v>0</v>
      </c>
      <c r="J2107">
        <v>0</v>
      </c>
      <c r="K2107">
        <v>0</v>
      </c>
      <c r="L2107">
        <v>1</v>
      </c>
      <c r="M2107">
        <v>54.3</v>
      </c>
      <c r="N2107">
        <v>0</v>
      </c>
      <c r="O2107">
        <v>0</v>
      </c>
      <c r="P2107" t="str">
        <f>IF(Table3[[#This Row],[Charging]]&gt;0,"1","0")</f>
        <v>0</v>
      </c>
      <c r="Q2107" t="str">
        <f>IF(Table3[[#This Row],[Tag]]="1",Table3[[#This Row],[Prices (EUR(kWh)]],"")</f>
        <v/>
      </c>
    </row>
    <row r="2108" spans="4:17" x14ac:dyDescent="0.2">
      <c r="D2108" s="1" t="s">
        <v>28</v>
      </c>
      <c r="E2108">
        <v>26</v>
      </c>
      <c r="F2108">
        <v>14</v>
      </c>
      <c r="G2108">
        <v>0</v>
      </c>
      <c r="H2108">
        <v>0.20003000000000001</v>
      </c>
      <c r="I2108">
        <v>0</v>
      </c>
      <c r="J2108">
        <v>0</v>
      </c>
      <c r="K2108">
        <v>0</v>
      </c>
      <c r="L2108">
        <v>1</v>
      </c>
      <c r="M2108">
        <v>54.3</v>
      </c>
      <c r="N2108">
        <v>0</v>
      </c>
      <c r="O2108">
        <v>0</v>
      </c>
      <c r="P2108" t="str">
        <f>IF(Table3[[#This Row],[Charging]]&gt;0,"1","0")</f>
        <v>0</v>
      </c>
      <c r="Q2108" t="str">
        <f>IF(Table3[[#This Row],[Tag]]="1",Table3[[#This Row],[Prices (EUR(kWh)]],"")</f>
        <v/>
      </c>
    </row>
    <row r="2109" spans="4:17" x14ac:dyDescent="0.2">
      <c r="D2109" s="1" t="s">
        <v>28</v>
      </c>
      <c r="E2109">
        <v>26</v>
      </c>
      <c r="F2109">
        <v>15</v>
      </c>
      <c r="G2109">
        <v>0</v>
      </c>
      <c r="H2109">
        <v>0.15884999999999999</v>
      </c>
      <c r="I2109">
        <v>0</v>
      </c>
      <c r="J2109">
        <v>0</v>
      </c>
      <c r="K2109">
        <v>0</v>
      </c>
      <c r="L2109">
        <v>1</v>
      </c>
      <c r="M2109">
        <v>54.3</v>
      </c>
      <c r="N2109">
        <v>0</v>
      </c>
      <c r="O2109">
        <v>0</v>
      </c>
      <c r="P2109" t="str">
        <f>IF(Table3[[#This Row],[Charging]]&gt;0,"1","0")</f>
        <v>0</v>
      </c>
      <c r="Q2109" t="str">
        <f>IF(Table3[[#This Row],[Tag]]="1",Table3[[#This Row],[Prices (EUR(kWh)]],"")</f>
        <v/>
      </c>
    </row>
    <row r="2110" spans="4:17" x14ac:dyDescent="0.2">
      <c r="D2110" s="1" t="s">
        <v>28</v>
      </c>
      <c r="E2110">
        <v>26</v>
      </c>
      <c r="F2110">
        <v>16</v>
      </c>
      <c r="G2110">
        <v>0</v>
      </c>
      <c r="H2110">
        <v>0.23158000000000001</v>
      </c>
      <c r="I2110">
        <v>0</v>
      </c>
      <c r="J2110">
        <v>0</v>
      </c>
      <c r="K2110">
        <v>0</v>
      </c>
      <c r="L2110">
        <v>1</v>
      </c>
      <c r="M2110">
        <v>54.3</v>
      </c>
      <c r="N2110">
        <v>0</v>
      </c>
      <c r="O2110">
        <v>0</v>
      </c>
      <c r="P2110" t="str">
        <f>IF(Table3[[#This Row],[Charging]]&gt;0,"1","0")</f>
        <v>0</v>
      </c>
      <c r="Q2110" t="str">
        <f>IF(Table3[[#This Row],[Tag]]="1",Table3[[#This Row],[Prices (EUR(kWh)]],"")</f>
        <v/>
      </c>
    </row>
    <row r="2111" spans="4:17" x14ac:dyDescent="0.2">
      <c r="D2111" s="1" t="s">
        <v>28</v>
      </c>
      <c r="E2111">
        <v>26</v>
      </c>
      <c r="F2111">
        <v>17</v>
      </c>
      <c r="G2111">
        <v>0</v>
      </c>
      <c r="H2111">
        <v>0.29236000000000001</v>
      </c>
      <c r="I2111">
        <v>0</v>
      </c>
      <c r="J2111">
        <v>0</v>
      </c>
      <c r="K2111">
        <v>0</v>
      </c>
      <c r="L2111">
        <v>1</v>
      </c>
      <c r="M2111">
        <v>48.8</v>
      </c>
      <c r="N2111">
        <v>5.5</v>
      </c>
      <c r="O2111">
        <v>0</v>
      </c>
      <c r="P2111" t="str">
        <f>IF(Table3[[#This Row],[Charging]]&gt;0,"1","0")</f>
        <v>0</v>
      </c>
      <c r="Q2111" t="str">
        <f>IF(Table3[[#This Row],[Tag]]="1",Table3[[#This Row],[Prices (EUR(kWh)]],"")</f>
        <v/>
      </c>
    </row>
    <row r="2112" spans="4:17" x14ac:dyDescent="0.2">
      <c r="D2112" s="1" t="s">
        <v>28</v>
      </c>
      <c r="E2112">
        <v>26</v>
      </c>
      <c r="F2112">
        <v>18</v>
      </c>
      <c r="G2112">
        <v>0</v>
      </c>
      <c r="H2112">
        <v>0.30769999999999997</v>
      </c>
      <c r="I2112">
        <v>0</v>
      </c>
      <c r="J2112">
        <v>0</v>
      </c>
      <c r="K2112">
        <v>0</v>
      </c>
      <c r="L2112">
        <v>1</v>
      </c>
      <c r="M2112">
        <v>48.8</v>
      </c>
      <c r="N2112">
        <v>0</v>
      </c>
      <c r="O2112">
        <v>7.5</v>
      </c>
      <c r="P2112" t="str">
        <f>IF(Table3[[#This Row],[Charging]]&gt;0,"1","0")</f>
        <v>0</v>
      </c>
      <c r="Q2112" t="str">
        <f>IF(Table3[[#This Row],[Tag]]="1",Table3[[#This Row],[Prices (EUR(kWh)]],"")</f>
        <v/>
      </c>
    </row>
    <row r="2113" spans="4:17" x14ac:dyDescent="0.2">
      <c r="D2113" s="1" t="s">
        <v>28</v>
      </c>
      <c r="E2113">
        <v>26</v>
      </c>
      <c r="F2113">
        <v>19</v>
      </c>
      <c r="G2113">
        <v>0</v>
      </c>
      <c r="H2113">
        <v>0.32501999999999998</v>
      </c>
      <c r="I2113">
        <v>0</v>
      </c>
      <c r="J2113">
        <v>0</v>
      </c>
      <c r="K2113">
        <v>0</v>
      </c>
      <c r="L2113">
        <v>1</v>
      </c>
      <c r="M2113">
        <v>48.8</v>
      </c>
      <c r="N2113">
        <v>0</v>
      </c>
      <c r="O2113">
        <v>7.5</v>
      </c>
      <c r="P2113" t="str">
        <f>IF(Table3[[#This Row],[Charging]]&gt;0,"1","0")</f>
        <v>0</v>
      </c>
      <c r="Q2113" t="str">
        <f>IF(Table3[[#This Row],[Tag]]="1",Table3[[#This Row],[Prices (EUR(kWh)]],"")</f>
        <v/>
      </c>
    </row>
    <row r="2114" spans="4:17" x14ac:dyDescent="0.2">
      <c r="D2114" s="1" t="s">
        <v>28</v>
      </c>
      <c r="E2114">
        <v>26</v>
      </c>
      <c r="F2114">
        <v>20</v>
      </c>
      <c r="G2114">
        <v>0</v>
      </c>
      <c r="H2114">
        <v>0.33179999999999998</v>
      </c>
      <c r="I2114">
        <v>0</v>
      </c>
      <c r="J2114">
        <v>0</v>
      </c>
      <c r="K2114">
        <v>0</v>
      </c>
      <c r="L2114">
        <v>1</v>
      </c>
      <c r="M2114">
        <v>48.8</v>
      </c>
      <c r="N2114">
        <v>0</v>
      </c>
      <c r="O2114">
        <v>7.5</v>
      </c>
      <c r="P2114" t="str">
        <f>IF(Table3[[#This Row],[Charging]]&gt;0,"1","0")</f>
        <v>0</v>
      </c>
      <c r="Q2114" t="str">
        <f>IF(Table3[[#This Row],[Tag]]="1",Table3[[#This Row],[Prices (EUR(kWh)]],"")</f>
        <v/>
      </c>
    </row>
    <row r="2115" spans="4:17" x14ac:dyDescent="0.2">
      <c r="D2115" s="1" t="s">
        <v>28</v>
      </c>
      <c r="E2115">
        <v>26</v>
      </c>
      <c r="F2115">
        <v>21</v>
      </c>
      <c r="G2115">
        <v>0</v>
      </c>
      <c r="H2115">
        <v>0.33731</v>
      </c>
      <c r="I2115">
        <v>0</v>
      </c>
      <c r="J2115">
        <v>0</v>
      </c>
      <c r="K2115">
        <v>0</v>
      </c>
      <c r="L2115">
        <v>1</v>
      </c>
      <c r="M2115">
        <v>48.8</v>
      </c>
      <c r="N2115">
        <v>0</v>
      </c>
      <c r="O2115">
        <v>7.5</v>
      </c>
      <c r="P2115" t="str">
        <f>IF(Table3[[#This Row],[Charging]]&gt;0,"1","0")</f>
        <v>0</v>
      </c>
      <c r="Q2115" t="str">
        <f>IF(Table3[[#This Row],[Tag]]="1",Table3[[#This Row],[Prices (EUR(kWh)]],"")</f>
        <v/>
      </c>
    </row>
    <row r="2116" spans="4:17" x14ac:dyDescent="0.2">
      <c r="D2116" s="1" t="s">
        <v>28</v>
      </c>
      <c r="E2116">
        <v>26</v>
      </c>
      <c r="F2116">
        <v>22</v>
      </c>
      <c r="G2116">
        <v>0</v>
      </c>
      <c r="H2116">
        <v>0.32457000000000003</v>
      </c>
      <c r="I2116">
        <v>0</v>
      </c>
      <c r="J2116">
        <v>0</v>
      </c>
      <c r="K2116">
        <v>0</v>
      </c>
      <c r="L2116">
        <v>1</v>
      </c>
      <c r="M2116">
        <v>48.8</v>
      </c>
      <c r="N2116">
        <v>0</v>
      </c>
      <c r="O2116">
        <v>7.5</v>
      </c>
      <c r="P2116" t="str">
        <f>IF(Table3[[#This Row],[Charging]]&gt;0,"1","0")</f>
        <v>0</v>
      </c>
      <c r="Q2116" t="str">
        <f>IF(Table3[[#This Row],[Tag]]="1",Table3[[#This Row],[Prices (EUR(kWh)]],"")</f>
        <v/>
      </c>
    </row>
    <row r="2117" spans="4:17" x14ac:dyDescent="0.2">
      <c r="D2117" s="1" t="s">
        <v>28</v>
      </c>
      <c r="E2117">
        <v>26</v>
      </c>
      <c r="F2117">
        <v>23</v>
      </c>
      <c r="G2117">
        <v>0</v>
      </c>
      <c r="H2117">
        <v>0.29155999999999999</v>
      </c>
      <c r="I2117">
        <v>0</v>
      </c>
      <c r="J2117">
        <v>0</v>
      </c>
      <c r="K2117">
        <v>0</v>
      </c>
      <c r="L2117">
        <v>1</v>
      </c>
      <c r="M2117">
        <v>48.8</v>
      </c>
      <c r="N2117">
        <v>0</v>
      </c>
      <c r="O2117">
        <v>7.5</v>
      </c>
      <c r="P2117" t="str">
        <f>IF(Table3[[#This Row],[Charging]]&gt;0,"1","0")</f>
        <v>0</v>
      </c>
      <c r="Q2117" t="str">
        <f>IF(Table3[[#This Row],[Tag]]="1",Table3[[#This Row],[Prices (EUR(kWh)]],"")</f>
        <v/>
      </c>
    </row>
    <row r="2118" spans="4:17" x14ac:dyDescent="0.2">
      <c r="D2118" s="1" t="s">
        <v>28</v>
      </c>
      <c r="E2118">
        <v>26</v>
      </c>
      <c r="F2118">
        <v>24</v>
      </c>
      <c r="G2118">
        <v>0</v>
      </c>
      <c r="H2118">
        <v>0.28056999999999999</v>
      </c>
      <c r="I2118">
        <v>0</v>
      </c>
      <c r="J2118">
        <v>0</v>
      </c>
      <c r="K2118">
        <v>0</v>
      </c>
      <c r="L2118">
        <v>1</v>
      </c>
      <c r="M2118">
        <v>48.8</v>
      </c>
      <c r="N2118">
        <v>0</v>
      </c>
      <c r="O2118">
        <v>7.5</v>
      </c>
      <c r="P2118" t="str">
        <f>IF(Table3[[#This Row],[Charging]]&gt;0,"1","0")</f>
        <v>0</v>
      </c>
      <c r="Q2118" t="str">
        <f>IF(Table3[[#This Row],[Tag]]="1",Table3[[#This Row],[Prices (EUR(kWh)]],"")</f>
        <v/>
      </c>
    </row>
    <row r="2119" spans="4:17" x14ac:dyDescent="0.2">
      <c r="D2119" s="1" t="s">
        <v>28</v>
      </c>
      <c r="E2119">
        <v>27</v>
      </c>
      <c r="F2119">
        <v>1</v>
      </c>
      <c r="G2119">
        <v>0</v>
      </c>
      <c r="H2119">
        <v>0.29658000000000001</v>
      </c>
      <c r="I2119">
        <v>0</v>
      </c>
      <c r="J2119">
        <v>0</v>
      </c>
      <c r="K2119">
        <v>0</v>
      </c>
      <c r="L2119">
        <v>1</v>
      </c>
      <c r="M2119">
        <v>48.8</v>
      </c>
      <c r="N2119">
        <v>0</v>
      </c>
      <c r="O2119">
        <v>7.5</v>
      </c>
      <c r="P2119" t="str">
        <f>IF(Table3[[#This Row],[Charging]]&gt;0,"1","0")</f>
        <v>0</v>
      </c>
      <c r="Q2119" t="str">
        <f>IF(Table3[[#This Row],[Tag]]="1",Table3[[#This Row],[Prices (EUR(kWh)]],"")</f>
        <v/>
      </c>
    </row>
    <row r="2120" spans="4:17" x14ac:dyDescent="0.2">
      <c r="D2120" s="1" t="s">
        <v>28</v>
      </c>
      <c r="E2120">
        <v>27</v>
      </c>
      <c r="F2120">
        <v>2</v>
      </c>
      <c r="G2120">
        <v>0</v>
      </c>
      <c r="H2120">
        <v>0.23688000000000001</v>
      </c>
      <c r="I2120">
        <v>0</v>
      </c>
      <c r="J2120">
        <v>0</v>
      </c>
      <c r="K2120">
        <v>0</v>
      </c>
      <c r="L2120">
        <v>1</v>
      </c>
      <c r="M2120">
        <v>48.8</v>
      </c>
      <c r="N2120">
        <v>0</v>
      </c>
      <c r="O2120">
        <v>7.5</v>
      </c>
      <c r="P2120" t="str">
        <f>IF(Table3[[#This Row],[Charging]]&gt;0,"1","0")</f>
        <v>0</v>
      </c>
      <c r="Q2120" t="str">
        <f>IF(Table3[[#This Row],[Tag]]="1",Table3[[#This Row],[Prices (EUR(kWh)]],"")</f>
        <v/>
      </c>
    </row>
    <row r="2121" spans="4:17" x14ac:dyDescent="0.2">
      <c r="D2121" s="1" t="s">
        <v>28</v>
      </c>
      <c r="E2121">
        <v>27</v>
      </c>
      <c r="F2121">
        <v>3</v>
      </c>
      <c r="G2121">
        <v>7.5</v>
      </c>
      <c r="H2121">
        <v>0.17487</v>
      </c>
      <c r="I2121">
        <v>0</v>
      </c>
      <c r="J2121">
        <v>0</v>
      </c>
      <c r="K2121">
        <v>0</v>
      </c>
      <c r="L2121">
        <v>1</v>
      </c>
      <c r="M2121">
        <v>56.3</v>
      </c>
      <c r="N2121">
        <v>0</v>
      </c>
      <c r="O2121">
        <v>7.5</v>
      </c>
      <c r="P2121" t="str">
        <f>IF(Table3[[#This Row],[Charging]]&gt;0,"1","0")</f>
        <v>1</v>
      </c>
      <c r="Q2121">
        <f>IF(Table3[[#This Row],[Tag]]="1",Table3[[#This Row],[Prices (EUR(kWh)]],"")</f>
        <v>0.17487</v>
      </c>
    </row>
    <row r="2122" spans="4:17" x14ac:dyDescent="0.2">
      <c r="D2122" s="1" t="s">
        <v>28</v>
      </c>
      <c r="E2122">
        <v>27</v>
      </c>
      <c r="F2122">
        <v>4</v>
      </c>
      <c r="G2122">
        <v>7.5</v>
      </c>
      <c r="H2122">
        <v>0.15581999999999999</v>
      </c>
      <c r="I2122">
        <v>0</v>
      </c>
      <c r="J2122">
        <v>0</v>
      </c>
      <c r="K2122">
        <v>0</v>
      </c>
      <c r="L2122">
        <v>1</v>
      </c>
      <c r="M2122">
        <v>63.8</v>
      </c>
      <c r="N2122">
        <v>0</v>
      </c>
      <c r="O2122">
        <v>7.5</v>
      </c>
      <c r="P2122" t="str">
        <f>IF(Table3[[#This Row],[Charging]]&gt;0,"1","0")</f>
        <v>1</v>
      </c>
      <c r="Q2122">
        <f>IF(Table3[[#This Row],[Tag]]="1",Table3[[#This Row],[Prices (EUR(kWh)]],"")</f>
        <v>0.15581999999999999</v>
      </c>
    </row>
    <row r="2123" spans="4:17" x14ac:dyDescent="0.2">
      <c r="D2123" s="1" t="s">
        <v>28</v>
      </c>
      <c r="E2123">
        <v>27</v>
      </c>
      <c r="F2123">
        <v>5</v>
      </c>
      <c r="G2123">
        <v>0.2</v>
      </c>
      <c r="H2123">
        <v>0.20707</v>
      </c>
      <c r="I2123">
        <v>0</v>
      </c>
      <c r="J2123">
        <v>0</v>
      </c>
      <c r="K2123">
        <v>0</v>
      </c>
      <c r="L2123">
        <v>1</v>
      </c>
      <c r="M2123">
        <v>64</v>
      </c>
      <c r="N2123">
        <v>0</v>
      </c>
      <c r="O2123">
        <v>7.5</v>
      </c>
      <c r="P2123" t="str">
        <f>IF(Table3[[#This Row],[Charging]]&gt;0,"1","0")</f>
        <v>1</v>
      </c>
      <c r="Q2123">
        <f>IF(Table3[[#This Row],[Tag]]="1",Table3[[#This Row],[Prices (EUR(kWh)]],"")</f>
        <v>0.20707</v>
      </c>
    </row>
    <row r="2124" spans="4:17" x14ac:dyDescent="0.2">
      <c r="D2124" s="1" t="s">
        <v>28</v>
      </c>
      <c r="E2124">
        <v>27</v>
      </c>
      <c r="F2124">
        <v>6</v>
      </c>
      <c r="G2124">
        <v>0</v>
      </c>
      <c r="H2124">
        <v>0.29154999999999998</v>
      </c>
      <c r="I2124">
        <v>0</v>
      </c>
      <c r="J2124">
        <v>0</v>
      </c>
      <c r="K2124">
        <v>0</v>
      </c>
      <c r="L2124">
        <v>1</v>
      </c>
      <c r="M2124">
        <v>64</v>
      </c>
      <c r="N2124">
        <v>0</v>
      </c>
      <c r="O2124">
        <v>7.5</v>
      </c>
      <c r="P2124" t="str">
        <f>IF(Table3[[#This Row],[Charging]]&gt;0,"1","0")</f>
        <v>0</v>
      </c>
      <c r="Q2124" t="str">
        <f>IF(Table3[[#This Row],[Tag]]="1",Table3[[#This Row],[Prices (EUR(kWh)]],"")</f>
        <v/>
      </c>
    </row>
    <row r="2125" spans="4:17" x14ac:dyDescent="0.2">
      <c r="D2125" s="1" t="s">
        <v>28</v>
      </c>
      <c r="E2125">
        <v>27</v>
      </c>
      <c r="F2125">
        <v>7</v>
      </c>
      <c r="G2125">
        <v>0</v>
      </c>
      <c r="H2125">
        <v>0.30393999999999999</v>
      </c>
      <c r="I2125">
        <v>0</v>
      </c>
      <c r="J2125">
        <v>0</v>
      </c>
      <c r="K2125">
        <v>0</v>
      </c>
      <c r="L2125">
        <v>1</v>
      </c>
      <c r="M2125">
        <v>64</v>
      </c>
      <c r="N2125">
        <v>0</v>
      </c>
      <c r="O2125">
        <v>7.5</v>
      </c>
      <c r="P2125" t="str">
        <f>IF(Table3[[#This Row],[Charging]]&gt;0,"1","0")</f>
        <v>0</v>
      </c>
      <c r="Q2125" t="str">
        <f>IF(Table3[[#This Row],[Tag]]="1",Table3[[#This Row],[Prices (EUR(kWh)]],"")</f>
        <v/>
      </c>
    </row>
    <row r="2126" spans="4:17" x14ac:dyDescent="0.2">
      <c r="D2126" s="1" t="s">
        <v>28</v>
      </c>
      <c r="E2126">
        <v>27</v>
      </c>
      <c r="F2126">
        <v>8</v>
      </c>
      <c r="G2126">
        <v>0</v>
      </c>
      <c r="H2126">
        <v>0.3206</v>
      </c>
      <c r="I2126">
        <v>0</v>
      </c>
      <c r="J2126">
        <v>0</v>
      </c>
      <c r="K2126">
        <v>0</v>
      </c>
      <c r="L2126">
        <v>1</v>
      </c>
      <c r="M2126">
        <v>58.5</v>
      </c>
      <c r="N2126">
        <v>5.5</v>
      </c>
      <c r="O2126">
        <v>0</v>
      </c>
      <c r="P2126" t="str">
        <f>IF(Table3[[#This Row],[Charging]]&gt;0,"1","0")</f>
        <v>0</v>
      </c>
      <c r="Q2126" t="str">
        <f>IF(Table3[[#This Row],[Tag]]="1",Table3[[#This Row],[Prices (EUR(kWh)]],"")</f>
        <v/>
      </c>
    </row>
    <row r="2127" spans="4:17" x14ac:dyDescent="0.2">
      <c r="D2127" s="1" t="s">
        <v>28</v>
      </c>
      <c r="E2127">
        <v>27</v>
      </c>
      <c r="F2127">
        <v>9</v>
      </c>
      <c r="G2127">
        <v>0</v>
      </c>
      <c r="H2127">
        <v>0.32885999999999999</v>
      </c>
      <c r="I2127">
        <v>0</v>
      </c>
      <c r="J2127">
        <v>0</v>
      </c>
      <c r="K2127">
        <v>0</v>
      </c>
      <c r="L2127">
        <v>1</v>
      </c>
      <c r="M2127">
        <v>58.5</v>
      </c>
      <c r="N2127">
        <v>0</v>
      </c>
      <c r="O2127">
        <v>0</v>
      </c>
      <c r="P2127" t="str">
        <f>IF(Table3[[#This Row],[Charging]]&gt;0,"1","0")</f>
        <v>0</v>
      </c>
      <c r="Q2127" t="str">
        <f>IF(Table3[[#This Row],[Tag]]="1",Table3[[#This Row],[Prices (EUR(kWh)]],"")</f>
        <v/>
      </c>
    </row>
    <row r="2128" spans="4:17" x14ac:dyDescent="0.2">
      <c r="D2128" s="1" t="s">
        <v>28</v>
      </c>
      <c r="E2128">
        <v>27</v>
      </c>
      <c r="F2128">
        <v>10</v>
      </c>
      <c r="G2128">
        <v>0</v>
      </c>
      <c r="H2128">
        <v>0.32727000000000001</v>
      </c>
      <c r="I2128">
        <v>0</v>
      </c>
      <c r="J2128">
        <v>0</v>
      </c>
      <c r="K2128">
        <v>0</v>
      </c>
      <c r="L2128">
        <v>1</v>
      </c>
      <c r="M2128">
        <v>58.5</v>
      </c>
      <c r="N2128">
        <v>0</v>
      </c>
      <c r="O2128">
        <v>0</v>
      </c>
      <c r="P2128" t="str">
        <f>IF(Table3[[#This Row],[Charging]]&gt;0,"1","0")</f>
        <v>0</v>
      </c>
      <c r="Q2128" t="str">
        <f>IF(Table3[[#This Row],[Tag]]="1",Table3[[#This Row],[Prices (EUR(kWh)]],"")</f>
        <v/>
      </c>
    </row>
    <row r="2129" spans="4:17" x14ac:dyDescent="0.2">
      <c r="D2129" s="1" t="s">
        <v>28</v>
      </c>
      <c r="E2129">
        <v>27</v>
      </c>
      <c r="F2129">
        <v>11</v>
      </c>
      <c r="G2129">
        <v>0</v>
      </c>
      <c r="H2129">
        <v>0.32716000000000001</v>
      </c>
      <c r="I2129">
        <v>0</v>
      </c>
      <c r="J2129">
        <v>0</v>
      </c>
      <c r="K2129">
        <v>0</v>
      </c>
      <c r="L2129">
        <v>1</v>
      </c>
      <c r="M2129">
        <v>58.5</v>
      </c>
      <c r="N2129">
        <v>0</v>
      </c>
      <c r="O2129">
        <v>0</v>
      </c>
      <c r="P2129" t="str">
        <f>IF(Table3[[#This Row],[Charging]]&gt;0,"1","0")</f>
        <v>0</v>
      </c>
      <c r="Q2129" t="str">
        <f>IF(Table3[[#This Row],[Tag]]="1",Table3[[#This Row],[Prices (EUR(kWh)]],"")</f>
        <v/>
      </c>
    </row>
    <row r="2130" spans="4:17" x14ac:dyDescent="0.2">
      <c r="D2130" s="1" t="s">
        <v>28</v>
      </c>
      <c r="E2130">
        <v>27</v>
      </c>
      <c r="F2130">
        <v>12</v>
      </c>
      <c r="G2130">
        <v>0</v>
      </c>
      <c r="H2130">
        <v>0.32432</v>
      </c>
      <c r="I2130">
        <v>0</v>
      </c>
      <c r="J2130">
        <v>0</v>
      </c>
      <c r="K2130">
        <v>0</v>
      </c>
      <c r="L2130">
        <v>1</v>
      </c>
      <c r="M2130">
        <v>58.5</v>
      </c>
      <c r="N2130">
        <v>0</v>
      </c>
      <c r="O2130">
        <v>0</v>
      </c>
      <c r="P2130" t="str">
        <f>IF(Table3[[#This Row],[Charging]]&gt;0,"1","0")</f>
        <v>0</v>
      </c>
      <c r="Q2130" t="str">
        <f>IF(Table3[[#This Row],[Tag]]="1",Table3[[#This Row],[Prices (EUR(kWh)]],"")</f>
        <v/>
      </c>
    </row>
    <row r="2131" spans="4:17" x14ac:dyDescent="0.2">
      <c r="D2131" s="1" t="s">
        <v>28</v>
      </c>
      <c r="E2131">
        <v>27</v>
      </c>
      <c r="F2131">
        <v>13</v>
      </c>
      <c r="G2131">
        <v>0</v>
      </c>
      <c r="H2131">
        <v>0.31966</v>
      </c>
      <c r="I2131">
        <v>0</v>
      </c>
      <c r="J2131">
        <v>0</v>
      </c>
      <c r="K2131">
        <v>0</v>
      </c>
      <c r="L2131">
        <v>1</v>
      </c>
      <c r="M2131">
        <v>58.5</v>
      </c>
      <c r="N2131">
        <v>0</v>
      </c>
      <c r="O2131">
        <v>0</v>
      </c>
      <c r="P2131" t="str">
        <f>IF(Table3[[#This Row],[Charging]]&gt;0,"1","0")</f>
        <v>0</v>
      </c>
      <c r="Q2131" t="str">
        <f>IF(Table3[[#This Row],[Tag]]="1",Table3[[#This Row],[Prices (EUR(kWh)]],"")</f>
        <v/>
      </c>
    </row>
    <row r="2132" spans="4:17" x14ac:dyDescent="0.2">
      <c r="D2132" s="1" t="s">
        <v>28</v>
      </c>
      <c r="E2132">
        <v>27</v>
      </c>
      <c r="F2132">
        <v>14</v>
      </c>
      <c r="G2132">
        <v>0</v>
      </c>
      <c r="H2132">
        <v>0.30371999999999999</v>
      </c>
      <c r="I2132">
        <v>0</v>
      </c>
      <c r="J2132">
        <v>0</v>
      </c>
      <c r="K2132">
        <v>0</v>
      </c>
      <c r="L2132">
        <v>1</v>
      </c>
      <c r="M2132">
        <v>58.5</v>
      </c>
      <c r="N2132">
        <v>0</v>
      </c>
      <c r="O2132">
        <v>0</v>
      </c>
      <c r="P2132" t="str">
        <f>IF(Table3[[#This Row],[Charging]]&gt;0,"1","0")</f>
        <v>0</v>
      </c>
      <c r="Q2132" t="str">
        <f>IF(Table3[[#This Row],[Tag]]="1",Table3[[#This Row],[Prices (EUR(kWh)]],"")</f>
        <v/>
      </c>
    </row>
    <row r="2133" spans="4:17" x14ac:dyDescent="0.2">
      <c r="D2133" s="1" t="s">
        <v>28</v>
      </c>
      <c r="E2133">
        <v>27</v>
      </c>
      <c r="F2133">
        <v>15</v>
      </c>
      <c r="G2133">
        <v>0</v>
      </c>
      <c r="H2133">
        <v>0.29727999999999999</v>
      </c>
      <c r="I2133">
        <v>0</v>
      </c>
      <c r="J2133">
        <v>0</v>
      </c>
      <c r="K2133">
        <v>0</v>
      </c>
      <c r="L2133">
        <v>1</v>
      </c>
      <c r="M2133">
        <v>58.5</v>
      </c>
      <c r="N2133">
        <v>0</v>
      </c>
      <c r="O2133">
        <v>0</v>
      </c>
      <c r="P2133" t="str">
        <f>IF(Table3[[#This Row],[Charging]]&gt;0,"1","0")</f>
        <v>0</v>
      </c>
      <c r="Q2133" t="str">
        <f>IF(Table3[[#This Row],[Tag]]="1",Table3[[#This Row],[Prices (EUR(kWh)]],"")</f>
        <v/>
      </c>
    </row>
    <row r="2134" spans="4:17" x14ac:dyDescent="0.2">
      <c r="D2134" s="1" t="s">
        <v>28</v>
      </c>
      <c r="E2134">
        <v>27</v>
      </c>
      <c r="F2134">
        <v>16</v>
      </c>
      <c r="G2134">
        <v>0</v>
      </c>
      <c r="H2134">
        <v>0.31119999999999998</v>
      </c>
      <c r="I2134">
        <v>0</v>
      </c>
      <c r="J2134">
        <v>0</v>
      </c>
      <c r="K2134">
        <v>0</v>
      </c>
      <c r="L2134">
        <v>1</v>
      </c>
      <c r="M2134">
        <v>58.5</v>
      </c>
      <c r="N2134">
        <v>0</v>
      </c>
      <c r="O2134">
        <v>0</v>
      </c>
      <c r="P2134" t="str">
        <f>IF(Table3[[#This Row],[Charging]]&gt;0,"1","0")</f>
        <v>0</v>
      </c>
      <c r="Q2134" t="str">
        <f>IF(Table3[[#This Row],[Tag]]="1",Table3[[#This Row],[Prices (EUR(kWh)]],"")</f>
        <v/>
      </c>
    </row>
    <row r="2135" spans="4:17" x14ac:dyDescent="0.2">
      <c r="D2135" s="1" t="s">
        <v>28</v>
      </c>
      <c r="E2135">
        <v>27</v>
      </c>
      <c r="F2135">
        <v>17</v>
      </c>
      <c r="G2135">
        <v>0</v>
      </c>
      <c r="H2135">
        <v>0.31558000000000003</v>
      </c>
      <c r="I2135">
        <v>0</v>
      </c>
      <c r="J2135">
        <v>0</v>
      </c>
      <c r="K2135">
        <v>0</v>
      </c>
      <c r="L2135">
        <v>1</v>
      </c>
      <c r="M2135">
        <v>53</v>
      </c>
      <c r="N2135">
        <v>5.5</v>
      </c>
      <c r="O2135">
        <v>0</v>
      </c>
      <c r="P2135" t="str">
        <f>IF(Table3[[#This Row],[Charging]]&gt;0,"1","0")</f>
        <v>0</v>
      </c>
      <c r="Q2135" t="str">
        <f>IF(Table3[[#This Row],[Tag]]="1",Table3[[#This Row],[Prices (EUR(kWh)]],"")</f>
        <v/>
      </c>
    </row>
    <row r="2136" spans="4:17" x14ac:dyDescent="0.2">
      <c r="D2136" s="1" t="s">
        <v>28</v>
      </c>
      <c r="E2136">
        <v>27</v>
      </c>
      <c r="F2136">
        <v>18</v>
      </c>
      <c r="G2136">
        <v>0</v>
      </c>
      <c r="H2136">
        <v>0.32247999999999999</v>
      </c>
      <c r="I2136">
        <v>0</v>
      </c>
      <c r="J2136">
        <v>0</v>
      </c>
      <c r="K2136">
        <v>0</v>
      </c>
      <c r="L2136">
        <v>1</v>
      </c>
      <c r="M2136">
        <v>53</v>
      </c>
      <c r="N2136">
        <v>0</v>
      </c>
      <c r="O2136">
        <v>7.5</v>
      </c>
      <c r="P2136" t="str">
        <f>IF(Table3[[#This Row],[Charging]]&gt;0,"1","0")</f>
        <v>0</v>
      </c>
      <c r="Q2136" t="str">
        <f>IF(Table3[[#This Row],[Tag]]="1",Table3[[#This Row],[Prices (EUR(kWh)]],"")</f>
        <v/>
      </c>
    </row>
    <row r="2137" spans="4:17" x14ac:dyDescent="0.2">
      <c r="D2137" s="1" t="s">
        <v>28</v>
      </c>
      <c r="E2137">
        <v>27</v>
      </c>
      <c r="F2137">
        <v>19</v>
      </c>
      <c r="G2137">
        <v>0</v>
      </c>
      <c r="H2137">
        <v>0.32987</v>
      </c>
      <c r="I2137">
        <v>0</v>
      </c>
      <c r="J2137">
        <v>0</v>
      </c>
      <c r="K2137">
        <v>0</v>
      </c>
      <c r="L2137">
        <v>1</v>
      </c>
      <c r="M2137">
        <v>53</v>
      </c>
      <c r="N2137">
        <v>0</v>
      </c>
      <c r="O2137">
        <v>7.5</v>
      </c>
      <c r="P2137" t="str">
        <f>IF(Table3[[#This Row],[Charging]]&gt;0,"1","0")</f>
        <v>0</v>
      </c>
      <c r="Q2137" t="str">
        <f>IF(Table3[[#This Row],[Tag]]="1",Table3[[#This Row],[Prices (EUR(kWh)]],"")</f>
        <v/>
      </c>
    </row>
    <row r="2138" spans="4:17" x14ac:dyDescent="0.2">
      <c r="D2138" s="1" t="s">
        <v>28</v>
      </c>
      <c r="E2138">
        <v>27</v>
      </c>
      <c r="F2138">
        <v>20</v>
      </c>
      <c r="G2138">
        <v>0</v>
      </c>
      <c r="H2138">
        <v>0.33277000000000001</v>
      </c>
      <c r="I2138">
        <v>0</v>
      </c>
      <c r="J2138">
        <v>0</v>
      </c>
      <c r="K2138">
        <v>0</v>
      </c>
      <c r="L2138">
        <v>1</v>
      </c>
      <c r="M2138">
        <v>53</v>
      </c>
      <c r="N2138">
        <v>0</v>
      </c>
      <c r="O2138">
        <v>7.5</v>
      </c>
      <c r="P2138" t="str">
        <f>IF(Table3[[#This Row],[Charging]]&gt;0,"1","0")</f>
        <v>0</v>
      </c>
      <c r="Q2138" t="str">
        <f>IF(Table3[[#This Row],[Tag]]="1",Table3[[#This Row],[Prices (EUR(kWh)]],"")</f>
        <v/>
      </c>
    </row>
    <row r="2139" spans="4:17" x14ac:dyDescent="0.2">
      <c r="D2139" s="1" t="s">
        <v>28</v>
      </c>
      <c r="E2139">
        <v>27</v>
      </c>
      <c r="F2139">
        <v>21</v>
      </c>
      <c r="G2139">
        <v>0</v>
      </c>
      <c r="H2139">
        <v>0.3352</v>
      </c>
      <c r="I2139">
        <v>0</v>
      </c>
      <c r="J2139">
        <v>0</v>
      </c>
      <c r="K2139">
        <v>0</v>
      </c>
      <c r="L2139">
        <v>1</v>
      </c>
      <c r="M2139">
        <v>53</v>
      </c>
      <c r="N2139">
        <v>0</v>
      </c>
      <c r="O2139">
        <v>7.5</v>
      </c>
      <c r="P2139" t="str">
        <f>IF(Table3[[#This Row],[Charging]]&gt;0,"1","0")</f>
        <v>0</v>
      </c>
      <c r="Q2139" t="str">
        <f>IF(Table3[[#This Row],[Tag]]="1",Table3[[#This Row],[Prices (EUR(kWh)]],"")</f>
        <v/>
      </c>
    </row>
    <row r="2140" spans="4:17" x14ac:dyDescent="0.2">
      <c r="D2140" s="1" t="s">
        <v>28</v>
      </c>
      <c r="E2140">
        <v>27</v>
      </c>
      <c r="F2140">
        <v>22</v>
      </c>
      <c r="G2140">
        <v>0</v>
      </c>
      <c r="H2140">
        <v>0.32639000000000001</v>
      </c>
      <c r="I2140">
        <v>0</v>
      </c>
      <c r="J2140">
        <v>0</v>
      </c>
      <c r="K2140">
        <v>0</v>
      </c>
      <c r="L2140">
        <v>1</v>
      </c>
      <c r="M2140">
        <v>53</v>
      </c>
      <c r="N2140">
        <v>0</v>
      </c>
      <c r="O2140">
        <v>7.5</v>
      </c>
      <c r="P2140" t="str">
        <f>IF(Table3[[#This Row],[Charging]]&gt;0,"1","0")</f>
        <v>0</v>
      </c>
      <c r="Q2140" t="str">
        <f>IF(Table3[[#This Row],[Tag]]="1",Table3[[#This Row],[Prices (EUR(kWh)]],"")</f>
        <v/>
      </c>
    </row>
    <row r="2141" spans="4:17" x14ac:dyDescent="0.2">
      <c r="D2141" s="1" t="s">
        <v>28</v>
      </c>
      <c r="E2141">
        <v>27</v>
      </c>
      <c r="F2141">
        <v>23</v>
      </c>
      <c r="G2141">
        <v>0</v>
      </c>
      <c r="H2141">
        <v>0.31623000000000001</v>
      </c>
      <c r="I2141">
        <v>0</v>
      </c>
      <c r="J2141">
        <v>0</v>
      </c>
      <c r="K2141">
        <v>0</v>
      </c>
      <c r="L2141">
        <v>1</v>
      </c>
      <c r="M2141">
        <v>53</v>
      </c>
      <c r="N2141">
        <v>0</v>
      </c>
      <c r="O2141">
        <v>7.5</v>
      </c>
      <c r="P2141" t="str">
        <f>IF(Table3[[#This Row],[Charging]]&gt;0,"1","0")</f>
        <v>0</v>
      </c>
      <c r="Q2141" t="str">
        <f>IF(Table3[[#This Row],[Tag]]="1",Table3[[#This Row],[Prices (EUR(kWh)]],"")</f>
        <v/>
      </c>
    </row>
    <row r="2142" spans="4:17" x14ac:dyDescent="0.2">
      <c r="D2142" s="1" t="s">
        <v>28</v>
      </c>
      <c r="E2142">
        <v>27</v>
      </c>
      <c r="F2142">
        <v>24</v>
      </c>
      <c r="G2142">
        <v>0</v>
      </c>
      <c r="H2142">
        <v>0.31043999999999999</v>
      </c>
      <c r="I2142">
        <v>0</v>
      </c>
      <c r="J2142">
        <v>0</v>
      </c>
      <c r="K2142">
        <v>0</v>
      </c>
      <c r="L2142">
        <v>1</v>
      </c>
      <c r="M2142">
        <v>53</v>
      </c>
      <c r="N2142">
        <v>0</v>
      </c>
      <c r="O2142">
        <v>7.5</v>
      </c>
      <c r="P2142" t="str">
        <f>IF(Table3[[#This Row],[Charging]]&gt;0,"1","0")</f>
        <v>0</v>
      </c>
      <c r="Q2142" t="str">
        <f>IF(Table3[[#This Row],[Tag]]="1",Table3[[#This Row],[Prices (EUR(kWh)]],"")</f>
        <v/>
      </c>
    </row>
    <row r="2143" spans="4:17" x14ac:dyDescent="0.2">
      <c r="D2143" s="1" t="s">
        <v>28</v>
      </c>
      <c r="E2143">
        <v>28</v>
      </c>
      <c r="F2143">
        <v>1</v>
      </c>
      <c r="G2143">
        <v>0</v>
      </c>
      <c r="H2143">
        <v>0.29692000000000002</v>
      </c>
      <c r="I2143">
        <v>0</v>
      </c>
      <c r="J2143">
        <v>0</v>
      </c>
      <c r="K2143">
        <v>0</v>
      </c>
      <c r="L2143">
        <v>1</v>
      </c>
      <c r="M2143">
        <v>53</v>
      </c>
      <c r="N2143">
        <v>0</v>
      </c>
      <c r="O2143">
        <v>7.5</v>
      </c>
      <c r="P2143" t="str">
        <f>IF(Table3[[#This Row],[Charging]]&gt;0,"1","0")</f>
        <v>0</v>
      </c>
      <c r="Q2143" t="str">
        <f>IF(Table3[[#This Row],[Tag]]="1",Table3[[#This Row],[Prices (EUR(kWh)]],"")</f>
        <v/>
      </c>
    </row>
    <row r="2144" spans="4:17" x14ac:dyDescent="0.2">
      <c r="D2144" s="1" t="s">
        <v>28</v>
      </c>
      <c r="E2144">
        <v>28</v>
      </c>
      <c r="F2144">
        <v>2</v>
      </c>
      <c r="G2144">
        <v>0</v>
      </c>
      <c r="H2144">
        <v>0.26723000000000002</v>
      </c>
      <c r="I2144">
        <v>0</v>
      </c>
      <c r="J2144">
        <v>0</v>
      </c>
      <c r="K2144">
        <v>0</v>
      </c>
      <c r="L2144">
        <v>1</v>
      </c>
      <c r="M2144">
        <v>53</v>
      </c>
      <c r="N2144">
        <v>0</v>
      </c>
      <c r="O2144">
        <v>7.5</v>
      </c>
      <c r="P2144" t="str">
        <f>IF(Table3[[#This Row],[Charging]]&gt;0,"1","0")</f>
        <v>0</v>
      </c>
      <c r="Q2144" t="str">
        <f>IF(Table3[[#This Row],[Tag]]="1",Table3[[#This Row],[Prices (EUR(kWh)]],"")</f>
        <v/>
      </c>
    </row>
    <row r="2145" spans="4:17" x14ac:dyDescent="0.2">
      <c r="D2145" s="1" t="s">
        <v>28</v>
      </c>
      <c r="E2145">
        <v>28</v>
      </c>
      <c r="F2145">
        <v>3</v>
      </c>
      <c r="G2145">
        <v>1.2</v>
      </c>
      <c r="H2145">
        <v>0.23830999999999999</v>
      </c>
      <c r="I2145">
        <v>0</v>
      </c>
      <c r="J2145">
        <v>0</v>
      </c>
      <c r="K2145">
        <v>0</v>
      </c>
      <c r="L2145">
        <v>1</v>
      </c>
      <c r="M2145">
        <v>54.2</v>
      </c>
      <c r="N2145">
        <v>0</v>
      </c>
      <c r="O2145">
        <v>7.5</v>
      </c>
      <c r="P2145" t="str">
        <f>IF(Table3[[#This Row],[Charging]]&gt;0,"1","0")</f>
        <v>1</v>
      </c>
      <c r="Q2145">
        <f>IF(Table3[[#This Row],[Tag]]="1",Table3[[#This Row],[Prices (EUR(kWh)]],"")</f>
        <v>0.23830999999999999</v>
      </c>
    </row>
    <row r="2146" spans="4:17" x14ac:dyDescent="0.2">
      <c r="D2146" s="1" t="s">
        <v>28</v>
      </c>
      <c r="E2146">
        <v>28</v>
      </c>
      <c r="F2146">
        <v>4</v>
      </c>
      <c r="G2146">
        <v>7.5</v>
      </c>
      <c r="H2146">
        <v>0.23544999999999999</v>
      </c>
      <c r="I2146">
        <v>0</v>
      </c>
      <c r="J2146">
        <v>0</v>
      </c>
      <c r="K2146">
        <v>0</v>
      </c>
      <c r="L2146">
        <v>1</v>
      </c>
      <c r="M2146">
        <v>61.7</v>
      </c>
      <c r="N2146">
        <v>0</v>
      </c>
      <c r="O2146">
        <v>7.5</v>
      </c>
      <c r="P2146" t="str">
        <f>IF(Table3[[#This Row],[Charging]]&gt;0,"1","0")</f>
        <v>1</v>
      </c>
      <c r="Q2146">
        <f>IF(Table3[[#This Row],[Tag]]="1",Table3[[#This Row],[Prices (EUR(kWh)]],"")</f>
        <v>0.23544999999999999</v>
      </c>
    </row>
    <row r="2147" spans="4:17" x14ac:dyDescent="0.2">
      <c r="D2147" s="1" t="s">
        <v>28</v>
      </c>
      <c r="E2147">
        <v>28</v>
      </c>
      <c r="F2147">
        <v>5</v>
      </c>
      <c r="G2147">
        <v>0</v>
      </c>
      <c r="H2147">
        <v>0.26528000000000002</v>
      </c>
      <c r="I2147">
        <v>0</v>
      </c>
      <c r="J2147">
        <v>0</v>
      </c>
      <c r="K2147">
        <v>0</v>
      </c>
      <c r="L2147">
        <v>1</v>
      </c>
      <c r="M2147">
        <v>61.7</v>
      </c>
      <c r="N2147">
        <v>0</v>
      </c>
      <c r="O2147">
        <v>7.5</v>
      </c>
      <c r="P2147" t="str">
        <f>IF(Table3[[#This Row],[Charging]]&gt;0,"1","0")</f>
        <v>0</v>
      </c>
      <c r="Q2147" t="str">
        <f>IF(Table3[[#This Row],[Tag]]="1",Table3[[#This Row],[Prices (EUR(kWh)]],"")</f>
        <v/>
      </c>
    </row>
    <row r="2148" spans="4:17" x14ac:dyDescent="0.2">
      <c r="D2148" s="1" t="s">
        <v>28</v>
      </c>
      <c r="E2148">
        <v>28</v>
      </c>
      <c r="F2148">
        <v>6</v>
      </c>
      <c r="G2148">
        <v>0</v>
      </c>
      <c r="H2148">
        <v>0.29655999999999999</v>
      </c>
      <c r="I2148">
        <v>0</v>
      </c>
      <c r="J2148">
        <v>0</v>
      </c>
      <c r="K2148">
        <v>0</v>
      </c>
      <c r="L2148">
        <v>1</v>
      </c>
      <c r="M2148">
        <v>61.7</v>
      </c>
      <c r="N2148">
        <v>0</v>
      </c>
      <c r="O2148">
        <v>7.5</v>
      </c>
      <c r="P2148" t="str">
        <f>IF(Table3[[#This Row],[Charging]]&gt;0,"1","0")</f>
        <v>0</v>
      </c>
      <c r="Q2148" t="str">
        <f>IF(Table3[[#This Row],[Tag]]="1",Table3[[#This Row],[Prices (EUR(kWh)]],"")</f>
        <v/>
      </c>
    </row>
    <row r="2149" spans="4:17" x14ac:dyDescent="0.2">
      <c r="D2149" s="1" t="s">
        <v>28</v>
      </c>
      <c r="E2149">
        <v>28</v>
      </c>
      <c r="F2149">
        <v>7</v>
      </c>
      <c r="G2149">
        <v>0</v>
      </c>
      <c r="H2149">
        <v>0.30181000000000002</v>
      </c>
      <c r="I2149">
        <v>0</v>
      </c>
      <c r="J2149">
        <v>0</v>
      </c>
      <c r="K2149">
        <v>0</v>
      </c>
      <c r="L2149">
        <v>1</v>
      </c>
      <c r="M2149">
        <v>61.7</v>
      </c>
      <c r="N2149">
        <v>0</v>
      </c>
      <c r="O2149">
        <v>7.5</v>
      </c>
      <c r="P2149" t="str">
        <f>IF(Table3[[#This Row],[Charging]]&gt;0,"1","0")</f>
        <v>0</v>
      </c>
      <c r="Q2149" t="str">
        <f>IF(Table3[[#This Row],[Tag]]="1",Table3[[#This Row],[Prices (EUR(kWh)]],"")</f>
        <v/>
      </c>
    </row>
    <row r="2150" spans="4:17" x14ac:dyDescent="0.2">
      <c r="D2150" s="1" t="s">
        <v>28</v>
      </c>
      <c r="E2150">
        <v>28</v>
      </c>
      <c r="F2150">
        <v>8</v>
      </c>
      <c r="G2150">
        <v>0</v>
      </c>
      <c r="H2150">
        <v>0.30230000000000001</v>
      </c>
      <c r="I2150">
        <v>0</v>
      </c>
      <c r="J2150">
        <v>0</v>
      </c>
      <c r="K2150">
        <v>0</v>
      </c>
      <c r="L2150">
        <v>1</v>
      </c>
      <c r="M2150">
        <v>56.2</v>
      </c>
      <c r="N2150">
        <v>5.5</v>
      </c>
      <c r="O2150">
        <v>0</v>
      </c>
      <c r="P2150" t="str">
        <f>IF(Table3[[#This Row],[Charging]]&gt;0,"1","0")</f>
        <v>0</v>
      </c>
      <c r="Q2150" t="str">
        <f>IF(Table3[[#This Row],[Tag]]="1",Table3[[#This Row],[Prices (EUR(kWh)]],"")</f>
        <v/>
      </c>
    </row>
    <row r="2151" spans="4:17" x14ac:dyDescent="0.2">
      <c r="D2151" s="1" t="s">
        <v>28</v>
      </c>
      <c r="E2151">
        <v>28</v>
      </c>
      <c r="F2151">
        <v>9</v>
      </c>
      <c r="G2151">
        <v>0</v>
      </c>
      <c r="H2151">
        <v>0.31408999999999998</v>
      </c>
      <c r="I2151">
        <v>0</v>
      </c>
      <c r="J2151">
        <v>0</v>
      </c>
      <c r="K2151">
        <v>0</v>
      </c>
      <c r="L2151">
        <v>1</v>
      </c>
      <c r="M2151">
        <v>56.2</v>
      </c>
      <c r="N2151">
        <v>0</v>
      </c>
      <c r="O2151">
        <v>0</v>
      </c>
      <c r="P2151" t="str">
        <f>IF(Table3[[#This Row],[Charging]]&gt;0,"1","0")</f>
        <v>0</v>
      </c>
      <c r="Q2151" t="str">
        <f>IF(Table3[[#This Row],[Tag]]="1",Table3[[#This Row],[Prices (EUR(kWh)]],"")</f>
        <v/>
      </c>
    </row>
    <row r="2152" spans="4:17" x14ac:dyDescent="0.2">
      <c r="D2152" s="1" t="s">
        <v>28</v>
      </c>
      <c r="E2152">
        <v>28</v>
      </c>
      <c r="F2152">
        <v>10</v>
      </c>
      <c r="G2152">
        <v>0</v>
      </c>
      <c r="H2152">
        <v>0.32214999999999999</v>
      </c>
      <c r="I2152">
        <v>0</v>
      </c>
      <c r="J2152">
        <v>0</v>
      </c>
      <c r="K2152">
        <v>0</v>
      </c>
      <c r="L2152">
        <v>1</v>
      </c>
      <c r="M2152">
        <v>56.2</v>
      </c>
      <c r="N2152">
        <v>0</v>
      </c>
      <c r="O2152">
        <v>0</v>
      </c>
      <c r="P2152" t="str">
        <f>IF(Table3[[#This Row],[Charging]]&gt;0,"1","0")</f>
        <v>0</v>
      </c>
      <c r="Q2152" t="str">
        <f>IF(Table3[[#This Row],[Tag]]="1",Table3[[#This Row],[Prices (EUR(kWh)]],"")</f>
        <v/>
      </c>
    </row>
    <row r="2153" spans="4:17" x14ac:dyDescent="0.2">
      <c r="D2153" s="1" t="s">
        <v>28</v>
      </c>
      <c r="E2153">
        <v>28</v>
      </c>
      <c r="F2153">
        <v>11</v>
      </c>
      <c r="G2153">
        <v>0</v>
      </c>
      <c r="H2153">
        <v>0.31719999999999998</v>
      </c>
      <c r="I2153">
        <v>0</v>
      </c>
      <c r="J2153">
        <v>0</v>
      </c>
      <c r="K2153">
        <v>0</v>
      </c>
      <c r="L2153">
        <v>1</v>
      </c>
      <c r="M2153">
        <v>56.2</v>
      </c>
      <c r="N2153">
        <v>0</v>
      </c>
      <c r="O2153">
        <v>0</v>
      </c>
      <c r="P2153" t="str">
        <f>IF(Table3[[#This Row],[Charging]]&gt;0,"1","0")</f>
        <v>0</v>
      </c>
      <c r="Q2153" t="str">
        <f>IF(Table3[[#This Row],[Tag]]="1",Table3[[#This Row],[Prices (EUR(kWh)]],"")</f>
        <v/>
      </c>
    </row>
    <row r="2154" spans="4:17" x14ac:dyDescent="0.2">
      <c r="D2154" s="1" t="s">
        <v>28</v>
      </c>
      <c r="E2154">
        <v>28</v>
      </c>
      <c r="F2154">
        <v>12</v>
      </c>
      <c r="G2154">
        <v>0</v>
      </c>
      <c r="H2154">
        <v>0.31325999999999998</v>
      </c>
      <c r="I2154">
        <v>0</v>
      </c>
      <c r="J2154">
        <v>0</v>
      </c>
      <c r="K2154">
        <v>0</v>
      </c>
      <c r="L2154">
        <v>1</v>
      </c>
      <c r="M2154">
        <v>56.2</v>
      </c>
      <c r="N2154">
        <v>0</v>
      </c>
      <c r="O2154">
        <v>0</v>
      </c>
      <c r="P2154" t="str">
        <f>IF(Table3[[#This Row],[Charging]]&gt;0,"1","0")</f>
        <v>0</v>
      </c>
      <c r="Q2154" t="str">
        <f>IF(Table3[[#This Row],[Tag]]="1",Table3[[#This Row],[Prices (EUR(kWh)]],"")</f>
        <v/>
      </c>
    </row>
    <row r="2155" spans="4:17" x14ac:dyDescent="0.2">
      <c r="D2155" s="1" t="s">
        <v>28</v>
      </c>
      <c r="E2155">
        <v>28</v>
      </c>
      <c r="F2155">
        <v>13</v>
      </c>
      <c r="G2155">
        <v>0</v>
      </c>
      <c r="H2155">
        <v>0.31484000000000001</v>
      </c>
      <c r="I2155">
        <v>0</v>
      </c>
      <c r="J2155">
        <v>0</v>
      </c>
      <c r="K2155">
        <v>0</v>
      </c>
      <c r="L2155">
        <v>1</v>
      </c>
      <c r="M2155">
        <v>56.2</v>
      </c>
      <c r="N2155">
        <v>0</v>
      </c>
      <c r="O2155">
        <v>0</v>
      </c>
      <c r="P2155" t="str">
        <f>IF(Table3[[#This Row],[Charging]]&gt;0,"1","0")</f>
        <v>0</v>
      </c>
      <c r="Q2155" t="str">
        <f>IF(Table3[[#This Row],[Tag]]="1",Table3[[#This Row],[Prices (EUR(kWh)]],"")</f>
        <v/>
      </c>
    </row>
    <row r="2156" spans="4:17" x14ac:dyDescent="0.2">
      <c r="D2156" s="1" t="s">
        <v>28</v>
      </c>
      <c r="E2156">
        <v>28</v>
      </c>
      <c r="F2156">
        <v>14</v>
      </c>
      <c r="G2156">
        <v>0</v>
      </c>
      <c r="H2156">
        <v>0.31797999999999998</v>
      </c>
      <c r="I2156">
        <v>0</v>
      </c>
      <c r="J2156">
        <v>0</v>
      </c>
      <c r="K2156">
        <v>0</v>
      </c>
      <c r="L2156">
        <v>1</v>
      </c>
      <c r="M2156">
        <v>56.2</v>
      </c>
      <c r="N2156">
        <v>0</v>
      </c>
      <c r="O2156">
        <v>0</v>
      </c>
      <c r="P2156" t="str">
        <f>IF(Table3[[#This Row],[Charging]]&gt;0,"1","0")</f>
        <v>0</v>
      </c>
      <c r="Q2156" t="str">
        <f>IF(Table3[[#This Row],[Tag]]="1",Table3[[#This Row],[Prices (EUR(kWh)]],"")</f>
        <v/>
      </c>
    </row>
    <row r="2157" spans="4:17" x14ac:dyDescent="0.2">
      <c r="D2157" s="1" t="s">
        <v>28</v>
      </c>
      <c r="E2157">
        <v>28</v>
      </c>
      <c r="F2157">
        <v>15</v>
      </c>
      <c r="G2157">
        <v>0</v>
      </c>
      <c r="H2157">
        <v>0.31934000000000001</v>
      </c>
      <c r="I2157">
        <v>0</v>
      </c>
      <c r="J2157">
        <v>0</v>
      </c>
      <c r="K2157">
        <v>0</v>
      </c>
      <c r="L2157">
        <v>1</v>
      </c>
      <c r="M2157">
        <v>56.2</v>
      </c>
      <c r="N2157">
        <v>0</v>
      </c>
      <c r="O2157">
        <v>0</v>
      </c>
      <c r="P2157" t="str">
        <f>IF(Table3[[#This Row],[Charging]]&gt;0,"1","0")</f>
        <v>0</v>
      </c>
      <c r="Q2157" t="str">
        <f>IF(Table3[[#This Row],[Tag]]="1",Table3[[#This Row],[Prices (EUR(kWh)]],"")</f>
        <v/>
      </c>
    </row>
    <row r="2158" spans="4:17" x14ac:dyDescent="0.2">
      <c r="D2158" s="1" t="s">
        <v>28</v>
      </c>
      <c r="E2158">
        <v>28</v>
      </c>
      <c r="F2158">
        <v>16</v>
      </c>
      <c r="G2158">
        <v>0</v>
      </c>
      <c r="H2158">
        <v>0.31883</v>
      </c>
      <c r="I2158">
        <v>0</v>
      </c>
      <c r="J2158">
        <v>0</v>
      </c>
      <c r="K2158">
        <v>0</v>
      </c>
      <c r="L2158">
        <v>1</v>
      </c>
      <c r="M2158">
        <v>56.2</v>
      </c>
      <c r="N2158">
        <v>0</v>
      </c>
      <c r="O2158">
        <v>0</v>
      </c>
      <c r="P2158" t="str">
        <f>IF(Table3[[#This Row],[Charging]]&gt;0,"1","0")</f>
        <v>0</v>
      </c>
      <c r="Q2158" t="str">
        <f>IF(Table3[[#This Row],[Tag]]="1",Table3[[#This Row],[Prices (EUR(kWh)]],"")</f>
        <v/>
      </c>
    </row>
    <row r="2159" spans="4:17" x14ac:dyDescent="0.2">
      <c r="D2159" s="1" t="s">
        <v>28</v>
      </c>
      <c r="E2159">
        <v>28</v>
      </c>
      <c r="F2159">
        <v>17</v>
      </c>
      <c r="G2159">
        <v>0</v>
      </c>
      <c r="H2159">
        <v>0.30953000000000003</v>
      </c>
      <c r="I2159">
        <v>0</v>
      </c>
      <c r="J2159">
        <v>0</v>
      </c>
      <c r="K2159">
        <v>0</v>
      </c>
      <c r="L2159">
        <v>1</v>
      </c>
      <c r="M2159">
        <v>50.7</v>
      </c>
      <c r="N2159">
        <v>5.5</v>
      </c>
      <c r="O2159">
        <v>0</v>
      </c>
      <c r="P2159" t="str">
        <f>IF(Table3[[#This Row],[Charging]]&gt;0,"1","0")</f>
        <v>0</v>
      </c>
      <c r="Q2159" t="str">
        <f>IF(Table3[[#This Row],[Tag]]="1",Table3[[#This Row],[Prices (EUR(kWh)]],"")</f>
        <v/>
      </c>
    </row>
    <row r="2160" spans="4:17" x14ac:dyDescent="0.2">
      <c r="D2160" s="1" t="s">
        <v>28</v>
      </c>
      <c r="E2160">
        <v>28</v>
      </c>
      <c r="F2160">
        <v>18</v>
      </c>
      <c r="G2160">
        <v>0</v>
      </c>
      <c r="H2160">
        <v>0.30503000000000002</v>
      </c>
      <c r="I2160">
        <v>0</v>
      </c>
      <c r="J2160">
        <v>0</v>
      </c>
      <c r="K2160">
        <v>0</v>
      </c>
      <c r="L2160">
        <v>1</v>
      </c>
      <c r="M2160">
        <v>50.7</v>
      </c>
      <c r="N2160">
        <v>0</v>
      </c>
      <c r="O2160">
        <v>7.5</v>
      </c>
      <c r="P2160" t="str">
        <f>IF(Table3[[#This Row],[Charging]]&gt;0,"1","0")</f>
        <v>0</v>
      </c>
      <c r="Q2160" t="str">
        <f>IF(Table3[[#This Row],[Tag]]="1",Table3[[#This Row],[Prices (EUR(kWh)]],"")</f>
        <v/>
      </c>
    </row>
    <row r="2161" spans="4:17" x14ac:dyDescent="0.2">
      <c r="D2161" s="1" t="s">
        <v>28</v>
      </c>
      <c r="E2161">
        <v>28</v>
      </c>
      <c r="F2161">
        <v>19</v>
      </c>
      <c r="G2161">
        <v>0</v>
      </c>
      <c r="H2161">
        <v>0.3095</v>
      </c>
      <c r="I2161">
        <v>0</v>
      </c>
      <c r="J2161">
        <v>0</v>
      </c>
      <c r="K2161">
        <v>0</v>
      </c>
      <c r="L2161">
        <v>1</v>
      </c>
      <c r="M2161">
        <v>50.7</v>
      </c>
      <c r="N2161">
        <v>0</v>
      </c>
      <c r="O2161">
        <v>7.5</v>
      </c>
      <c r="P2161" t="str">
        <f>IF(Table3[[#This Row],[Charging]]&gt;0,"1","0")</f>
        <v>0</v>
      </c>
      <c r="Q2161" t="str">
        <f>IF(Table3[[#This Row],[Tag]]="1",Table3[[#This Row],[Prices (EUR(kWh)]],"")</f>
        <v/>
      </c>
    </row>
    <row r="2162" spans="4:17" x14ac:dyDescent="0.2">
      <c r="D2162" s="1" t="s">
        <v>28</v>
      </c>
      <c r="E2162">
        <v>28</v>
      </c>
      <c r="F2162">
        <v>20</v>
      </c>
      <c r="G2162">
        <v>0</v>
      </c>
      <c r="H2162">
        <v>0.31012000000000001</v>
      </c>
      <c r="I2162">
        <v>0</v>
      </c>
      <c r="J2162">
        <v>0</v>
      </c>
      <c r="K2162">
        <v>0</v>
      </c>
      <c r="L2162">
        <v>1</v>
      </c>
      <c r="M2162">
        <v>50.7</v>
      </c>
      <c r="N2162">
        <v>0</v>
      </c>
      <c r="O2162">
        <v>7.5</v>
      </c>
      <c r="P2162" t="str">
        <f>IF(Table3[[#This Row],[Charging]]&gt;0,"1","0")</f>
        <v>0</v>
      </c>
      <c r="Q2162" t="str">
        <f>IF(Table3[[#This Row],[Tag]]="1",Table3[[#This Row],[Prices (EUR(kWh)]],"")</f>
        <v/>
      </c>
    </row>
    <row r="2163" spans="4:17" x14ac:dyDescent="0.2">
      <c r="D2163" s="1" t="s">
        <v>28</v>
      </c>
      <c r="E2163">
        <v>28</v>
      </c>
      <c r="F2163">
        <v>21</v>
      </c>
      <c r="G2163">
        <v>0</v>
      </c>
      <c r="H2163">
        <v>0.30620999999999998</v>
      </c>
      <c r="I2163">
        <v>0</v>
      </c>
      <c r="J2163">
        <v>0</v>
      </c>
      <c r="K2163">
        <v>0</v>
      </c>
      <c r="L2163">
        <v>1</v>
      </c>
      <c r="M2163">
        <v>50.7</v>
      </c>
      <c r="N2163">
        <v>0</v>
      </c>
      <c r="O2163">
        <v>7.5</v>
      </c>
      <c r="P2163" t="str">
        <f>IF(Table3[[#This Row],[Charging]]&gt;0,"1","0")</f>
        <v>0</v>
      </c>
      <c r="Q2163" t="str">
        <f>IF(Table3[[#This Row],[Tag]]="1",Table3[[#This Row],[Prices (EUR(kWh)]],"")</f>
        <v/>
      </c>
    </row>
    <row r="2164" spans="4:17" x14ac:dyDescent="0.2">
      <c r="D2164" s="1" t="s">
        <v>28</v>
      </c>
      <c r="E2164">
        <v>28</v>
      </c>
      <c r="F2164">
        <v>22</v>
      </c>
      <c r="G2164">
        <v>0</v>
      </c>
      <c r="H2164">
        <v>0.30182999999999999</v>
      </c>
      <c r="I2164">
        <v>0</v>
      </c>
      <c r="J2164">
        <v>0</v>
      </c>
      <c r="K2164">
        <v>0</v>
      </c>
      <c r="L2164">
        <v>1</v>
      </c>
      <c r="M2164">
        <v>50.7</v>
      </c>
      <c r="N2164">
        <v>0</v>
      </c>
      <c r="O2164">
        <v>7.5</v>
      </c>
      <c r="P2164" t="str">
        <f>IF(Table3[[#This Row],[Charging]]&gt;0,"1","0")</f>
        <v>0</v>
      </c>
      <c r="Q2164" t="str">
        <f>IF(Table3[[#This Row],[Tag]]="1",Table3[[#This Row],[Prices (EUR(kWh)]],"")</f>
        <v/>
      </c>
    </row>
    <row r="2165" spans="4:17" x14ac:dyDescent="0.2">
      <c r="D2165" s="1" t="s">
        <v>28</v>
      </c>
      <c r="E2165">
        <v>28</v>
      </c>
      <c r="F2165">
        <v>23</v>
      </c>
      <c r="G2165">
        <v>0</v>
      </c>
      <c r="H2165">
        <v>0.28394999999999998</v>
      </c>
      <c r="I2165">
        <v>0</v>
      </c>
      <c r="J2165">
        <v>0</v>
      </c>
      <c r="K2165">
        <v>0</v>
      </c>
      <c r="L2165">
        <v>1</v>
      </c>
      <c r="M2165">
        <v>50.7</v>
      </c>
      <c r="N2165">
        <v>0</v>
      </c>
      <c r="O2165">
        <v>7.5</v>
      </c>
      <c r="P2165" t="str">
        <f>IF(Table3[[#This Row],[Charging]]&gt;0,"1","0")</f>
        <v>0</v>
      </c>
      <c r="Q2165" t="str">
        <f>IF(Table3[[#This Row],[Tag]]="1",Table3[[#This Row],[Prices (EUR(kWh)]],"")</f>
        <v/>
      </c>
    </row>
    <row r="2166" spans="4:17" x14ac:dyDescent="0.2">
      <c r="D2166" s="1" t="s">
        <v>28</v>
      </c>
      <c r="E2166">
        <v>28</v>
      </c>
      <c r="F2166">
        <v>24</v>
      </c>
      <c r="G2166">
        <v>0</v>
      </c>
      <c r="H2166">
        <v>0.28281000000000001</v>
      </c>
      <c r="I2166">
        <v>0</v>
      </c>
      <c r="J2166">
        <v>0</v>
      </c>
      <c r="K2166">
        <v>0</v>
      </c>
      <c r="L2166">
        <v>1</v>
      </c>
      <c r="M2166">
        <v>50.7</v>
      </c>
      <c r="N2166">
        <v>0</v>
      </c>
      <c r="O2166">
        <v>7.5</v>
      </c>
      <c r="P2166" t="str">
        <f>IF(Table3[[#This Row],[Charging]]&gt;0,"1","0")</f>
        <v>0</v>
      </c>
      <c r="Q2166" t="str">
        <f>IF(Table3[[#This Row],[Tag]]="1",Table3[[#This Row],[Prices (EUR(kWh)]],"")</f>
        <v/>
      </c>
    </row>
    <row r="2167" spans="4:17" x14ac:dyDescent="0.2">
      <c r="D2167" s="1" t="s">
        <v>28</v>
      </c>
      <c r="E2167">
        <v>29</v>
      </c>
      <c r="F2167">
        <v>1</v>
      </c>
      <c r="G2167">
        <v>0</v>
      </c>
      <c r="H2167">
        <v>0.30281999999999998</v>
      </c>
      <c r="I2167">
        <v>0</v>
      </c>
      <c r="J2167">
        <v>0</v>
      </c>
      <c r="K2167">
        <v>0</v>
      </c>
      <c r="L2167">
        <v>1</v>
      </c>
      <c r="M2167">
        <v>50.7</v>
      </c>
      <c r="N2167">
        <v>0</v>
      </c>
      <c r="O2167">
        <v>7.5</v>
      </c>
      <c r="P2167" t="str">
        <f>IF(Table3[[#This Row],[Charging]]&gt;0,"1","0")</f>
        <v>0</v>
      </c>
      <c r="Q2167" t="str">
        <f>IF(Table3[[#This Row],[Tag]]="1",Table3[[#This Row],[Prices (EUR(kWh)]],"")</f>
        <v/>
      </c>
    </row>
    <row r="2168" spans="4:17" x14ac:dyDescent="0.2">
      <c r="D2168" s="1" t="s">
        <v>28</v>
      </c>
      <c r="E2168">
        <v>29</v>
      </c>
      <c r="F2168">
        <v>2</v>
      </c>
      <c r="G2168">
        <v>0</v>
      </c>
      <c r="H2168">
        <v>0.29997000000000001</v>
      </c>
      <c r="I2168">
        <v>0</v>
      </c>
      <c r="J2168">
        <v>0</v>
      </c>
      <c r="K2168">
        <v>0</v>
      </c>
      <c r="L2168">
        <v>1</v>
      </c>
      <c r="M2168">
        <v>50.7</v>
      </c>
      <c r="N2168">
        <v>0</v>
      </c>
      <c r="O2168">
        <v>7.5</v>
      </c>
      <c r="P2168" t="str">
        <f>IF(Table3[[#This Row],[Charging]]&gt;0,"1","0")</f>
        <v>0</v>
      </c>
      <c r="Q2168" t="str">
        <f>IF(Table3[[#This Row],[Tag]]="1",Table3[[#This Row],[Prices (EUR(kWh)]],"")</f>
        <v/>
      </c>
    </row>
    <row r="2169" spans="4:17" x14ac:dyDescent="0.2">
      <c r="D2169" s="1" t="s">
        <v>28</v>
      </c>
      <c r="E2169">
        <v>29</v>
      </c>
      <c r="F2169">
        <v>3</v>
      </c>
      <c r="G2169">
        <v>0</v>
      </c>
      <c r="H2169">
        <v>0.29993999999999998</v>
      </c>
      <c r="I2169">
        <v>0</v>
      </c>
      <c r="J2169">
        <v>0</v>
      </c>
      <c r="K2169">
        <v>0</v>
      </c>
      <c r="L2169">
        <v>1</v>
      </c>
      <c r="M2169">
        <v>50.7</v>
      </c>
      <c r="N2169">
        <v>0</v>
      </c>
      <c r="O2169">
        <v>7.5</v>
      </c>
      <c r="P2169" t="str">
        <f>IF(Table3[[#This Row],[Charging]]&gt;0,"1","0")</f>
        <v>0</v>
      </c>
      <c r="Q2169" t="str">
        <f>IF(Table3[[#This Row],[Tag]]="1",Table3[[#This Row],[Prices (EUR(kWh)]],"")</f>
        <v/>
      </c>
    </row>
    <row r="2170" spans="4:17" x14ac:dyDescent="0.2">
      <c r="D2170" s="1" t="s">
        <v>28</v>
      </c>
      <c r="E2170">
        <v>29</v>
      </c>
      <c r="F2170">
        <v>4</v>
      </c>
      <c r="G2170">
        <v>0</v>
      </c>
      <c r="H2170">
        <v>0.29992999999999997</v>
      </c>
      <c r="I2170">
        <v>0</v>
      </c>
      <c r="J2170">
        <v>0</v>
      </c>
      <c r="K2170">
        <v>0</v>
      </c>
      <c r="L2170">
        <v>1</v>
      </c>
      <c r="M2170">
        <v>50.7</v>
      </c>
      <c r="N2170">
        <v>0</v>
      </c>
      <c r="O2170">
        <v>7.5</v>
      </c>
      <c r="P2170" t="str">
        <f>IF(Table3[[#This Row],[Charging]]&gt;0,"1","0")</f>
        <v>0</v>
      </c>
      <c r="Q2170" t="str">
        <f>IF(Table3[[#This Row],[Tag]]="1",Table3[[#This Row],[Prices (EUR(kWh)]],"")</f>
        <v/>
      </c>
    </row>
    <row r="2171" spans="4:17" x14ac:dyDescent="0.2">
      <c r="D2171" s="1" t="s">
        <v>28</v>
      </c>
      <c r="E2171">
        <v>29</v>
      </c>
      <c r="F2171">
        <v>5</v>
      </c>
      <c r="G2171">
        <v>0</v>
      </c>
      <c r="H2171">
        <v>0.30049999999999999</v>
      </c>
      <c r="I2171">
        <v>0</v>
      </c>
      <c r="J2171">
        <v>0</v>
      </c>
      <c r="K2171">
        <v>0</v>
      </c>
      <c r="L2171">
        <v>1</v>
      </c>
      <c r="M2171">
        <v>50.7</v>
      </c>
      <c r="N2171">
        <v>0</v>
      </c>
      <c r="O2171">
        <v>7.5</v>
      </c>
      <c r="P2171" t="str">
        <f>IF(Table3[[#This Row],[Charging]]&gt;0,"1","0")</f>
        <v>0</v>
      </c>
      <c r="Q2171" t="str">
        <f>IF(Table3[[#This Row],[Tag]]="1",Table3[[#This Row],[Prices (EUR(kWh)]],"")</f>
        <v/>
      </c>
    </row>
    <row r="2172" spans="4:17" x14ac:dyDescent="0.2">
      <c r="D2172" s="1" t="s">
        <v>28</v>
      </c>
      <c r="E2172">
        <v>29</v>
      </c>
      <c r="F2172">
        <v>6</v>
      </c>
      <c r="G2172">
        <v>0</v>
      </c>
      <c r="H2172">
        <v>0.30630000000000002</v>
      </c>
      <c r="I2172">
        <v>0</v>
      </c>
      <c r="J2172">
        <v>0</v>
      </c>
      <c r="K2172">
        <v>0</v>
      </c>
      <c r="L2172">
        <v>1</v>
      </c>
      <c r="M2172">
        <v>50.7</v>
      </c>
      <c r="N2172">
        <v>0</v>
      </c>
      <c r="O2172">
        <v>7.5</v>
      </c>
      <c r="P2172" t="str">
        <f>IF(Table3[[#This Row],[Charging]]&gt;0,"1","0")</f>
        <v>0</v>
      </c>
      <c r="Q2172" t="str">
        <f>IF(Table3[[#This Row],[Tag]]="1",Table3[[#This Row],[Prices (EUR(kWh)]],"")</f>
        <v/>
      </c>
    </row>
    <row r="2173" spans="4:17" x14ac:dyDescent="0.2">
      <c r="D2173" s="1" t="s">
        <v>28</v>
      </c>
      <c r="E2173">
        <v>29</v>
      </c>
      <c r="F2173">
        <v>7</v>
      </c>
      <c r="G2173">
        <v>0</v>
      </c>
      <c r="H2173">
        <v>0.31196000000000002</v>
      </c>
      <c r="I2173">
        <v>0</v>
      </c>
      <c r="J2173">
        <v>0</v>
      </c>
      <c r="K2173">
        <v>0</v>
      </c>
      <c r="L2173">
        <v>1</v>
      </c>
      <c r="M2173">
        <v>50.7</v>
      </c>
      <c r="N2173">
        <v>0</v>
      </c>
      <c r="O2173">
        <v>7.5</v>
      </c>
      <c r="P2173" t="str">
        <f>IF(Table3[[#This Row],[Charging]]&gt;0,"1","0")</f>
        <v>0</v>
      </c>
      <c r="Q2173" t="str">
        <f>IF(Table3[[#This Row],[Tag]]="1",Table3[[#This Row],[Prices (EUR(kWh)]],"")</f>
        <v/>
      </c>
    </row>
    <row r="2174" spans="4:17" x14ac:dyDescent="0.2">
      <c r="D2174" s="1" t="s">
        <v>28</v>
      </c>
      <c r="E2174">
        <v>29</v>
      </c>
      <c r="F2174">
        <v>8</v>
      </c>
      <c r="G2174">
        <v>0</v>
      </c>
      <c r="H2174">
        <v>0.31458000000000003</v>
      </c>
      <c r="I2174">
        <v>0</v>
      </c>
      <c r="J2174">
        <v>0</v>
      </c>
      <c r="K2174">
        <v>0</v>
      </c>
      <c r="L2174">
        <v>1</v>
      </c>
      <c r="M2174">
        <v>45.2</v>
      </c>
      <c r="N2174">
        <v>5.5</v>
      </c>
      <c r="O2174">
        <v>0</v>
      </c>
      <c r="P2174" t="str">
        <f>IF(Table3[[#This Row],[Charging]]&gt;0,"1","0")</f>
        <v>0</v>
      </c>
      <c r="Q2174" t="str">
        <f>IF(Table3[[#This Row],[Tag]]="1",Table3[[#This Row],[Prices (EUR(kWh)]],"")</f>
        <v/>
      </c>
    </row>
    <row r="2175" spans="4:17" x14ac:dyDescent="0.2">
      <c r="D2175" s="1" t="s">
        <v>28</v>
      </c>
      <c r="E2175">
        <v>29</v>
      </c>
      <c r="F2175">
        <v>9</v>
      </c>
      <c r="G2175">
        <v>0</v>
      </c>
      <c r="H2175">
        <v>0.33287</v>
      </c>
      <c r="I2175">
        <v>0</v>
      </c>
      <c r="J2175">
        <v>0</v>
      </c>
      <c r="K2175">
        <v>0</v>
      </c>
      <c r="L2175">
        <v>1</v>
      </c>
      <c r="M2175">
        <v>45.2</v>
      </c>
      <c r="N2175">
        <v>0</v>
      </c>
      <c r="O2175">
        <v>0</v>
      </c>
      <c r="P2175" t="str">
        <f>IF(Table3[[#This Row],[Charging]]&gt;0,"1","0")</f>
        <v>0</v>
      </c>
      <c r="Q2175" t="str">
        <f>IF(Table3[[#This Row],[Tag]]="1",Table3[[#This Row],[Prices (EUR(kWh)]],"")</f>
        <v/>
      </c>
    </row>
    <row r="2176" spans="4:17" x14ac:dyDescent="0.2">
      <c r="D2176" s="1" t="s">
        <v>28</v>
      </c>
      <c r="E2176">
        <v>29</v>
      </c>
      <c r="F2176">
        <v>10</v>
      </c>
      <c r="G2176">
        <v>0</v>
      </c>
      <c r="H2176">
        <v>0.35498000000000002</v>
      </c>
      <c r="I2176">
        <v>0</v>
      </c>
      <c r="J2176">
        <v>0</v>
      </c>
      <c r="K2176">
        <v>0</v>
      </c>
      <c r="L2176">
        <v>1</v>
      </c>
      <c r="M2176">
        <v>45.2</v>
      </c>
      <c r="N2176">
        <v>0</v>
      </c>
      <c r="O2176">
        <v>0</v>
      </c>
      <c r="P2176" t="str">
        <f>IF(Table3[[#This Row],[Charging]]&gt;0,"1","0")</f>
        <v>0</v>
      </c>
      <c r="Q2176" t="str">
        <f>IF(Table3[[#This Row],[Tag]]="1",Table3[[#This Row],[Prices (EUR(kWh)]],"")</f>
        <v/>
      </c>
    </row>
    <row r="2177" spans="4:17" x14ac:dyDescent="0.2">
      <c r="D2177" s="1" t="s">
        <v>28</v>
      </c>
      <c r="E2177">
        <v>29</v>
      </c>
      <c r="F2177">
        <v>11</v>
      </c>
      <c r="G2177">
        <v>0</v>
      </c>
      <c r="H2177">
        <v>0.36097000000000001</v>
      </c>
      <c r="I2177">
        <v>0</v>
      </c>
      <c r="J2177">
        <v>0</v>
      </c>
      <c r="K2177">
        <v>0</v>
      </c>
      <c r="L2177">
        <v>1</v>
      </c>
      <c r="M2177">
        <v>45.2</v>
      </c>
      <c r="N2177">
        <v>0</v>
      </c>
      <c r="O2177">
        <v>0</v>
      </c>
      <c r="P2177" t="str">
        <f>IF(Table3[[#This Row],[Charging]]&gt;0,"1","0")</f>
        <v>0</v>
      </c>
      <c r="Q2177" t="str">
        <f>IF(Table3[[#This Row],[Tag]]="1",Table3[[#This Row],[Prices (EUR(kWh)]],"")</f>
        <v/>
      </c>
    </row>
    <row r="2178" spans="4:17" x14ac:dyDescent="0.2">
      <c r="D2178" s="1" t="s">
        <v>28</v>
      </c>
      <c r="E2178">
        <v>29</v>
      </c>
      <c r="F2178">
        <v>12</v>
      </c>
      <c r="G2178">
        <v>0</v>
      </c>
      <c r="H2178">
        <v>0.33879999999999999</v>
      </c>
      <c r="I2178">
        <v>0</v>
      </c>
      <c r="J2178">
        <v>0</v>
      </c>
      <c r="K2178">
        <v>0</v>
      </c>
      <c r="L2178">
        <v>1</v>
      </c>
      <c r="M2178">
        <v>45.2</v>
      </c>
      <c r="N2178">
        <v>0</v>
      </c>
      <c r="O2178">
        <v>0</v>
      </c>
      <c r="P2178" t="str">
        <f>IF(Table3[[#This Row],[Charging]]&gt;0,"1","0")</f>
        <v>0</v>
      </c>
      <c r="Q2178" t="str">
        <f>IF(Table3[[#This Row],[Tag]]="1",Table3[[#This Row],[Prices (EUR(kWh)]],"")</f>
        <v/>
      </c>
    </row>
    <row r="2179" spans="4:17" x14ac:dyDescent="0.2">
      <c r="D2179" s="1" t="s">
        <v>28</v>
      </c>
      <c r="E2179">
        <v>29</v>
      </c>
      <c r="F2179">
        <v>13</v>
      </c>
      <c r="G2179">
        <v>0</v>
      </c>
      <c r="H2179">
        <v>0.32468999999999998</v>
      </c>
      <c r="I2179">
        <v>0</v>
      </c>
      <c r="J2179">
        <v>0</v>
      </c>
      <c r="K2179">
        <v>0</v>
      </c>
      <c r="L2179">
        <v>1</v>
      </c>
      <c r="M2179">
        <v>45.2</v>
      </c>
      <c r="N2179">
        <v>0</v>
      </c>
      <c r="O2179">
        <v>0</v>
      </c>
      <c r="P2179" t="str">
        <f>IF(Table3[[#This Row],[Charging]]&gt;0,"1","0")</f>
        <v>0</v>
      </c>
      <c r="Q2179" t="str">
        <f>IF(Table3[[#This Row],[Tag]]="1",Table3[[#This Row],[Prices (EUR(kWh)]],"")</f>
        <v/>
      </c>
    </row>
    <row r="2180" spans="4:17" x14ac:dyDescent="0.2">
      <c r="D2180" s="1" t="s">
        <v>28</v>
      </c>
      <c r="E2180">
        <v>29</v>
      </c>
      <c r="F2180">
        <v>14</v>
      </c>
      <c r="G2180">
        <v>0</v>
      </c>
      <c r="H2180">
        <v>0.33357999999999999</v>
      </c>
      <c r="I2180">
        <v>0</v>
      </c>
      <c r="J2180">
        <v>0</v>
      </c>
      <c r="K2180">
        <v>0</v>
      </c>
      <c r="L2180">
        <v>1</v>
      </c>
      <c r="M2180">
        <v>45.2</v>
      </c>
      <c r="N2180">
        <v>0</v>
      </c>
      <c r="O2180">
        <v>0</v>
      </c>
      <c r="P2180" t="str">
        <f>IF(Table3[[#This Row],[Charging]]&gt;0,"1","0")</f>
        <v>0</v>
      </c>
      <c r="Q2180" t="str">
        <f>IF(Table3[[#This Row],[Tag]]="1",Table3[[#This Row],[Prices (EUR(kWh)]],"")</f>
        <v/>
      </c>
    </row>
    <row r="2181" spans="4:17" x14ac:dyDescent="0.2">
      <c r="D2181" s="1" t="s">
        <v>28</v>
      </c>
      <c r="E2181">
        <v>29</v>
      </c>
      <c r="F2181">
        <v>15</v>
      </c>
      <c r="G2181">
        <v>0</v>
      </c>
      <c r="H2181">
        <v>0.32557000000000003</v>
      </c>
      <c r="I2181">
        <v>0</v>
      </c>
      <c r="J2181">
        <v>0</v>
      </c>
      <c r="K2181">
        <v>0</v>
      </c>
      <c r="L2181">
        <v>1</v>
      </c>
      <c r="M2181">
        <v>45.2</v>
      </c>
      <c r="N2181">
        <v>0</v>
      </c>
      <c r="O2181">
        <v>0</v>
      </c>
      <c r="P2181" t="str">
        <f>IF(Table3[[#This Row],[Charging]]&gt;0,"1","0")</f>
        <v>0</v>
      </c>
      <c r="Q2181" t="str">
        <f>IF(Table3[[#This Row],[Tag]]="1",Table3[[#This Row],[Prices (EUR(kWh)]],"")</f>
        <v/>
      </c>
    </row>
    <row r="2182" spans="4:17" x14ac:dyDescent="0.2">
      <c r="D2182" s="1" t="s">
        <v>28</v>
      </c>
      <c r="E2182">
        <v>29</v>
      </c>
      <c r="F2182">
        <v>16</v>
      </c>
      <c r="G2182">
        <v>0</v>
      </c>
      <c r="H2182">
        <v>0.33984999999999999</v>
      </c>
      <c r="I2182">
        <v>0</v>
      </c>
      <c r="J2182">
        <v>0</v>
      </c>
      <c r="K2182">
        <v>0</v>
      </c>
      <c r="L2182">
        <v>1</v>
      </c>
      <c r="M2182">
        <v>45.2</v>
      </c>
      <c r="N2182">
        <v>0</v>
      </c>
      <c r="O2182">
        <v>0</v>
      </c>
      <c r="P2182" t="str">
        <f>IF(Table3[[#This Row],[Charging]]&gt;0,"1","0")</f>
        <v>0</v>
      </c>
      <c r="Q2182" t="str">
        <f>IF(Table3[[#This Row],[Tag]]="1",Table3[[#This Row],[Prices (EUR(kWh)]],"")</f>
        <v/>
      </c>
    </row>
    <row r="2183" spans="4:17" x14ac:dyDescent="0.2">
      <c r="D2183" s="1" t="s">
        <v>28</v>
      </c>
      <c r="E2183">
        <v>29</v>
      </c>
      <c r="F2183">
        <v>17</v>
      </c>
      <c r="G2183">
        <v>0</v>
      </c>
      <c r="H2183">
        <v>0.35507</v>
      </c>
      <c r="I2183">
        <v>0</v>
      </c>
      <c r="J2183">
        <v>0</v>
      </c>
      <c r="K2183">
        <v>0</v>
      </c>
      <c r="L2183">
        <v>1</v>
      </c>
      <c r="M2183">
        <v>39.700000000000003</v>
      </c>
      <c r="N2183">
        <v>5.5</v>
      </c>
      <c r="O2183">
        <v>0</v>
      </c>
      <c r="P2183" t="str">
        <f>IF(Table3[[#This Row],[Charging]]&gt;0,"1","0")</f>
        <v>0</v>
      </c>
      <c r="Q2183" t="str">
        <f>IF(Table3[[#This Row],[Tag]]="1",Table3[[#This Row],[Prices (EUR(kWh)]],"")</f>
        <v/>
      </c>
    </row>
    <row r="2184" spans="4:17" x14ac:dyDescent="0.2">
      <c r="D2184" s="1" t="s">
        <v>28</v>
      </c>
      <c r="E2184">
        <v>29</v>
      </c>
      <c r="F2184">
        <v>18</v>
      </c>
      <c r="G2184">
        <v>0</v>
      </c>
      <c r="H2184">
        <v>0.36125000000000002</v>
      </c>
      <c r="I2184">
        <v>0</v>
      </c>
      <c r="J2184">
        <v>0</v>
      </c>
      <c r="K2184">
        <v>0</v>
      </c>
      <c r="L2184">
        <v>1</v>
      </c>
      <c r="M2184">
        <v>39.700000000000003</v>
      </c>
      <c r="N2184">
        <v>0</v>
      </c>
      <c r="O2184">
        <v>7.5</v>
      </c>
      <c r="P2184" t="str">
        <f>IF(Table3[[#This Row],[Charging]]&gt;0,"1","0")</f>
        <v>0</v>
      </c>
      <c r="Q2184" t="str">
        <f>IF(Table3[[#This Row],[Tag]]="1",Table3[[#This Row],[Prices (EUR(kWh)]],"")</f>
        <v/>
      </c>
    </row>
    <row r="2185" spans="4:17" x14ac:dyDescent="0.2">
      <c r="D2185" s="1" t="s">
        <v>28</v>
      </c>
      <c r="E2185">
        <v>29</v>
      </c>
      <c r="F2185">
        <v>19</v>
      </c>
      <c r="G2185">
        <v>0</v>
      </c>
      <c r="H2185">
        <v>0.36554999999999999</v>
      </c>
      <c r="I2185">
        <v>0</v>
      </c>
      <c r="J2185">
        <v>0</v>
      </c>
      <c r="K2185">
        <v>0</v>
      </c>
      <c r="L2185">
        <v>1</v>
      </c>
      <c r="M2185">
        <v>39.700000000000003</v>
      </c>
      <c r="N2185">
        <v>0</v>
      </c>
      <c r="O2185">
        <v>7.5</v>
      </c>
      <c r="P2185" t="str">
        <f>IF(Table3[[#This Row],[Charging]]&gt;0,"1","0")</f>
        <v>0</v>
      </c>
      <c r="Q2185" t="str">
        <f>IF(Table3[[#This Row],[Tag]]="1",Table3[[#This Row],[Prices (EUR(kWh)]],"")</f>
        <v/>
      </c>
    </row>
    <row r="2186" spans="4:17" x14ac:dyDescent="0.2">
      <c r="D2186" s="1" t="s">
        <v>28</v>
      </c>
      <c r="E2186">
        <v>29</v>
      </c>
      <c r="F2186">
        <v>20</v>
      </c>
      <c r="G2186">
        <v>0</v>
      </c>
      <c r="H2186">
        <v>0.35993999999999998</v>
      </c>
      <c r="I2186">
        <v>0</v>
      </c>
      <c r="J2186">
        <v>0</v>
      </c>
      <c r="K2186">
        <v>0</v>
      </c>
      <c r="L2186">
        <v>1</v>
      </c>
      <c r="M2186">
        <v>39.700000000000003</v>
      </c>
      <c r="N2186">
        <v>0</v>
      </c>
      <c r="O2186">
        <v>7.5</v>
      </c>
      <c r="P2186" t="str">
        <f>IF(Table3[[#This Row],[Charging]]&gt;0,"1","0")</f>
        <v>0</v>
      </c>
      <c r="Q2186" t="str">
        <f>IF(Table3[[#This Row],[Tag]]="1",Table3[[#This Row],[Prices (EUR(kWh)]],"")</f>
        <v/>
      </c>
    </row>
    <row r="2187" spans="4:17" x14ac:dyDescent="0.2">
      <c r="D2187" s="1" t="s">
        <v>28</v>
      </c>
      <c r="E2187">
        <v>29</v>
      </c>
      <c r="F2187">
        <v>21</v>
      </c>
      <c r="G2187">
        <v>0</v>
      </c>
      <c r="H2187">
        <v>0.35719000000000001</v>
      </c>
      <c r="I2187">
        <v>0</v>
      </c>
      <c r="J2187">
        <v>0</v>
      </c>
      <c r="K2187">
        <v>0</v>
      </c>
      <c r="L2187">
        <v>1</v>
      </c>
      <c r="M2187">
        <v>39.700000000000003</v>
      </c>
      <c r="N2187">
        <v>0</v>
      </c>
      <c r="O2187">
        <v>7.5</v>
      </c>
      <c r="P2187" t="str">
        <f>IF(Table3[[#This Row],[Charging]]&gt;0,"1","0")</f>
        <v>0</v>
      </c>
      <c r="Q2187" t="str">
        <f>IF(Table3[[#This Row],[Tag]]="1",Table3[[#This Row],[Prices (EUR(kWh)]],"")</f>
        <v/>
      </c>
    </row>
    <row r="2188" spans="4:17" x14ac:dyDescent="0.2">
      <c r="D2188" s="1" t="s">
        <v>28</v>
      </c>
      <c r="E2188">
        <v>29</v>
      </c>
      <c r="F2188">
        <v>22</v>
      </c>
      <c r="G2188">
        <v>0</v>
      </c>
      <c r="H2188">
        <v>0.34321000000000002</v>
      </c>
      <c r="I2188">
        <v>0</v>
      </c>
      <c r="J2188">
        <v>0</v>
      </c>
      <c r="K2188">
        <v>0</v>
      </c>
      <c r="L2188">
        <v>1</v>
      </c>
      <c r="M2188">
        <v>39.700000000000003</v>
      </c>
      <c r="N2188">
        <v>0</v>
      </c>
      <c r="O2188">
        <v>7.5</v>
      </c>
      <c r="P2188" t="str">
        <f>IF(Table3[[#This Row],[Charging]]&gt;0,"1","0")</f>
        <v>0</v>
      </c>
      <c r="Q2188" t="str">
        <f>IF(Table3[[#This Row],[Tag]]="1",Table3[[#This Row],[Prices (EUR(kWh)]],"")</f>
        <v/>
      </c>
    </row>
    <row r="2189" spans="4:17" x14ac:dyDescent="0.2">
      <c r="D2189" s="1" t="s">
        <v>28</v>
      </c>
      <c r="E2189">
        <v>29</v>
      </c>
      <c r="F2189">
        <v>23</v>
      </c>
      <c r="G2189">
        <v>0</v>
      </c>
      <c r="H2189">
        <v>0.32451000000000002</v>
      </c>
      <c r="I2189">
        <v>0</v>
      </c>
      <c r="J2189">
        <v>0</v>
      </c>
      <c r="K2189">
        <v>0</v>
      </c>
      <c r="L2189">
        <v>1</v>
      </c>
      <c r="M2189">
        <v>39.700000000000003</v>
      </c>
      <c r="N2189">
        <v>0</v>
      </c>
      <c r="O2189">
        <v>7.5</v>
      </c>
      <c r="P2189" t="str">
        <f>IF(Table3[[#This Row],[Charging]]&gt;0,"1","0")</f>
        <v>0</v>
      </c>
      <c r="Q2189" t="str">
        <f>IF(Table3[[#This Row],[Tag]]="1",Table3[[#This Row],[Prices (EUR(kWh)]],"")</f>
        <v/>
      </c>
    </row>
    <row r="2190" spans="4:17" x14ac:dyDescent="0.2">
      <c r="D2190" s="1" t="s">
        <v>28</v>
      </c>
      <c r="E2190">
        <v>29</v>
      </c>
      <c r="F2190">
        <v>24</v>
      </c>
      <c r="G2190">
        <v>0</v>
      </c>
      <c r="H2190">
        <v>0.32053999999999999</v>
      </c>
      <c r="I2190">
        <v>0</v>
      </c>
      <c r="J2190">
        <v>0</v>
      </c>
      <c r="K2190">
        <v>0</v>
      </c>
      <c r="L2190">
        <v>1</v>
      </c>
      <c r="M2190">
        <v>39.700000000000003</v>
      </c>
      <c r="N2190">
        <v>0</v>
      </c>
      <c r="O2190">
        <v>7.5</v>
      </c>
      <c r="P2190" t="str">
        <f>IF(Table3[[#This Row],[Charging]]&gt;0,"1","0")</f>
        <v>0</v>
      </c>
      <c r="Q2190" t="str">
        <f>IF(Table3[[#This Row],[Tag]]="1",Table3[[#This Row],[Prices (EUR(kWh)]],"")</f>
        <v/>
      </c>
    </row>
    <row r="2191" spans="4:17" x14ac:dyDescent="0.2">
      <c r="D2191" s="1" t="s">
        <v>28</v>
      </c>
      <c r="E2191">
        <v>30</v>
      </c>
      <c r="F2191">
        <v>1</v>
      </c>
      <c r="G2191">
        <v>0</v>
      </c>
      <c r="H2191">
        <v>0.32618000000000003</v>
      </c>
      <c r="I2191">
        <v>0</v>
      </c>
      <c r="J2191">
        <v>0</v>
      </c>
      <c r="K2191">
        <v>0</v>
      </c>
      <c r="L2191">
        <v>1</v>
      </c>
      <c r="M2191">
        <v>39.700000000000003</v>
      </c>
      <c r="N2191">
        <v>0</v>
      </c>
      <c r="O2191">
        <v>7.5</v>
      </c>
      <c r="P2191" t="str">
        <f>IF(Table3[[#This Row],[Charging]]&gt;0,"1","0")</f>
        <v>0</v>
      </c>
      <c r="Q2191" t="str">
        <f>IF(Table3[[#This Row],[Tag]]="1",Table3[[#This Row],[Prices (EUR(kWh)]],"")</f>
        <v/>
      </c>
    </row>
    <row r="2192" spans="4:17" x14ac:dyDescent="0.2">
      <c r="D2192" s="1" t="s">
        <v>28</v>
      </c>
      <c r="E2192">
        <v>30</v>
      </c>
      <c r="F2192">
        <v>2</v>
      </c>
      <c r="G2192">
        <v>0</v>
      </c>
      <c r="H2192">
        <v>0.30995</v>
      </c>
      <c r="I2192">
        <v>0</v>
      </c>
      <c r="J2192">
        <v>0</v>
      </c>
      <c r="K2192">
        <v>0</v>
      </c>
      <c r="L2192">
        <v>1</v>
      </c>
      <c r="M2192">
        <v>39.700000000000003</v>
      </c>
      <c r="N2192">
        <v>0</v>
      </c>
      <c r="O2192">
        <v>7.5</v>
      </c>
      <c r="P2192" t="str">
        <f>IF(Table3[[#This Row],[Charging]]&gt;0,"1","0")</f>
        <v>0</v>
      </c>
      <c r="Q2192" t="str">
        <f>IF(Table3[[#This Row],[Tag]]="1",Table3[[#This Row],[Prices (EUR(kWh)]],"")</f>
        <v/>
      </c>
    </row>
    <row r="2193" spans="4:17" x14ac:dyDescent="0.2">
      <c r="D2193" s="1" t="s">
        <v>28</v>
      </c>
      <c r="E2193">
        <v>30</v>
      </c>
      <c r="F2193">
        <v>3</v>
      </c>
      <c r="G2193">
        <v>0</v>
      </c>
      <c r="H2193">
        <v>0.30763000000000001</v>
      </c>
      <c r="I2193">
        <v>0</v>
      </c>
      <c r="J2193">
        <v>0</v>
      </c>
      <c r="K2193">
        <v>0</v>
      </c>
      <c r="L2193">
        <v>1</v>
      </c>
      <c r="M2193">
        <v>39.700000000000003</v>
      </c>
      <c r="N2193">
        <v>0</v>
      </c>
      <c r="O2193">
        <v>7.5</v>
      </c>
      <c r="P2193" t="str">
        <f>IF(Table3[[#This Row],[Charging]]&gt;0,"1","0")</f>
        <v>0</v>
      </c>
      <c r="Q2193" t="str">
        <f>IF(Table3[[#This Row],[Tag]]="1",Table3[[#This Row],[Prices (EUR(kWh)]],"")</f>
        <v/>
      </c>
    </row>
    <row r="2194" spans="4:17" x14ac:dyDescent="0.2">
      <c r="D2194" s="1" t="s">
        <v>28</v>
      </c>
      <c r="E2194">
        <v>30</v>
      </c>
      <c r="F2194">
        <v>4</v>
      </c>
      <c r="G2194">
        <v>0</v>
      </c>
      <c r="H2194">
        <v>0.30642999999999998</v>
      </c>
      <c r="I2194">
        <v>0</v>
      </c>
      <c r="J2194">
        <v>0</v>
      </c>
      <c r="K2194">
        <v>0</v>
      </c>
      <c r="L2194">
        <v>1</v>
      </c>
      <c r="M2194">
        <v>39.700000000000003</v>
      </c>
      <c r="N2194">
        <v>0</v>
      </c>
      <c r="O2194">
        <v>7.5</v>
      </c>
      <c r="P2194" t="str">
        <f>IF(Table3[[#This Row],[Charging]]&gt;0,"1","0")</f>
        <v>0</v>
      </c>
      <c r="Q2194" t="str">
        <f>IF(Table3[[#This Row],[Tag]]="1",Table3[[#This Row],[Prices (EUR(kWh)]],"")</f>
        <v/>
      </c>
    </row>
    <row r="2195" spans="4:17" x14ac:dyDescent="0.2">
      <c r="D2195" s="1" t="s">
        <v>28</v>
      </c>
      <c r="E2195">
        <v>30</v>
      </c>
      <c r="F2195">
        <v>5</v>
      </c>
      <c r="G2195">
        <v>0</v>
      </c>
      <c r="H2195">
        <v>0.30636999999999998</v>
      </c>
      <c r="I2195">
        <v>0</v>
      </c>
      <c r="J2195">
        <v>0</v>
      </c>
      <c r="K2195">
        <v>0</v>
      </c>
      <c r="L2195">
        <v>1</v>
      </c>
      <c r="M2195">
        <v>39.700000000000003</v>
      </c>
      <c r="N2195">
        <v>0</v>
      </c>
      <c r="O2195">
        <v>7.5</v>
      </c>
      <c r="P2195" t="str">
        <f>IF(Table3[[#This Row],[Charging]]&gt;0,"1","0")</f>
        <v>0</v>
      </c>
      <c r="Q2195" t="str">
        <f>IF(Table3[[#This Row],[Tag]]="1",Table3[[#This Row],[Prices (EUR(kWh)]],"")</f>
        <v/>
      </c>
    </row>
    <row r="2196" spans="4:17" x14ac:dyDescent="0.2">
      <c r="D2196" s="1" t="s">
        <v>28</v>
      </c>
      <c r="E2196">
        <v>30</v>
      </c>
      <c r="F2196">
        <v>6</v>
      </c>
      <c r="G2196">
        <v>0</v>
      </c>
      <c r="H2196">
        <v>0.30685000000000001</v>
      </c>
      <c r="I2196">
        <v>0</v>
      </c>
      <c r="J2196">
        <v>0</v>
      </c>
      <c r="K2196">
        <v>0</v>
      </c>
      <c r="L2196">
        <v>1</v>
      </c>
      <c r="M2196">
        <v>39.700000000000003</v>
      </c>
      <c r="N2196">
        <v>0</v>
      </c>
      <c r="O2196">
        <v>7.5</v>
      </c>
      <c r="P2196" t="str">
        <f>IF(Table3[[#This Row],[Charging]]&gt;0,"1","0")</f>
        <v>0</v>
      </c>
      <c r="Q2196" t="str">
        <f>IF(Table3[[#This Row],[Tag]]="1",Table3[[#This Row],[Prices (EUR(kWh)]],"")</f>
        <v/>
      </c>
    </row>
    <row r="2197" spans="4:17" x14ac:dyDescent="0.2">
      <c r="D2197" s="1" t="s">
        <v>28</v>
      </c>
      <c r="E2197">
        <v>30</v>
      </c>
      <c r="F2197">
        <v>7</v>
      </c>
      <c r="G2197">
        <v>0</v>
      </c>
      <c r="H2197">
        <v>0.31296000000000002</v>
      </c>
      <c r="I2197">
        <v>0</v>
      </c>
      <c r="J2197">
        <v>0</v>
      </c>
      <c r="K2197">
        <v>0</v>
      </c>
      <c r="L2197">
        <v>1</v>
      </c>
      <c r="M2197">
        <v>39.700000000000003</v>
      </c>
      <c r="N2197">
        <v>0</v>
      </c>
      <c r="O2197">
        <v>7.5</v>
      </c>
      <c r="P2197" t="str">
        <f>IF(Table3[[#This Row],[Charging]]&gt;0,"1","0")</f>
        <v>0</v>
      </c>
      <c r="Q2197" t="str">
        <f>IF(Table3[[#This Row],[Tag]]="1",Table3[[#This Row],[Prices (EUR(kWh)]],"")</f>
        <v/>
      </c>
    </row>
    <row r="2198" spans="4:17" x14ac:dyDescent="0.2">
      <c r="D2198" s="1" t="s">
        <v>28</v>
      </c>
      <c r="E2198">
        <v>30</v>
      </c>
      <c r="F2198">
        <v>8</v>
      </c>
      <c r="G2198">
        <v>0</v>
      </c>
      <c r="H2198">
        <v>0.33954000000000001</v>
      </c>
      <c r="I2198">
        <v>0</v>
      </c>
      <c r="J2198">
        <v>0</v>
      </c>
      <c r="K2198">
        <v>0</v>
      </c>
      <c r="L2198">
        <v>1</v>
      </c>
      <c r="M2198">
        <v>34.200000000000003</v>
      </c>
      <c r="N2198">
        <v>5.5</v>
      </c>
      <c r="O2198">
        <v>0</v>
      </c>
      <c r="P2198" t="str">
        <f>IF(Table3[[#This Row],[Charging]]&gt;0,"1","0")</f>
        <v>0</v>
      </c>
      <c r="Q2198" t="str">
        <f>IF(Table3[[#This Row],[Tag]]="1",Table3[[#This Row],[Prices (EUR(kWh)]],"")</f>
        <v/>
      </c>
    </row>
    <row r="2199" spans="4:17" x14ac:dyDescent="0.2">
      <c r="D2199" s="1" t="s">
        <v>28</v>
      </c>
      <c r="E2199">
        <v>30</v>
      </c>
      <c r="F2199">
        <v>9</v>
      </c>
      <c r="G2199">
        <v>0</v>
      </c>
      <c r="H2199">
        <v>0.35420000000000001</v>
      </c>
      <c r="I2199">
        <v>0</v>
      </c>
      <c r="J2199">
        <v>0</v>
      </c>
      <c r="K2199">
        <v>0</v>
      </c>
      <c r="L2199">
        <v>1</v>
      </c>
      <c r="M2199">
        <v>34.200000000000003</v>
      </c>
      <c r="N2199">
        <v>0</v>
      </c>
      <c r="O2199">
        <v>0</v>
      </c>
      <c r="P2199" t="str">
        <f>IF(Table3[[#This Row],[Charging]]&gt;0,"1","0")</f>
        <v>0</v>
      </c>
      <c r="Q2199" t="str">
        <f>IF(Table3[[#This Row],[Tag]]="1",Table3[[#This Row],[Prices (EUR(kWh)]],"")</f>
        <v/>
      </c>
    </row>
    <row r="2200" spans="4:17" x14ac:dyDescent="0.2">
      <c r="D2200" s="1" t="s">
        <v>28</v>
      </c>
      <c r="E2200">
        <v>30</v>
      </c>
      <c r="F2200">
        <v>10</v>
      </c>
      <c r="G2200">
        <v>0</v>
      </c>
      <c r="H2200">
        <v>0.34882999999999997</v>
      </c>
      <c r="I2200">
        <v>0</v>
      </c>
      <c r="J2200">
        <v>0</v>
      </c>
      <c r="K2200">
        <v>0</v>
      </c>
      <c r="L2200">
        <v>1</v>
      </c>
      <c r="M2200">
        <v>34.200000000000003</v>
      </c>
      <c r="N2200">
        <v>0</v>
      </c>
      <c r="O2200">
        <v>0</v>
      </c>
      <c r="P2200" t="str">
        <f>IF(Table3[[#This Row],[Charging]]&gt;0,"1","0")</f>
        <v>0</v>
      </c>
      <c r="Q2200" t="str">
        <f>IF(Table3[[#This Row],[Tag]]="1",Table3[[#This Row],[Prices (EUR(kWh)]],"")</f>
        <v/>
      </c>
    </row>
    <row r="2201" spans="4:17" x14ac:dyDescent="0.2">
      <c r="D2201" s="1" t="s">
        <v>28</v>
      </c>
      <c r="E2201">
        <v>30</v>
      </c>
      <c r="F2201">
        <v>11</v>
      </c>
      <c r="G2201">
        <v>0</v>
      </c>
      <c r="H2201">
        <v>0.33842</v>
      </c>
      <c r="I2201">
        <v>0</v>
      </c>
      <c r="J2201">
        <v>0</v>
      </c>
      <c r="K2201">
        <v>0</v>
      </c>
      <c r="L2201">
        <v>1</v>
      </c>
      <c r="M2201">
        <v>34.200000000000003</v>
      </c>
      <c r="N2201">
        <v>0</v>
      </c>
      <c r="O2201">
        <v>0</v>
      </c>
      <c r="P2201" t="str">
        <f>IF(Table3[[#This Row],[Charging]]&gt;0,"1","0")</f>
        <v>0</v>
      </c>
      <c r="Q2201" t="str">
        <f>IF(Table3[[#This Row],[Tag]]="1",Table3[[#This Row],[Prices (EUR(kWh)]],"")</f>
        <v/>
      </c>
    </row>
    <row r="2202" spans="4:17" x14ac:dyDescent="0.2">
      <c r="D2202" s="1" t="s">
        <v>28</v>
      </c>
      <c r="E2202">
        <v>30</v>
      </c>
      <c r="F2202">
        <v>12</v>
      </c>
      <c r="G2202">
        <v>0</v>
      </c>
      <c r="H2202">
        <v>0.31639</v>
      </c>
      <c r="I2202">
        <v>0</v>
      </c>
      <c r="J2202">
        <v>0</v>
      </c>
      <c r="K2202">
        <v>0</v>
      </c>
      <c r="L2202">
        <v>1</v>
      </c>
      <c r="M2202">
        <v>34.200000000000003</v>
      </c>
      <c r="N2202">
        <v>0</v>
      </c>
      <c r="O2202">
        <v>0</v>
      </c>
      <c r="P2202" t="str">
        <f>IF(Table3[[#This Row],[Charging]]&gt;0,"1","0")</f>
        <v>0</v>
      </c>
      <c r="Q2202" t="str">
        <f>IF(Table3[[#This Row],[Tag]]="1",Table3[[#This Row],[Prices (EUR(kWh)]],"")</f>
        <v/>
      </c>
    </row>
    <row r="2203" spans="4:17" x14ac:dyDescent="0.2">
      <c r="D2203" s="1" t="s">
        <v>28</v>
      </c>
      <c r="E2203">
        <v>30</v>
      </c>
      <c r="F2203">
        <v>13</v>
      </c>
      <c r="G2203">
        <v>0</v>
      </c>
      <c r="H2203">
        <v>0.27900999999999998</v>
      </c>
      <c r="I2203">
        <v>0</v>
      </c>
      <c r="J2203">
        <v>0</v>
      </c>
      <c r="K2203">
        <v>0</v>
      </c>
      <c r="L2203">
        <v>1</v>
      </c>
      <c r="M2203">
        <v>34.200000000000003</v>
      </c>
      <c r="N2203">
        <v>0</v>
      </c>
      <c r="O2203">
        <v>0</v>
      </c>
      <c r="P2203" t="str">
        <f>IF(Table3[[#This Row],[Charging]]&gt;0,"1","0")</f>
        <v>0</v>
      </c>
      <c r="Q2203" t="str">
        <f>IF(Table3[[#This Row],[Tag]]="1",Table3[[#This Row],[Prices (EUR(kWh)]],"")</f>
        <v/>
      </c>
    </row>
    <row r="2204" spans="4:17" x14ac:dyDescent="0.2">
      <c r="D2204" s="1" t="s">
        <v>28</v>
      </c>
      <c r="E2204">
        <v>30</v>
      </c>
      <c r="F2204">
        <v>14</v>
      </c>
      <c r="G2204">
        <v>0</v>
      </c>
      <c r="H2204">
        <v>0.25219999999999998</v>
      </c>
      <c r="I2204">
        <v>0</v>
      </c>
      <c r="J2204">
        <v>0</v>
      </c>
      <c r="K2204">
        <v>0</v>
      </c>
      <c r="L2204">
        <v>1</v>
      </c>
      <c r="M2204">
        <v>34.200000000000003</v>
      </c>
      <c r="N2204">
        <v>0</v>
      </c>
      <c r="O2204">
        <v>0</v>
      </c>
      <c r="P2204" t="str">
        <f>IF(Table3[[#This Row],[Charging]]&gt;0,"1","0")</f>
        <v>0</v>
      </c>
      <c r="Q2204" t="str">
        <f>IF(Table3[[#This Row],[Tag]]="1",Table3[[#This Row],[Prices (EUR(kWh)]],"")</f>
        <v/>
      </c>
    </row>
    <row r="2205" spans="4:17" x14ac:dyDescent="0.2">
      <c r="D2205" s="1" t="s">
        <v>28</v>
      </c>
      <c r="E2205">
        <v>30</v>
      </c>
      <c r="F2205">
        <v>15</v>
      </c>
      <c r="G2205">
        <v>0</v>
      </c>
      <c r="H2205">
        <v>0.20003000000000001</v>
      </c>
      <c r="I2205">
        <v>0</v>
      </c>
      <c r="J2205">
        <v>0</v>
      </c>
      <c r="K2205">
        <v>0</v>
      </c>
      <c r="L2205">
        <v>1</v>
      </c>
      <c r="M2205">
        <v>34.200000000000003</v>
      </c>
      <c r="N2205">
        <v>0</v>
      </c>
      <c r="O2205">
        <v>0</v>
      </c>
      <c r="P2205" t="str">
        <f>IF(Table3[[#This Row],[Charging]]&gt;0,"1","0")</f>
        <v>0</v>
      </c>
      <c r="Q2205" t="str">
        <f>IF(Table3[[#This Row],[Tag]]="1",Table3[[#This Row],[Prices (EUR(kWh)]],"")</f>
        <v/>
      </c>
    </row>
    <row r="2206" spans="4:17" x14ac:dyDescent="0.2">
      <c r="D2206" s="1" t="s">
        <v>28</v>
      </c>
      <c r="E2206">
        <v>30</v>
      </c>
      <c r="F2206">
        <v>16</v>
      </c>
      <c r="G2206">
        <v>0</v>
      </c>
      <c r="H2206">
        <v>0.19536000000000001</v>
      </c>
      <c r="I2206">
        <v>0</v>
      </c>
      <c r="J2206">
        <v>0</v>
      </c>
      <c r="K2206">
        <v>0</v>
      </c>
      <c r="L2206">
        <v>1</v>
      </c>
      <c r="M2206">
        <v>34.200000000000003</v>
      </c>
      <c r="N2206">
        <v>0</v>
      </c>
      <c r="O2206">
        <v>0</v>
      </c>
      <c r="P2206" t="str">
        <f>IF(Table3[[#This Row],[Charging]]&gt;0,"1","0")</f>
        <v>0</v>
      </c>
      <c r="Q2206" t="str">
        <f>IF(Table3[[#This Row],[Tag]]="1",Table3[[#This Row],[Prices (EUR(kWh)]],"")</f>
        <v/>
      </c>
    </row>
    <row r="2207" spans="4:17" x14ac:dyDescent="0.2">
      <c r="D2207" s="1" t="s">
        <v>28</v>
      </c>
      <c r="E2207">
        <v>30</v>
      </c>
      <c r="F2207">
        <v>17</v>
      </c>
      <c r="G2207">
        <v>0</v>
      </c>
      <c r="H2207">
        <v>0.2157</v>
      </c>
      <c r="I2207">
        <v>0</v>
      </c>
      <c r="J2207">
        <v>0</v>
      </c>
      <c r="K2207">
        <v>0</v>
      </c>
      <c r="L2207">
        <v>1</v>
      </c>
      <c r="M2207">
        <v>28.7</v>
      </c>
      <c r="N2207">
        <v>5.5</v>
      </c>
      <c r="O2207">
        <v>0</v>
      </c>
      <c r="P2207" t="str">
        <f>IF(Table3[[#This Row],[Charging]]&gt;0,"1","0")</f>
        <v>0</v>
      </c>
      <c r="Q2207" t="str">
        <f>IF(Table3[[#This Row],[Tag]]="1",Table3[[#This Row],[Prices (EUR(kWh)]],"")</f>
        <v/>
      </c>
    </row>
    <row r="2208" spans="4:17" x14ac:dyDescent="0.2">
      <c r="D2208" s="1" t="s">
        <v>28</v>
      </c>
      <c r="E2208">
        <v>30</v>
      </c>
      <c r="F2208">
        <v>18</v>
      </c>
      <c r="G2208">
        <v>0</v>
      </c>
      <c r="H2208">
        <v>0.29392000000000001</v>
      </c>
      <c r="I2208">
        <v>0</v>
      </c>
      <c r="J2208">
        <v>0</v>
      </c>
      <c r="K2208">
        <v>0</v>
      </c>
      <c r="L2208">
        <v>1</v>
      </c>
      <c r="M2208">
        <v>28.7</v>
      </c>
      <c r="N2208">
        <v>0</v>
      </c>
      <c r="O2208">
        <v>7.5</v>
      </c>
      <c r="P2208" t="str">
        <f>IF(Table3[[#This Row],[Charging]]&gt;0,"1","0")</f>
        <v>0</v>
      </c>
      <c r="Q2208" t="str">
        <f>IF(Table3[[#This Row],[Tag]]="1",Table3[[#This Row],[Prices (EUR(kWh)]],"")</f>
        <v/>
      </c>
    </row>
    <row r="2209" spans="4:17" x14ac:dyDescent="0.2">
      <c r="D2209" s="1" t="s">
        <v>28</v>
      </c>
      <c r="E2209">
        <v>30</v>
      </c>
      <c r="F2209">
        <v>19</v>
      </c>
      <c r="G2209">
        <v>0</v>
      </c>
      <c r="H2209">
        <v>0.27994000000000002</v>
      </c>
      <c r="I2209">
        <v>0</v>
      </c>
      <c r="J2209">
        <v>0</v>
      </c>
      <c r="K2209">
        <v>0</v>
      </c>
      <c r="L2209">
        <v>1</v>
      </c>
      <c r="M2209">
        <v>28.7</v>
      </c>
      <c r="N2209">
        <v>0</v>
      </c>
      <c r="O2209">
        <v>7.5</v>
      </c>
      <c r="P2209" t="str">
        <f>IF(Table3[[#This Row],[Charging]]&gt;0,"1","0")</f>
        <v>0</v>
      </c>
      <c r="Q2209" t="str">
        <f>IF(Table3[[#This Row],[Tag]]="1",Table3[[#This Row],[Prices (EUR(kWh)]],"")</f>
        <v/>
      </c>
    </row>
    <row r="2210" spans="4:17" x14ac:dyDescent="0.2">
      <c r="D2210" s="1" t="s">
        <v>28</v>
      </c>
      <c r="E2210">
        <v>30</v>
      </c>
      <c r="F2210">
        <v>20</v>
      </c>
      <c r="G2210">
        <v>0</v>
      </c>
      <c r="H2210">
        <v>0.30204999999999999</v>
      </c>
      <c r="I2210">
        <v>0</v>
      </c>
      <c r="J2210">
        <v>0</v>
      </c>
      <c r="K2210">
        <v>0</v>
      </c>
      <c r="L2210">
        <v>1</v>
      </c>
      <c r="M2210">
        <v>28.7</v>
      </c>
      <c r="N2210">
        <v>0</v>
      </c>
      <c r="O2210">
        <v>7.5</v>
      </c>
      <c r="P2210" t="str">
        <f>IF(Table3[[#This Row],[Charging]]&gt;0,"1","0")</f>
        <v>0</v>
      </c>
      <c r="Q2210" t="str">
        <f>IF(Table3[[#This Row],[Tag]]="1",Table3[[#This Row],[Prices (EUR(kWh)]],"")</f>
        <v/>
      </c>
    </row>
    <row r="2211" spans="4:17" x14ac:dyDescent="0.2">
      <c r="D2211" s="1" t="s">
        <v>28</v>
      </c>
      <c r="E2211">
        <v>30</v>
      </c>
      <c r="F2211">
        <v>21</v>
      </c>
      <c r="G2211">
        <v>0</v>
      </c>
      <c r="H2211">
        <v>0.29271000000000003</v>
      </c>
      <c r="I2211">
        <v>0</v>
      </c>
      <c r="J2211">
        <v>0</v>
      </c>
      <c r="K2211">
        <v>0</v>
      </c>
      <c r="L2211">
        <v>1</v>
      </c>
      <c r="M2211">
        <v>28.7</v>
      </c>
      <c r="N2211">
        <v>0</v>
      </c>
      <c r="O2211">
        <v>7.5</v>
      </c>
      <c r="P2211" t="str">
        <f>IF(Table3[[#This Row],[Charging]]&gt;0,"1","0")</f>
        <v>0</v>
      </c>
      <c r="Q2211" t="str">
        <f>IF(Table3[[#This Row],[Tag]]="1",Table3[[#This Row],[Prices (EUR(kWh)]],"")</f>
        <v/>
      </c>
    </row>
    <row r="2212" spans="4:17" x14ac:dyDescent="0.2">
      <c r="D2212" s="1" t="s">
        <v>28</v>
      </c>
      <c r="E2212">
        <v>30</v>
      </c>
      <c r="F2212">
        <v>22</v>
      </c>
      <c r="G2212">
        <v>7.5</v>
      </c>
      <c r="H2212">
        <v>0.19244</v>
      </c>
      <c r="I2212">
        <v>0</v>
      </c>
      <c r="J2212">
        <v>0</v>
      </c>
      <c r="K2212">
        <v>0</v>
      </c>
      <c r="L2212">
        <v>1</v>
      </c>
      <c r="M2212">
        <v>36.200000000000003</v>
      </c>
      <c r="N2212">
        <v>0</v>
      </c>
      <c r="O2212">
        <v>7.5</v>
      </c>
      <c r="P2212" t="str">
        <f>IF(Table3[[#This Row],[Charging]]&gt;0,"1","0")</f>
        <v>1</v>
      </c>
      <c r="Q2212">
        <f>IF(Table3[[#This Row],[Tag]]="1",Table3[[#This Row],[Prices (EUR(kWh)]],"")</f>
        <v>0.19244</v>
      </c>
    </row>
    <row r="2213" spans="4:17" x14ac:dyDescent="0.2">
      <c r="D2213" s="1" t="s">
        <v>28</v>
      </c>
      <c r="E2213">
        <v>30</v>
      </c>
      <c r="F2213">
        <v>23</v>
      </c>
      <c r="G2213">
        <v>7.5</v>
      </c>
      <c r="H2213">
        <v>0.16889999999999999</v>
      </c>
      <c r="I2213">
        <v>0</v>
      </c>
      <c r="J2213">
        <v>0</v>
      </c>
      <c r="K2213">
        <v>0</v>
      </c>
      <c r="L2213">
        <v>1</v>
      </c>
      <c r="M2213">
        <v>43.7</v>
      </c>
      <c r="N2213">
        <v>0</v>
      </c>
      <c r="O2213">
        <v>7.5</v>
      </c>
      <c r="P2213" t="str">
        <f>IF(Table3[[#This Row],[Charging]]&gt;0,"1","0")</f>
        <v>1</v>
      </c>
      <c r="Q2213">
        <f>IF(Table3[[#This Row],[Tag]]="1",Table3[[#This Row],[Prices (EUR(kWh)]],"")</f>
        <v>0.16889999999999999</v>
      </c>
    </row>
    <row r="2214" spans="4:17" x14ac:dyDescent="0.2">
      <c r="D2214" s="1" t="s">
        <v>28</v>
      </c>
      <c r="E2214">
        <v>30</v>
      </c>
      <c r="F2214">
        <v>24</v>
      </c>
      <c r="G2214">
        <v>7.5</v>
      </c>
      <c r="H2214">
        <v>9.4700000000000006E-2</v>
      </c>
      <c r="I2214">
        <v>0</v>
      </c>
      <c r="J2214">
        <v>0</v>
      </c>
      <c r="K2214">
        <v>0</v>
      </c>
      <c r="L2214">
        <v>1</v>
      </c>
      <c r="M2214">
        <v>51.2</v>
      </c>
      <c r="N2214">
        <v>0</v>
      </c>
      <c r="O2214">
        <v>7.5</v>
      </c>
      <c r="P2214" t="str">
        <f>IF(Table3[[#This Row],[Charging]]&gt;0,"1","0")</f>
        <v>1</v>
      </c>
      <c r="Q2214">
        <f>IF(Table3[[#This Row],[Tag]]="1",Table3[[#This Row],[Prices (EUR(kWh)]],"")</f>
        <v>9.4700000000000006E-2</v>
      </c>
    </row>
    <row r="2215" spans="4:17" x14ac:dyDescent="0.2">
      <c r="D2215" s="1" t="s">
        <v>28</v>
      </c>
      <c r="E2215">
        <v>31</v>
      </c>
      <c r="F2215">
        <v>1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1</v>
      </c>
      <c r="M2215">
        <v>51.2</v>
      </c>
      <c r="N2215">
        <v>0</v>
      </c>
      <c r="O2215">
        <v>0</v>
      </c>
      <c r="P2215" t="str">
        <f>IF(Table3[[#This Row],[Charging]]&gt;0,"1","0")</f>
        <v>0</v>
      </c>
      <c r="Q2215" t="str">
        <f>IF(Table3[[#This Row],[Tag]]="1",Table3[[#This Row],[Prices (EUR(kWh)]],"")</f>
        <v/>
      </c>
    </row>
    <row r="2216" spans="4:17" x14ac:dyDescent="0.2">
      <c r="D2216" s="1" t="s">
        <v>28</v>
      </c>
      <c r="E2216">
        <v>31</v>
      </c>
      <c r="F2216">
        <v>2</v>
      </c>
      <c r="G2216">
        <v>0</v>
      </c>
      <c r="H2216">
        <v>0</v>
      </c>
      <c r="I2216">
        <v>0</v>
      </c>
      <c r="J2216">
        <v>0</v>
      </c>
      <c r="K2216">
        <v>1</v>
      </c>
      <c r="L2216">
        <v>0</v>
      </c>
      <c r="M2216">
        <v>48.45</v>
      </c>
      <c r="N2216">
        <v>0</v>
      </c>
      <c r="O2216">
        <v>0</v>
      </c>
      <c r="P2216" t="str">
        <f>IF(Table3[[#This Row],[Charging]]&gt;0,"1","0")</f>
        <v>0</v>
      </c>
      <c r="Q2216" t="str">
        <f>IF(Table3[[#This Row],[Tag]]="1",Table3[[#This Row],[Prices (EUR(kWh)]],"")</f>
        <v/>
      </c>
    </row>
    <row r="2217" spans="4:17" x14ac:dyDescent="0.2">
      <c r="D2217" s="1" t="s">
        <v>28</v>
      </c>
      <c r="E2217">
        <v>31</v>
      </c>
      <c r="F2217">
        <v>3</v>
      </c>
      <c r="G2217">
        <v>0</v>
      </c>
      <c r="H2217">
        <v>0</v>
      </c>
      <c r="I2217">
        <v>0</v>
      </c>
      <c r="J2217">
        <v>0</v>
      </c>
      <c r="K2217">
        <v>1</v>
      </c>
      <c r="L2217">
        <v>0</v>
      </c>
      <c r="M2217">
        <v>45.7</v>
      </c>
      <c r="N2217">
        <v>0</v>
      </c>
      <c r="O2217">
        <v>0</v>
      </c>
      <c r="P2217" t="str">
        <f>IF(Table3[[#This Row],[Charging]]&gt;0,"1","0")</f>
        <v>0</v>
      </c>
      <c r="Q2217" t="str">
        <f>IF(Table3[[#This Row],[Tag]]="1",Table3[[#This Row],[Prices (EUR(kWh)]],"")</f>
        <v/>
      </c>
    </row>
    <row r="2218" spans="4:17" x14ac:dyDescent="0.2">
      <c r="D2218" s="1" t="s">
        <v>28</v>
      </c>
      <c r="E2218">
        <v>31</v>
      </c>
      <c r="F2218">
        <v>4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1</v>
      </c>
      <c r="M2218">
        <v>45.7</v>
      </c>
      <c r="N2218">
        <v>0</v>
      </c>
      <c r="O2218">
        <v>0</v>
      </c>
      <c r="P2218" t="str">
        <f>IF(Table3[[#This Row],[Charging]]&gt;0,"1","0")</f>
        <v>0</v>
      </c>
      <c r="Q2218" t="str">
        <f>IF(Table3[[#This Row],[Tag]]="1",Table3[[#This Row],[Prices (EUR(kWh)]],"")</f>
        <v/>
      </c>
    </row>
    <row r="2219" spans="4:17" x14ac:dyDescent="0.2">
      <c r="D2219" s="1" t="s">
        <v>28</v>
      </c>
      <c r="E2219">
        <v>31</v>
      </c>
      <c r="F2219">
        <v>5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1</v>
      </c>
      <c r="M2219">
        <v>45.7</v>
      </c>
      <c r="N2219">
        <v>0</v>
      </c>
      <c r="O2219">
        <v>0</v>
      </c>
      <c r="P2219" t="str">
        <f>IF(Table3[[#This Row],[Charging]]&gt;0,"1","0")</f>
        <v>0</v>
      </c>
      <c r="Q2219" t="str">
        <f>IF(Table3[[#This Row],[Tag]]="1",Table3[[#This Row],[Prices (EUR(kWh)]],"")</f>
        <v/>
      </c>
    </row>
    <row r="2220" spans="4:17" x14ac:dyDescent="0.2">
      <c r="D2220" s="1" t="s">
        <v>28</v>
      </c>
      <c r="E2220">
        <v>31</v>
      </c>
      <c r="F2220">
        <v>6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1</v>
      </c>
      <c r="M2220">
        <v>45.7</v>
      </c>
      <c r="N2220">
        <v>0</v>
      </c>
      <c r="O2220">
        <v>0</v>
      </c>
      <c r="P2220" t="str">
        <f>IF(Table3[[#This Row],[Charging]]&gt;0,"1","0")</f>
        <v>0</v>
      </c>
      <c r="Q2220" t="str">
        <f>IF(Table3[[#This Row],[Tag]]="1",Table3[[#This Row],[Prices (EUR(kWh)]],"")</f>
        <v/>
      </c>
    </row>
    <row r="2221" spans="4:17" x14ac:dyDescent="0.2">
      <c r="D2221" s="1" t="s">
        <v>28</v>
      </c>
      <c r="E2221">
        <v>31</v>
      </c>
      <c r="F2221">
        <v>7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1</v>
      </c>
      <c r="M2221">
        <v>45.7</v>
      </c>
      <c r="N2221">
        <v>0</v>
      </c>
      <c r="O2221">
        <v>0</v>
      </c>
      <c r="P2221" t="str">
        <f>IF(Table3[[#This Row],[Charging]]&gt;0,"1","0")</f>
        <v>0</v>
      </c>
      <c r="Q2221" t="str">
        <f>IF(Table3[[#This Row],[Tag]]="1",Table3[[#This Row],[Prices (EUR(kWh)]],"")</f>
        <v/>
      </c>
    </row>
    <row r="2222" spans="4:17" x14ac:dyDescent="0.2">
      <c r="D2222" s="1" t="s">
        <v>28</v>
      </c>
      <c r="E2222">
        <v>31</v>
      </c>
      <c r="F2222">
        <v>8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1</v>
      </c>
      <c r="M2222">
        <v>45.7</v>
      </c>
      <c r="N2222">
        <v>0</v>
      </c>
      <c r="O2222">
        <v>0</v>
      </c>
      <c r="P2222" t="str">
        <f>IF(Table3[[#This Row],[Charging]]&gt;0,"1","0")</f>
        <v>0</v>
      </c>
      <c r="Q2222" t="str">
        <f>IF(Table3[[#This Row],[Tag]]="1",Table3[[#This Row],[Prices (EUR(kWh)]],"")</f>
        <v/>
      </c>
    </row>
    <row r="2223" spans="4:17" x14ac:dyDescent="0.2">
      <c r="D2223" s="1" t="s">
        <v>28</v>
      </c>
      <c r="E2223">
        <v>31</v>
      </c>
      <c r="F2223">
        <v>9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1</v>
      </c>
      <c r="M2223">
        <v>45.7</v>
      </c>
      <c r="N2223">
        <v>0</v>
      </c>
      <c r="O2223">
        <v>0</v>
      </c>
      <c r="P2223" t="str">
        <f>IF(Table3[[#This Row],[Charging]]&gt;0,"1","0")</f>
        <v>0</v>
      </c>
      <c r="Q2223" t="str">
        <f>IF(Table3[[#This Row],[Tag]]="1",Table3[[#This Row],[Prices (EUR(kWh)]],"")</f>
        <v/>
      </c>
    </row>
    <row r="2224" spans="4:17" x14ac:dyDescent="0.2">
      <c r="D2224" s="1" t="s">
        <v>28</v>
      </c>
      <c r="E2224">
        <v>31</v>
      </c>
      <c r="F2224">
        <v>10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1</v>
      </c>
      <c r="M2224">
        <v>45.7</v>
      </c>
      <c r="N2224">
        <v>0</v>
      </c>
      <c r="O2224">
        <v>0</v>
      </c>
      <c r="P2224" t="str">
        <f>IF(Table3[[#This Row],[Charging]]&gt;0,"1","0")</f>
        <v>0</v>
      </c>
      <c r="Q2224" t="str">
        <f>IF(Table3[[#This Row],[Tag]]="1",Table3[[#This Row],[Prices (EUR(kWh)]],"")</f>
        <v/>
      </c>
    </row>
    <row r="2225" spans="4:17" x14ac:dyDescent="0.2">
      <c r="D2225" s="1" t="s">
        <v>28</v>
      </c>
      <c r="E2225">
        <v>31</v>
      </c>
      <c r="F2225">
        <v>11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1</v>
      </c>
      <c r="M2225">
        <v>45.7</v>
      </c>
      <c r="N2225">
        <v>0</v>
      </c>
      <c r="O2225">
        <v>0</v>
      </c>
      <c r="P2225" t="str">
        <f>IF(Table3[[#This Row],[Charging]]&gt;0,"1","0")</f>
        <v>0</v>
      </c>
      <c r="Q2225" t="str">
        <f>IF(Table3[[#This Row],[Tag]]="1",Table3[[#This Row],[Prices (EUR(kWh)]],"")</f>
        <v/>
      </c>
    </row>
    <row r="2226" spans="4:17" x14ac:dyDescent="0.2">
      <c r="D2226" s="1" t="s">
        <v>28</v>
      </c>
      <c r="E2226">
        <v>31</v>
      </c>
      <c r="F2226">
        <v>12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1</v>
      </c>
      <c r="M2226">
        <v>45.7</v>
      </c>
      <c r="N2226">
        <v>0</v>
      </c>
      <c r="O2226">
        <v>0</v>
      </c>
      <c r="P2226" t="str">
        <f>IF(Table3[[#This Row],[Charging]]&gt;0,"1","0")</f>
        <v>0</v>
      </c>
      <c r="Q2226" t="str">
        <f>IF(Table3[[#This Row],[Tag]]="1",Table3[[#This Row],[Prices (EUR(kWh)]],"")</f>
        <v/>
      </c>
    </row>
    <row r="2227" spans="4:17" x14ac:dyDescent="0.2">
      <c r="D2227" s="1" t="s">
        <v>28</v>
      </c>
      <c r="E2227">
        <v>31</v>
      </c>
      <c r="F2227">
        <v>13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1</v>
      </c>
      <c r="M2227">
        <v>45.7</v>
      </c>
      <c r="N2227">
        <v>0</v>
      </c>
      <c r="O2227">
        <v>0</v>
      </c>
      <c r="P2227" t="str">
        <f>IF(Table3[[#This Row],[Charging]]&gt;0,"1","0")</f>
        <v>0</v>
      </c>
      <c r="Q2227" t="str">
        <f>IF(Table3[[#This Row],[Tag]]="1",Table3[[#This Row],[Prices (EUR(kWh)]],"")</f>
        <v/>
      </c>
    </row>
    <row r="2228" spans="4:17" x14ac:dyDescent="0.2">
      <c r="D2228" s="1" t="s">
        <v>28</v>
      </c>
      <c r="E2228">
        <v>31</v>
      </c>
      <c r="F2228">
        <v>14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1</v>
      </c>
      <c r="M2228">
        <v>45.7</v>
      </c>
      <c r="N2228">
        <v>0</v>
      </c>
      <c r="O2228">
        <v>0</v>
      </c>
      <c r="P2228" t="str">
        <f>IF(Table3[[#This Row],[Charging]]&gt;0,"1","0")</f>
        <v>0</v>
      </c>
      <c r="Q2228" t="str">
        <f>IF(Table3[[#This Row],[Tag]]="1",Table3[[#This Row],[Prices (EUR(kWh)]],"")</f>
        <v/>
      </c>
    </row>
    <row r="2229" spans="4:17" x14ac:dyDescent="0.2">
      <c r="D2229" s="1" t="s">
        <v>28</v>
      </c>
      <c r="E2229">
        <v>31</v>
      </c>
      <c r="F2229">
        <v>15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1</v>
      </c>
      <c r="M2229">
        <v>45.7</v>
      </c>
      <c r="N2229">
        <v>0</v>
      </c>
      <c r="O2229">
        <v>0</v>
      </c>
      <c r="P2229" t="str">
        <f>IF(Table3[[#This Row],[Charging]]&gt;0,"1","0")</f>
        <v>0</v>
      </c>
      <c r="Q2229" t="str">
        <f>IF(Table3[[#This Row],[Tag]]="1",Table3[[#This Row],[Prices (EUR(kWh)]],"")</f>
        <v/>
      </c>
    </row>
    <row r="2230" spans="4:17" x14ac:dyDescent="0.2">
      <c r="D2230" s="1" t="s">
        <v>28</v>
      </c>
      <c r="E2230">
        <v>31</v>
      </c>
      <c r="F2230">
        <v>16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1</v>
      </c>
      <c r="M2230">
        <v>45.7</v>
      </c>
      <c r="N2230">
        <v>0</v>
      </c>
      <c r="O2230">
        <v>0</v>
      </c>
      <c r="P2230" t="str">
        <f>IF(Table3[[#This Row],[Charging]]&gt;0,"1","0")</f>
        <v>0</v>
      </c>
      <c r="Q2230" t="str">
        <f>IF(Table3[[#This Row],[Tag]]="1",Table3[[#This Row],[Prices (EUR(kWh)]],"")</f>
        <v/>
      </c>
    </row>
    <row r="2231" spans="4:17" x14ac:dyDescent="0.2">
      <c r="D2231" s="1" t="s">
        <v>28</v>
      </c>
      <c r="E2231">
        <v>31</v>
      </c>
      <c r="F2231">
        <v>17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1</v>
      </c>
      <c r="M2231">
        <v>45.7</v>
      </c>
      <c r="N2231">
        <v>0</v>
      </c>
      <c r="O2231">
        <v>0</v>
      </c>
      <c r="P2231" t="str">
        <f>IF(Table3[[#This Row],[Charging]]&gt;0,"1","0")</f>
        <v>0</v>
      </c>
      <c r="Q2231" t="str">
        <f>IF(Table3[[#This Row],[Tag]]="1",Table3[[#This Row],[Prices (EUR(kWh)]],"")</f>
        <v/>
      </c>
    </row>
    <row r="2232" spans="4:17" x14ac:dyDescent="0.2">
      <c r="D2232" s="1" t="s">
        <v>28</v>
      </c>
      <c r="E2232">
        <v>31</v>
      </c>
      <c r="F2232">
        <v>18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1</v>
      </c>
      <c r="M2232">
        <v>45.7</v>
      </c>
      <c r="N2232">
        <v>0</v>
      </c>
      <c r="O2232">
        <v>0</v>
      </c>
      <c r="P2232" t="str">
        <f>IF(Table3[[#This Row],[Charging]]&gt;0,"1","0")</f>
        <v>0</v>
      </c>
      <c r="Q2232" t="str">
        <f>IF(Table3[[#This Row],[Tag]]="1",Table3[[#This Row],[Prices (EUR(kWh)]],"")</f>
        <v/>
      </c>
    </row>
    <row r="2233" spans="4:17" x14ac:dyDescent="0.2">
      <c r="D2233" s="1" t="s">
        <v>28</v>
      </c>
      <c r="E2233">
        <v>31</v>
      </c>
      <c r="F2233">
        <v>19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1</v>
      </c>
      <c r="M2233">
        <v>45.7</v>
      </c>
      <c r="N2233">
        <v>0</v>
      </c>
      <c r="O2233">
        <v>0</v>
      </c>
      <c r="P2233" t="str">
        <f>IF(Table3[[#This Row],[Charging]]&gt;0,"1","0")</f>
        <v>0</v>
      </c>
      <c r="Q2233" t="str">
        <f>IF(Table3[[#This Row],[Tag]]="1",Table3[[#This Row],[Prices (EUR(kWh)]],"")</f>
        <v/>
      </c>
    </row>
    <row r="2234" spans="4:17" x14ac:dyDescent="0.2">
      <c r="D2234" s="1" t="s">
        <v>28</v>
      </c>
      <c r="E2234">
        <v>31</v>
      </c>
      <c r="F2234">
        <v>20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1</v>
      </c>
      <c r="M2234">
        <v>45.7</v>
      </c>
      <c r="N2234">
        <v>0</v>
      </c>
      <c r="O2234">
        <v>0</v>
      </c>
      <c r="P2234" t="str">
        <f>IF(Table3[[#This Row],[Charging]]&gt;0,"1","0")</f>
        <v>0</v>
      </c>
      <c r="Q2234" t="str">
        <f>IF(Table3[[#This Row],[Tag]]="1",Table3[[#This Row],[Prices (EUR(kWh)]],"")</f>
        <v/>
      </c>
    </row>
    <row r="2235" spans="4:17" x14ac:dyDescent="0.2">
      <c r="D2235" s="1" t="s">
        <v>28</v>
      </c>
      <c r="E2235">
        <v>31</v>
      </c>
      <c r="F2235">
        <v>21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1</v>
      </c>
      <c r="M2235">
        <v>45.7</v>
      </c>
      <c r="N2235">
        <v>0</v>
      </c>
      <c r="O2235">
        <v>0</v>
      </c>
      <c r="P2235" t="str">
        <f>IF(Table3[[#This Row],[Charging]]&gt;0,"1","0")</f>
        <v>0</v>
      </c>
      <c r="Q2235" t="str">
        <f>IF(Table3[[#This Row],[Tag]]="1",Table3[[#This Row],[Prices (EUR(kWh)]],"")</f>
        <v/>
      </c>
    </row>
    <row r="2236" spans="4:17" x14ac:dyDescent="0.2">
      <c r="D2236" s="1" t="s">
        <v>28</v>
      </c>
      <c r="E2236">
        <v>31</v>
      </c>
      <c r="F2236">
        <v>22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1</v>
      </c>
      <c r="M2236">
        <v>45.7</v>
      </c>
      <c r="N2236">
        <v>0</v>
      </c>
      <c r="O2236">
        <v>0</v>
      </c>
      <c r="P2236" t="str">
        <f>IF(Table3[[#This Row],[Charging]]&gt;0,"1","0")</f>
        <v>0</v>
      </c>
      <c r="Q2236" t="str">
        <f>IF(Table3[[#This Row],[Tag]]="1",Table3[[#This Row],[Prices (EUR(kWh)]],"")</f>
        <v/>
      </c>
    </row>
    <row r="2237" spans="4:17" x14ac:dyDescent="0.2">
      <c r="D2237" s="1" t="s">
        <v>28</v>
      </c>
      <c r="E2237">
        <v>31</v>
      </c>
      <c r="F2237">
        <v>23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1</v>
      </c>
      <c r="M2237">
        <v>45.7</v>
      </c>
      <c r="N2237">
        <v>0</v>
      </c>
      <c r="O2237">
        <v>0</v>
      </c>
      <c r="P2237" t="str">
        <f>IF(Table3[[#This Row],[Charging]]&gt;0,"1","0")</f>
        <v>0</v>
      </c>
      <c r="Q2237" t="str">
        <f>IF(Table3[[#This Row],[Tag]]="1",Table3[[#This Row],[Prices (EUR(kWh)]],"")</f>
        <v/>
      </c>
    </row>
    <row r="2238" spans="4:17" x14ac:dyDescent="0.2">
      <c r="D2238" s="1" t="s">
        <v>28</v>
      </c>
      <c r="E2238">
        <v>31</v>
      </c>
      <c r="F2238">
        <v>24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1</v>
      </c>
      <c r="M2238">
        <v>45.7</v>
      </c>
      <c r="N2238">
        <v>0</v>
      </c>
      <c r="O2238">
        <v>0</v>
      </c>
      <c r="P2238" t="str">
        <f>IF(Table3[[#This Row],[Charging]]&gt;0,"1","0")</f>
        <v>0</v>
      </c>
      <c r="Q2238" t="str">
        <f>IF(Table3[[#This Row],[Tag]]="1",Table3[[#This Row],[Prices (EUR(kWh)]],"")</f>
        <v/>
      </c>
    </row>
    <row r="2239" spans="4:17" x14ac:dyDescent="0.2">
      <c r="D2239" s="1" t="s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4E56-EAFF-7F4C-9BF0-3065138D2B9E}">
  <dimension ref="B4:B2236"/>
  <sheetViews>
    <sheetView workbookViewId="0">
      <selection activeCell="B5" sqref="B5:B2236"/>
    </sheetView>
  </sheetViews>
  <sheetFormatPr baseColWidth="10" defaultRowHeight="16" x14ac:dyDescent="0.2"/>
  <sheetData>
    <row r="4" spans="2:2" x14ac:dyDescent="0.2">
      <c r="B4" t="s">
        <v>2137</v>
      </c>
    </row>
    <row r="5" spans="2:2" x14ac:dyDescent="0.2">
      <c r="B5" t="s">
        <v>39</v>
      </c>
    </row>
    <row r="6" spans="2:2" x14ac:dyDescent="0.2">
      <c r="B6" t="s">
        <v>40</v>
      </c>
    </row>
    <row r="7" spans="2:2" x14ac:dyDescent="0.2">
      <c r="B7" t="s">
        <v>41</v>
      </c>
    </row>
    <row r="8" spans="2:2" x14ac:dyDescent="0.2">
      <c r="B8" t="s">
        <v>42</v>
      </c>
    </row>
    <row r="9" spans="2:2" x14ac:dyDescent="0.2">
      <c r="B9" t="s">
        <v>43</v>
      </c>
    </row>
    <row r="10" spans="2:2" x14ac:dyDescent="0.2">
      <c r="B10" t="s">
        <v>44</v>
      </c>
    </row>
    <row r="11" spans="2:2" x14ac:dyDescent="0.2">
      <c r="B11" t="s">
        <v>45</v>
      </c>
    </row>
    <row r="12" spans="2:2" x14ac:dyDescent="0.2">
      <c r="B12" t="s">
        <v>46</v>
      </c>
    </row>
    <row r="13" spans="2:2" x14ac:dyDescent="0.2">
      <c r="B13" t="s">
        <v>47</v>
      </c>
    </row>
    <row r="14" spans="2:2" x14ac:dyDescent="0.2">
      <c r="B14" t="s">
        <v>48</v>
      </c>
    </row>
    <row r="15" spans="2:2" x14ac:dyDescent="0.2">
      <c r="B15" t="s">
        <v>49</v>
      </c>
    </row>
    <row r="16" spans="2:2" x14ac:dyDescent="0.2">
      <c r="B16" t="s">
        <v>50</v>
      </c>
    </row>
    <row r="17" spans="2:2" x14ac:dyDescent="0.2">
      <c r="B17" t="s">
        <v>51</v>
      </c>
    </row>
    <row r="18" spans="2:2" x14ac:dyDescent="0.2">
      <c r="B18" t="s">
        <v>52</v>
      </c>
    </row>
    <row r="19" spans="2:2" x14ac:dyDescent="0.2">
      <c r="B19" t="s">
        <v>53</v>
      </c>
    </row>
    <row r="20" spans="2:2" x14ac:dyDescent="0.2">
      <c r="B20" t="s">
        <v>54</v>
      </c>
    </row>
    <row r="21" spans="2:2" x14ac:dyDescent="0.2">
      <c r="B21" t="s">
        <v>55</v>
      </c>
    </row>
    <row r="22" spans="2:2" x14ac:dyDescent="0.2">
      <c r="B22" t="s">
        <v>56</v>
      </c>
    </row>
    <row r="23" spans="2:2" x14ac:dyDescent="0.2">
      <c r="B23" t="s">
        <v>57</v>
      </c>
    </row>
    <row r="24" spans="2:2" x14ac:dyDescent="0.2">
      <c r="B24" t="s">
        <v>58</v>
      </c>
    </row>
    <row r="25" spans="2:2" x14ac:dyDescent="0.2">
      <c r="B25" t="s">
        <v>59</v>
      </c>
    </row>
    <row r="26" spans="2:2" x14ac:dyDescent="0.2">
      <c r="B26" t="s">
        <v>60</v>
      </c>
    </row>
    <row r="27" spans="2:2" x14ac:dyDescent="0.2">
      <c r="B27" t="s">
        <v>61</v>
      </c>
    </row>
    <row r="28" spans="2:2" x14ac:dyDescent="0.2">
      <c r="B28" t="s">
        <v>62</v>
      </c>
    </row>
    <row r="29" spans="2:2" x14ac:dyDescent="0.2">
      <c r="B29" t="s">
        <v>63</v>
      </c>
    </row>
    <row r="30" spans="2:2" x14ac:dyDescent="0.2">
      <c r="B30" t="s">
        <v>64</v>
      </c>
    </row>
    <row r="31" spans="2:2" x14ac:dyDescent="0.2">
      <c r="B31" t="s">
        <v>65</v>
      </c>
    </row>
    <row r="32" spans="2:2" x14ac:dyDescent="0.2">
      <c r="B32" t="s">
        <v>66</v>
      </c>
    </row>
    <row r="33" spans="2:2" x14ac:dyDescent="0.2">
      <c r="B33" t="s">
        <v>67</v>
      </c>
    </row>
    <row r="34" spans="2:2" x14ac:dyDescent="0.2">
      <c r="B34" t="s">
        <v>68</v>
      </c>
    </row>
    <row r="35" spans="2:2" x14ac:dyDescent="0.2">
      <c r="B35" t="s">
        <v>69</v>
      </c>
    </row>
    <row r="36" spans="2:2" x14ac:dyDescent="0.2">
      <c r="B36" t="s">
        <v>70</v>
      </c>
    </row>
    <row r="37" spans="2:2" x14ac:dyDescent="0.2">
      <c r="B37" t="s">
        <v>71</v>
      </c>
    </row>
    <row r="38" spans="2:2" x14ac:dyDescent="0.2">
      <c r="B38" t="s">
        <v>72</v>
      </c>
    </row>
    <row r="39" spans="2:2" x14ac:dyDescent="0.2">
      <c r="B39" t="s">
        <v>73</v>
      </c>
    </row>
    <row r="40" spans="2:2" x14ac:dyDescent="0.2">
      <c r="B40" t="s">
        <v>74</v>
      </c>
    </row>
    <row r="41" spans="2:2" x14ac:dyDescent="0.2">
      <c r="B41" t="s">
        <v>75</v>
      </c>
    </row>
    <row r="42" spans="2:2" x14ac:dyDescent="0.2">
      <c r="B42" t="s">
        <v>76</v>
      </c>
    </row>
    <row r="43" spans="2:2" x14ac:dyDescent="0.2">
      <c r="B43" t="s">
        <v>77</v>
      </c>
    </row>
    <row r="44" spans="2:2" x14ac:dyDescent="0.2">
      <c r="B44" t="s">
        <v>78</v>
      </c>
    </row>
    <row r="45" spans="2:2" x14ac:dyDescent="0.2">
      <c r="B45" t="s">
        <v>79</v>
      </c>
    </row>
    <row r="46" spans="2:2" x14ac:dyDescent="0.2">
      <c r="B46" t="s">
        <v>80</v>
      </c>
    </row>
    <row r="47" spans="2:2" x14ac:dyDescent="0.2">
      <c r="B47" t="s">
        <v>81</v>
      </c>
    </row>
    <row r="48" spans="2:2" x14ac:dyDescent="0.2">
      <c r="B48" t="s">
        <v>82</v>
      </c>
    </row>
    <row r="49" spans="2:2" x14ac:dyDescent="0.2">
      <c r="B49" t="s">
        <v>83</v>
      </c>
    </row>
    <row r="50" spans="2:2" x14ac:dyDescent="0.2">
      <c r="B50" t="s">
        <v>84</v>
      </c>
    </row>
    <row r="51" spans="2:2" x14ac:dyDescent="0.2">
      <c r="B51" t="s">
        <v>85</v>
      </c>
    </row>
    <row r="52" spans="2:2" x14ac:dyDescent="0.2">
      <c r="B52" t="s">
        <v>86</v>
      </c>
    </row>
    <row r="53" spans="2:2" x14ac:dyDescent="0.2">
      <c r="B53" t="s">
        <v>87</v>
      </c>
    </row>
    <row r="54" spans="2:2" x14ac:dyDescent="0.2">
      <c r="B54" t="s">
        <v>88</v>
      </c>
    </row>
    <row r="55" spans="2:2" x14ac:dyDescent="0.2">
      <c r="B55" t="s">
        <v>89</v>
      </c>
    </row>
    <row r="56" spans="2:2" x14ac:dyDescent="0.2">
      <c r="B56" t="s">
        <v>90</v>
      </c>
    </row>
    <row r="57" spans="2:2" x14ac:dyDescent="0.2">
      <c r="B57" t="s">
        <v>91</v>
      </c>
    </row>
    <row r="58" spans="2:2" x14ac:dyDescent="0.2">
      <c r="B58" t="s">
        <v>92</v>
      </c>
    </row>
    <row r="59" spans="2:2" x14ac:dyDescent="0.2">
      <c r="B59" t="s">
        <v>93</v>
      </c>
    </row>
    <row r="60" spans="2:2" x14ac:dyDescent="0.2">
      <c r="B60" t="s">
        <v>94</v>
      </c>
    </row>
    <row r="61" spans="2:2" x14ac:dyDescent="0.2">
      <c r="B61" t="s">
        <v>95</v>
      </c>
    </row>
    <row r="62" spans="2:2" x14ac:dyDescent="0.2">
      <c r="B62" t="s">
        <v>96</v>
      </c>
    </row>
    <row r="63" spans="2:2" x14ac:dyDescent="0.2">
      <c r="B63" t="s">
        <v>97</v>
      </c>
    </row>
    <row r="64" spans="2:2" x14ac:dyDescent="0.2">
      <c r="B64" t="s">
        <v>98</v>
      </c>
    </row>
    <row r="65" spans="2:2" x14ac:dyDescent="0.2">
      <c r="B65" t="s">
        <v>99</v>
      </c>
    </row>
    <row r="66" spans="2:2" x14ac:dyDescent="0.2">
      <c r="B66" t="s">
        <v>100</v>
      </c>
    </row>
    <row r="67" spans="2:2" x14ac:dyDescent="0.2">
      <c r="B67" t="s">
        <v>101</v>
      </c>
    </row>
    <row r="68" spans="2:2" x14ac:dyDescent="0.2">
      <c r="B68" t="s">
        <v>102</v>
      </c>
    </row>
    <row r="69" spans="2:2" x14ac:dyDescent="0.2">
      <c r="B69" t="s">
        <v>103</v>
      </c>
    </row>
    <row r="70" spans="2:2" x14ac:dyDescent="0.2">
      <c r="B70" t="s">
        <v>104</v>
      </c>
    </row>
    <row r="71" spans="2:2" x14ac:dyDescent="0.2">
      <c r="B71" t="s">
        <v>105</v>
      </c>
    </row>
    <row r="72" spans="2:2" x14ac:dyDescent="0.2">
      <c r="B72" t="s">
        <v>106</v>
      </c>
    </row>
    <row r="73" spans="2:2" x14ac:dyDescent="0.2">
      <c r="B73" t="s">
        <v>107</v>
      </c>
    </row>
    <row r="74" spans="2:2" x14ac:dyDescent="0.2">
      <c r="B74" t="s">
        <v>108</v>
      </c>
    </row>
    <row r="75" spans="2:2" x14ac:dyDescent="0.2">
      <c r="B75" t="s">
        <v>109</v>
      </c>
    </row>
    <row r="76" spans="2:2" x14ac:dyDescent="0.2">
      <c r="B76" t="s">
        <v>104</v>
      </c>
    </row>
    <row r="77" spans="2:2" x14ac:dyDescent="0.2">
      <c r="B77" t="s">
        <v>110</v>
      </c>
    </row>
    <row r="78" spans="2:2" x14ac:dyDescent="0.2">
      <c r="B78" t="s">
        <v>39</v>
      </c>
    </row>
    <row r="79" spans="2:2" x14ac:dyDescent="0.2">
      <c r="B79" t="s">
        <v>111</v>
      </c>
    </row>
    <row r="80" spans="2:2" x14ac:dyDescent="0.2">
      <c r="B80" t="s">
        <v>112</v>
      </c>
    </row>
    <row r="81" spans="2:2" x14ac:dyDescent="0.2">
      <c r="B81" t="s">
        <v>113</v>
      </c>
    </row>
    <row r="82" spans="2:2" x14ac:dyDescent="0.2">
      <c r="B82" t="s">
        <v>114</v>
      </c>
    </row>
    <row r="83" spans="2:2" x14ac:dyDescent="0.2">
      <c r="B83" t="s">
        <v>115</v>
      </c>
    </row>
    <row r="84" spans="2:2" x14ac:dyDescent="0.2">
      <c r="B84" t="s">
        <v>116</v>
      </c>
    </row>
    <row r="85" spans="2:2" x14ac:dyDescent="0.2">
      <c r="B85" t="s">
        <v>117</v>
      </c>
    </row>
    <row r="86" spans="2:2" x14ac:dyDescent="0.2">
      <c r="B86" t="s">
        <v>118</v>
      </c>
    </row>
    <row r="87" spans="2:2" x14ac:dyDescent="0.2">
      <c r="B87" t="s">
        <v>119</v>
      </c>
    </row>
    <row r="88" spans="2:2" x14ac:dyDescent="0.2">
      <c r="B88" t="s">
        <v>120</v>
      </c>
    </row>
    <row r="89" spans="2:2" x14ac:dyDescent="0.2">
      <c r="B89" t="s">
        <v>121</v>
      </c>
    </row>
    <row r="90" spans="2:2" x14ac:dyDescent="0.2">
      <c r="B90" t="s">
        <v>122</v>
      </c>
    </row>
    <row r="91" spans="2:2" x14ac:dyDescent="0.2">
      <c r="B91" t="s">
        <v>123</v>
      </c>
    </row>
    <row r="92" spans="2:2" x14ac:dyDescent="0.2">
      <c r="B92" t="s">
        <v>124</v>
      </c>
    </row>
    <row r="93" spans="2:2" x14ac:dyDescent="0.2">
      <c r="B93" t="s">
        <v>125</v>
      </c>
    </row>
    <row r="94" spans="2:2" x14ac:dyDescent="0.2">
      <c r="B94" t="s">
        <v>126</v>
      </c>
    </row>
    <row r="95" spans="2:2" x14ac:dyDescent="0.2">
      <c r="B95" t="s">
        <v>127</v>
      </c>
    </row>
    <row r="96" spans="2:2" x14ac:dyDescent="0.2">
      <c r="B96" t="s">
        <v>128</v>
      </c>
    </row>
    <row r="97" spans="2:2" x14ac:dyDescent="0.2">
      <c r="B97" t="s">
        <v>129</v>
      </c>
    </row>
    <row r="98" spans="2:2" x14ac:dyDescent="0.2">
      <c r="B98" t="s">
        <v>130</v>
      </c>
    </row>
    <row r="99" spans="2:2" x14ac:dyDescent="0.2">
      <c r="B99" t="s">
        <v>131</v>
      </c>
    </row>
    <row r="100" spans="2:2" x14ac:dyDescent="0.2">
      <c r="B100" t="s">
        <v>132</v>
      </c>
    </row>
    <row r="101" spans="2:2" x14ac:dyDescent="0.2">
      <c r="B101" t="s">
        <v>133</v>
      </c>
    </row>
    <row r="102" spans="2:2" x14ac:dyDescent="0.2">
      <c r="B102" t="s">
        <v>134</v>
      </c>
    </row>
    <row r="103" spans="2:2" x14ac:dyDescent="0.2">
      <c r="B103" t="s">
        <v>135</v>
      </c>
    </row>
    <row r="104" spans="2:2" x14ac:dyDescent="0.2">
      <c r="B104" t="s">
        <v>136</v>
      </c>
    </row>
    <row r="105" spans="2:2" x14ac:dyDescent="0.2">
      <c r="B105" t="s">
        <v>137</v>
      </c>
    </row>
    <row r="106" spans="2:2" x14ac:dyDescent="0.2">
      <c r="B106" t="s">
        <v>138</v>
      </c>
    </row>
    <row r="107" spans="2:2" x14ac:dyDescent="0.2">
      <c r="B107" t="s">
        <v>60</v>
      </c>
    </row>
    <row r="108" spans="2:2" x14ac:dyDescent="0.2">
      <c r="B108" t="s">
        <v>139</v>
      </c>
    </row>
    <row r="109" spans="2:2" x14ac:dyDescent="0.2">
      <c r="B109" t="s">
        <v>135</v>
      </c>
    </row>
    <row r="110" spans="2:2" x14ac:dyDescent="0.2">
      <c r="B110" t="s">
        <v>140</v>
      </c>
    </row>
    <row r="111" spans="2:2" x14ac:dyDescent="0.2">
      <c r="B111" t="s">
        <v>141</v>
      </c>
    </row>
    <row r="112" spans="2:2" x14ac:dyDescent="0.2">
      <c r="B112" t="s">
        <v>142</v>
      </c>
    </row>
    <row r="113" spans="2:2" x14ac:dyDescent="0.2">
      <c r="B113" t="s">
        <v>107</v>
      </c>
    </row>
    <row r="114" spans="2:2" x14ac:dyDescent="0.2">
      <c r="B114" t="s">
        <v>143</v>
      </c>
    </row>
    <row r="115" spans="2:2" x14ac:dyDescent="0.2">
      <c r="B115" t="s">
        <v>144</v>
      </c>
    </row>
    <row r="116" spans="2:2" x14ac:dyDescent="0.2">
      <c r="B116" t="s">
        <v>145</v>
      </c>
    </row>
    <row r="117" spans="2:2" x14ac:dyDescent="0.2">
      <c r="B117" t="s">
        <v>146</v>
      </c>
    </row>
    <row r="118" spans="2:2" x14ac:dyDescent="0.2">
      <c r="B118" t="s">
        <v>127</v>
      </c>
    </row>
    <row r="119" spans="2:2" x14ac:dyDescent="0.2">
      <c r="B119" t="s">
        <v>147</v>
      </c>
    </row>
    <row r="120" spans="2:2" x14ac:dyDescent="0.2">
      <c r="B120" t="s">
        <v>59</v>
      </c>
    </row>
    <row r="121" spans="2:2" x14ac:dyDescent="0.2">
      <c r="B121" t="s">
        <v>148</v>
      </c>
    </row>
    <row r="122" spans="2:2" x14ac:dyDescent="0.2">
      <c r="B122" t="s">
        <v>149</v>
      </c>
    </row>
    <row r="123" spans="2:2" x14ac:dyDescent="0.2">
      <c r="B123" t="s">
        <v>150</v>
      </c>
    </row>
    <row r="124" spans="2:2" x14ac:dyDescent="0.2">
      <c r="B124" t="s">
        <v>151</v>
      </c>
    </row>
    <row r="125" spans="2:2" x14ac:dyDescent="0.2">
      <c r="B125" t="s">
        <v>152</v>
      </c>
    </row>
    <row r="126" spans="2:2" x14ac:dyDescent="0.2">
      <c r="B126" t="s">
        <v>153</v>
      </c>
    </row>
    <row r="127" spans="2:2" x14ac:dyDescent="0.2">
      <c r="B127" t="s">
        <v>154</v>
      </c>
    </row>
    <row r="128" spans="2:2" x14ac:dyDescent="0.2">
      <c r="B128" t="s">
        <v>155</v>
      </c>
    </row>
    <row r="129" spans="2:2" x14ac:dyDescent="0.2">
      <c r="B129" t="s">
        <v>156</v>
      </c>
    </row>
    <row r="130" spans="2:2" x14ac:dyDescent="0.2">
      <c r="B130" t="s">
        <v>157</v>
      </c>
    </row>
    <row r="131" spans="2:2" x14ac:dyDescent="0.2">
      <c r="B131" t="s">
        <v>158</v>
      </c>
    </row>
    <row r="132" spans="2:2" x14ac:dyDescent="0.2">
      <c r="B132" t="s">
        <v>159</v>
      </c>
    </row>
    <row r="133" spans="2:2" x14ac:dyDescent="0.2">
      <c r="B133" t="s">
        <v>160</v>
      </c>
    </row>
    <row r="134" spans="2:2" x14ac:dyDescent="0.2">
      <c r="B134" t="s">
        <v>161</v>
      </c>
    </row>
    <row r="135" spans="2:2" x14ac:dyDescent="0.2">
      <c r="B135" t="s">
        <v>162</v>
      </c>
    </row>
    <row r="136" spans="2:2" x14ac:dyDescent="0.2">
      <c r="B136" t="s">
        <v>163</v>
      </c>
    </row>
    <row r="137" spans="2:2" x14ac:dyDescent="0.2">
      <c r="B137" t="s">
        <v>164</v>
      </c>
    </row>
    <row r="138" spans="2:2" x14ac:dyDescent="0.2">
      <c r="B138" t="s">
        <v>165</v>
      </c>
    </row>
    <row r="139" spans="2:2" x14ac:dyDescent="0.2">
      <c r="B139" t="s">
        <v>166</v>
      </c>
    </row>
    <row r="140" spans="2:2" x14ac:dyDescent="0.2">
      <c r="B140" t="s">
        <v>167</v>
      </c>
    </row>
    <row r="141" spans="2:2" x14ac:dyDescent="0.2">
      <c r="B141" t="s">
        <v>168</v>
      </c>
    </row>
    <row r="142" spans="2:2" x14ac:dyDescent="0.2">
      <c r="B142" t="s">
        <v>169</v>
      </c>
    </row>
    <row r="143" spans="2:2" x14ac:dyDescent="0.2">
      <c r="B143" t="s">
        <v>170</v>
      </c>
    </row>
    <row r="144" spans="2:2" x14ac:dyDescent="0.2">
      <c r="B144" t="s">
        <v>171</v>
      </c>
    </row>
    <row r="145" spans="2:2" x14ac:dyDescent="0.2">
      <c r="B145" t="s">
        <v>172</v>
      </c>
    </row>
    <row r="146" spans="2:2" x14ac:dyDescent="0.2">
      <c r="B146" t="s">
        <v>173</v>
      </c>
    </row>
    <row r="147" spans="2:2" x14ac:dyDescent="0.2">
      <c r="B147" t="s">
        <v>58</v>
      </c>
    </row>
    <row r="148" spans="2:2" x14ac:dyDescent="0.2">
      <c r="B148" t="s">
        <v>174</v>
      </c>
    </row>
    <row r="149" spans="2:2" x14ac:dyDescent="0.2">
      <c r="B149" t="s">
        <v>175</v>
      </c>
    </row>
    <row r="150" spans="2:2" x14ac:dyDescent="0.2">
      <c r="B150" t="s">
        <v>176</v>
      </c>
    </row>
    <row r="151" spans="2:2" x14ac:dyDescent="0.2">
      <c r="B151" t="s">
        <v>43</v>
      </c>
    </row>
    <row r="152" spans="2:2" x14ac:dyDescent="0.2">
      <c r="B152" t="s">
        <v>177</v>
      </c>
    </row>
    <row r="153" spans="2:2" x14ac:dyDescent="0.2">
      <c r="B153" t="s">
        <v>178</v>
      </c>
    </row>
    <row r="154" spans="2:2" x14ac:dyDescent="0.2">
      <c r="B154" t="s">
        <v>179</v>
      </c>
    </row>
    <row r="155" spans="2:2" x14ac:dyDescent="0.2">
      <c r="B155" t="s">
        <v>180</v>
      </c>
    </row>
    <row r="156" spans="2:2" x14ac:dyDescent="0.2">
      <c r="B156" t="s">
        <v>181</v>
      </c>
    </row>
    <row r="157" spans="2:2" x14ac:dyDescent="0.2">
      <c r="B157" t="s">
        <v>182</v>
      </c>
    </row>
    <row r="158" spans="2:2" x14ac:dyDescent="0.2">
      <c r="B158" t="s">
        <v>183</v>
      </c>
    </row>
    <row r="159" spans="2:2" x14ac:dyDescent="0.2">
      <c r="B159" t="s">
        <v>184</v>
      </c>
    </row>
    <row r="160" spans="2:2" x14ac:dyDescent="0.2">
      <c r="B160" t="s">
        <v>185</v>
      </c>
    </row>
    <row r="161" spans="2:2" x14ac:dyDescent="0.2">
      <c r="B161" t="s">
        <v>186</v>
      </c>
    </row>
    <row r="162" spans="2:2" x14ac:dyDescent="0.2">
      <c r="B162" t="s">
        <v>187</v>
      </c>
    </row>
    <row r="163" spans="2:2" x14ac:dyDescent="0.2">
      <c r="B163" t="s">
        <v>188</v>
      </c>
    </row>
    <row r="164" spans="2:2" x14ac:dyDescent="0.2">
      <c r="B164" t="s">
        <v>189</v>
      </c>
    </row>
    <row r="165" spans="2:2" x14ac:dyDescent="0.2">
      <c r="B165" t="s">
        <v>190</v>
      </c>
    </row>
    <row r="166" spans="2:2" x14ac:dyDescent="0.2">
      <c r="B166" t="s">
        <v>191</v>
      </c>
    </row>
    <row r="167" spans="2:2" x14ac:dyDescent="0.2">
      <c r="B167" t="s">
        <v>192</v>
      </c>
    </row>
    <row r="168" spans="2:2" x14ac:dyDescent="0.2">
      <c r="B168" t="s">
        <v>193</v>
      </c>
    </row>
    <row r="169" spans="2:2" x14ac:dyDescent="0.2">
      <c r="B169" t="s">
        <v>194</v>
      </c>
    </row>
    <row r="170" spans="2:2" x14ac:dyDescent="0.2">
      <c r="B170" t="s">
        <v>195</v>
      </c>
    </row>
    <row r="171" spans="2:2" x14ac:dyDescent="0.2">
      <c r="B171" t="s">
        <v>196</v>
      </c>
    </row>
    <row r="172" spans="2:2" x14ac:dyDescent="0.2">
      <c r="B172" t="s">
        <v>197</v>
      </c>
    </row>
    <row r="173" spans="2:2" x14ac:dyDescent="0.2">
      <c r="B173" t="s">
        <v>72</v>
      </c>
    </row>
    <row r="174" spans="2:2" x14ac:dyDescent="0.2">
      <c r="B174" t="s">
        <v>198</v>
      </c>
    </row>
    <row r="175" spans="2:2" x14ac:dyDescent="0.2">
      <c r="B175" t="s">
        <v>199</v>
      </c>
    </row>
    <row r="176" spans="2:2" x14ac:dyDescent="0.2">
      <c r="B176" t="s">
        <v>200</v>
      </c>
    </row>
    <row r="177" spans="2:2" x14ac:dyDescent="0.2">
      <c r="B177" t="s">
        <v>201</v>
      </c>
    </row>
    <row r="178" spans="2:2" x14ac:dyDescent="0.2">
      <c r="B178" t="s">
        <v>202</v>
      </c>
    </row>
    <row r="179" spans="2:2" x14ac:dyDescent="0.2">
      <c r="B179" t="s">
        <v>203</v>
      </c>
    </row>
    <row r="180" spans="2:2" x14ac:dyDescent="0.2">
      <c r="B180" t="s">
        <v>204</v>
      </c>
    </row>
    <row r="181" spans="2:2" x14ac:dyDescent="0.2">
      <c r="B181" t="s">
        <v>205</v>
      </c>
    </row>
    <row r="182" spans="2:2" x14ac:dyDescent="0.2">
      <c r="B182" t="s">
        <v>206</v>
      </c>
    </row>
    <row r="183" spans="2:2" x14ac:dyDescent="0.2">
      <c r="B183" t="s">
        <v>207</v>
      </c>
    </row>
    <row r="184" spans="2:2" x14ac:dyDescent="0.2">
      <c r="B184" t="s">
        <v>208</v>
      </c>
    </row>
    <row r="185" spans="2:2" x14ac:dyDescent="0.2">
      <c r="B185" t="s">
        <v>209</v>
      </c>
    </row>
    <row r="186" spans="2:2" x14ac:dyDescent="0.2">
      <c r="B186" t="s">
        <v>210</v>
      </c>
    </row>
    <row r="187" spans="2:2" x14ac:dyDescent="0.2">
      <c r="B187" t="s">
        <v>211</v>
      </c>
    </row>
    <row r="188" spans="2:2" x14ac:dyDescent="0.2">
      <c r="B188" t="s">
        <v>115</v>
      </c>
    </row>
    <row r="189" spans="2:2" x14ac:dyDescent="0.2">
      <c r="B189" t="s">
        <v>212</v>
      </c>
    </row>
    <row r="190" spans="2:2" x14ac:dyDescent="0.2">
      <c r="B190" t="s">
        <v>213</v>
      </c>
    </row>
    <row r="191" spans="2:2" x14ac:dyDescent="0.2">
      <c r="B191" t="s">
        <v>164</v>
      </c>
    </row>
    <row r="192" spans="2:2" x14ac:dyDescent="0.2">
      <c r="B192" t="s">
        <v>214</v>
      </c>
    </row>
    <row r="193" spans="2:2" x14ac:dyDescent="0.2">
      <c r="B193" t="s">
        <v>215</v>
      </c>
    </row>
    <row r="194" spans="2:2" x14ac:dyDescent="0.2">
      <c r="B194" t="s">
        <v>216</v>
      </c>
    </row>
    <row r="195" spans="2:2" x14ac:dyDescent="0.2">
      <c r="B195" t="s">
        <v>217</v>
      </c>
    </row>
    <row r="196" spans="2:2" x14ac:dyDescent="0.2">
      <c r="B196" t="s">
        <v>218</v>
      </c>
    </row>
    <row r="197" spans="2:2" x14ac:dyDescent="0.2">
      <c r="B197" t="s">
        <v>219</v>
      </c>
    </row>
    <row r="198" spans="2:2" x14ac:dyDescent="0.2">
      <c r="B198" t="s">
        <v>220</v>
      </c>
    </row>
    <row r="199" spans="2:2" x14ac:dyDescent="0.2">
      <c r="B199" t="s">
        <v>221</v>
      </c>
    </row>
    <row r="200" spans="2:2" x14ac:dyDescent="0.2">
      <c r="B200" t="s">
        <v>222</v>
      </c>
    </row>
    <row r="201" spans="2:2" x14ac:dyDescent="0.2">
      <c r="B201" t="s">
        <v>223</v>
      </c>
    </row>
    <row r="202" spans="2:2" x14ac:dyDescent="0.2">
      <c r="B202" t="s">
        <v>224</v>
      </c>
    </row>
    <row r="203" spans="2:2" x14ac:dyDescent="0.2">
      <c r="B203" t="s">
        <v>225</v>
      </c>
    </row>
    <row r="204" spans="2:2" x14ac:dyDescent="0.2">
      <c r="B204" t="s">
        <v>226</v>
      </c>
    </row>
    <row r="205" spans="2:2" x14ac:dyDescent="0.2">
      <c r="B205" t="s">
        <v>227</v>
      </c>
    </row>
    <row r="206" spans="2:2" x14ac:dyDescent="0.2">
      <c r="B206" t="s">
        <v>228</v>
      </c>
    </row>
    <row r="207" spans="2:2" x14ac:dyDescent="0.2">
      <c r="B207" t="s">
        <v>229</v>
      </c>
    </row>
    <row r="208" spans="2:2" x14ac:dyDescent="0.2">
      <c r="B208" t="s">
        <v>230</v>
      </c>
    </row>
    <row r="209" spans="2:2" x14ac:dyDescent="0.2">
      <c r="B209" t="s">
        <v>231</v>
      </c>
    </row>
    <row r="210" spans="2:2" x14ac:dyDescent="0.2">
      <c r="B210" t="s">
        <v>232</v>
      </c>
    </row>
    <row r="211" spans="2:2" x14ac:dyDescent="0.2">
      <c r="B211" t="s">
        <v>233</v>
      </c>
    </row>
    <row r="212" spans="2:2" x14ac:dyDescent="0.2">
      <c r="B212" t="s">
        <v>234</v>
      </c>
    </row>
    <row r="213" spans="2:2" x14ac:dyDescent="0.2">
      <c r="B213" t="s">
        <v>235</v>
      </c>
    </row>
    <row r="214" spans="2:2" x14ac:dyDescent="0.2">
      <c r="B214" t="s">
        <v>236</v>
      </c>
    </row>
    <row r="215" spans="2:2" x14ac:dyDescent="0.2">
      <c r="B215" t="s">
        <v>237</v>
      </c>
    </row>
    <row r="216" spans="2:2" x14ac:dyDescent="0.2">
      <c r="B216" t="s">
        <v>238</v>
      </c>
    </row>
    <row r="217" spans="2:2" x14ac:dyDescent="0.2">
      <c r="B217" t="s">
        <v>239</v>
      </c>
    </row>
    <row r="218" spans="2:2" x14ac:dyDescent="0.2">
      <c r="B218" t="s">
        <v>240</v>
      </c>
    </row>
    <row r="219" spans="2:2" x14ac:dyDescent="0.2">
      <c r="B219" t="s">
        <v>241</v>
      </c>
    </row>
    <row r="220" spans="2:2" x14ac:dyDescent="0.2">
      <c r="B220" t="s">
        <v>242</v>
      </c>
    </row>
    <row r="221" spans="2:2" x14ac:dyDescent="0.2">
      <c r="B221" t="s">
        <v>243</v>
      </c>
    </row>
    <row r="222" spans="2:2" x14ac:dyDescent="0.2">
      <c r="B222" t="s">
        <v>244</v>
      </c>
    </row>
    <row r="223" spans="2:2" x14ac:dyDescent="0.2">
      <c r="B223" t="s">
        <v>245</v>
      </c>
    </row>
    <row r="224" spans="2:2" x14ac:dyDescent="0.2">
      <c r="B224" t="s">
        <v>246</v>
      </c>
    </row>
    <row r="225" spans="2:2" x14ac:dyDescent="0.2">
      <c r="B225" t="s">
        <v>247</v>
      </c>
    </row>
    <row r="226" spans="2:2" x14ac:dyDescent="0.2">
      <c r="B226" t="s">
        <v>248</v>
      </c>
    </row>
    <row r="227" spans="2:2" x14ac:dyDescent="0.2">
      <c r="B227" t="s">
        <v>249</v>
      </c>
    </row>
    <row r="228" spans="2:2" x14ac:dyDescent="0.2">
      <c r="B228" t="s">
        <v>250</v>
      </c>
    </row>
    <row r="229" spans="2:2" x14ac:dyDescent="0.2">
      <c r="B229" t="s">
        <v>251</v>
      </c>
    </row>
    <row r="230" spans="2:2" x14ac:dyDescent="0.2">
      <c r="B230" t="s">
        <v>252</v>
      </c>
    </row>
    <row r="231" spans="2:2" x14ac:dyDescent="0.2">
      <c r="B231" t="s">
        <v>253</v>
      </c>
    </row>
    <row r="232" spans="2:2" x14ac:dyDescent="0.2">
      <c r="B232" t="s">
        <v>254</v>
      </c>
    </row>
    <row r="233" spans="2:2" x14ac:dyDescent="0.2">
      <c r="B233" t="s">
        <v>255</v>
      </c>
    </row>
    <row r="234" spans="2:2" x14ac:dyDescent="0.2">
      <c r="B234" t="s">
        <v>256</v>
      </c>
    </row>
    <row r="235" spans="2:2" x14ac:dyDescent="0.2">
      <c r="B235" t="s">
        <v>257</v>
      </c>
    </row>
    <row r="236" spans="2:2" x14ac:dyDescent="0.2">
      <c r="B236" t="s">
        <v>258</v>
      </c>
    </row>
    <row r="237" spans="2:2" x14ac:dyDescent="0.2">
      <c r="B237" t="s">
        <v>259</v>
      </c>
    </row>
    <row r="238" spans="2:2" x14ac:dyDescent="0.2">
      <c r="B238" t="s">
        <v>260</v>
      </c>
    </row>
    <row r="239" spans="2:2" x14ac:dyDescent="0.2">
      <c r="B239" t="s">
        <v>261</v>
      </c>
    </row>
    <row r="240" spans="2:2" x14ac:dyDescent="0.2">
      <c r="B240" t="s">
        <v>262</v>
      </c>
    </row>
    <row r="241" spans="2:2" x14ac:dyDescent="0.2">
      <c r="B241" t="s">
        <v>263</v>
      </c>
    </row>
    <row r="242" spans="2:2" x14ac:dyDescent="0.2">
      <c r="B242" t="s">
        <v>264</v>
      </c>
    </row>
    <row r="243" spans="2:2" x14ac:dyDescent="0.2">
      <c r="B243" t="s">
        <v>265</v>
      </c>
    </row>
    <row r="244" spans="2:2" x14ac:dyDescent="0.2">
      <c r="B244" t="s">
        <v>175</v>
      </c>
    </row>
    <row r="245" spans="2:2" x14ac:dyDescent="0.2">
      <c r="B245" t="s">
        <v>266</v>
      </c>
    </row>
    <row r="246" spans="2:2" x14ac:dyDescent="0.2">
      <c r="B246" t="s">
        <v>267</v>
      </c>
    </row>
    <row r="247" spans="2:2" x14ac:dyDescent="0.2">
      <c r="B247" t="s">
        <v>268</v>
      </c>
    </row>
    <row r="248" spans="2:2" x14ac:dyDescent="0.2">
      <c r="B248" t="s">
        <v>269</v>
      </c>
    </row>
    <row r="249" spans="2:2" x14ac:dyDescent="0.2">
      <c r="B249" t="s">
        <v>270</v>
      </c>
    </row>
    <row r="250" spans="2:2" x14ac:dyDescent="0.2">
      <c r="B250" t="s">
        <v>271</v>
      </c>
    </row>
    <row r="251" spans="2:2" x14ac:dyDescent="0.2">
      <c r="B251" t="s">
        <v>69</v>
      </c>
    </row>
    <row r="252" spans="2:2" x14ac:dyDescent="0.2">
      <c r="B252" t="s">
        <v>272</v>
      </c>
    </row>
    <row r="253" spans="2:2" x14ac:dyDescent="0.2">
      <c r="B253" t="s">
        <v>273</v>
      </c>
    </row>
    <row r="254" spans="2:2" x14ac:dyDescent="0.2">
      <c r="B254" t="s">
        <v>274</v>
      </c>
    </row>
    <row r="255" spans="2:2" x14ac:dyDescent="0.2">
      <c r="B255" t="s">
        <v>275</v>
      </c>
    </row>
    <row r="256" spans="2:2" x14ac:dyDescent="0.2">
      <c r="B256" t="s">
        <v>276</v>
      </c>
    </row>
    <row r="257" spans="2:2" x14ac:dyDescent="0.2">
      <c r="B257" t="s">
        <v>277</v>
      </c>
    </row>
    <row r="258" spans="2:2" x14ac:dyDescent="0.2">
      <c r="B258" t="s">
        <v>278</v>
      </c>
    </row>
    <row r="259" spans="2:2" x14ac:dyDescent="0.2">
      <c r="B259" t="s">
        <v>279</v>
      </c>
    </row>
    <row r="260" spans="2:2" x14ac:dyDescent="0.2">
      <c r="B260" t="s">
        <v>280</v>
      </c>
    </row>
    <row r="261" spans="2:2" x14ac:dyDescent="0.2">
      <c r="B261" t="s">
        <v>281</v>
      </c>
    </row>
    <row r="262" spans="2:2" x14ac:dyDescent="0.2">
      <c r="B262" t="s">
        <v>282</v>
      </c>
    </row>
    <row r="263" spans="2:2" x14ac:dyDescent="0.2">
      <c r="B263" t="s">
        <v>283</v>
      </c>
    </row>
    <row r="264" spans="2:2" x14ac:dyDescent="0.2">
      <c r="B264" t="s">
        <v>284</v>
      </c>
    </row>
    <row r="265" spans="2:2" x14ac:dyDescent="0.2">
      <c r="B265" t="s">
        <v>285</v>
      </c>
    </row>
    <row r="266" spans="2:2" x14ac:dyDescent="0.2">
      <c r="B266" t="s">
        <v>286</v>
      </c>
    </row>
    <row r="267" spans="2:2" x14ac:dyDescent="0.2">
      <c r="B267" t="s">
        <v>287</v>
      </c>
    </row>
    <row r="268" spans="2:2" x14ac:dyDescent="0.2">
      <c r="B268" t="s">
        <v>288</v>
      </c>
    </row>
    <row r="269" spans="2:2" x14ac:dyDescent="0.2">
      <c r="B269" t="s">
        <v>277</v>
      </c>
    </row>
    <row r="270" spans="2:2" x14ac:dyDescent="0.2">
      <c r="B270" t="s">
        <v>289</v>
      </c>
    </row>
    <row r="271" spans="2:2" x14ac:dyDescent="0.2">
      <c r="B271" t="s">
        <v>290</v>
      </c>
    </row>
    <row r="272" spans="2:2" x14ac:dyDescent="0.2">
      <c r="B272" t="s">
        <v>291</v>
      </c>
    </row>
    <row r="273" spans="2:2" x14ac:dyDescent="0.2">
      <c r="B273" t="s">
        <v>292</v>
      </c>
    </row>
    <row r="274" spans="2:2" x14ac:dyDescent="0.2">
      <c r="B274" t="s">
        <v>293</v>
      </c>
    </row>
    <row r="275" spans="2:2" x14ac:dyDescent="0.2">
      <c r="B275" t="s">
        <v>294</v>
      </c>
    </row>
    <row r="276" spans="2:2" x14ac:dyDescent="0.2">
      <c r="B276" t="s">
        <v>295</v>
      </c>
    </row>
    <row r="277" spans="2:2" x14ac:dyDescent="0.2">
      <c r="B277" t="s">
        <v>296</v>
      </c>
    </row>
    <row r="278" spans="2:2" x14ac:dyDescent="0.2">
      <c r="B278" t="s">
        <v>297</v>
      </c>
    </row>
    <row r="279" spans="2:2" x14ac:dyDescent="0.2">
      <c r="B279" t="s">
        <v>298</v>
      </c>
    </row>
    <row r="280" spans="2:2" x14ac:dyDescent="0.2">
      <c r="B280" t="s">
        <v>299</v>
      </c>
    </row>
    <row r="281" spans="2:2" x14ac:dyDescent="0.2">
      <c r="B281" t="s">
        <v>300</v>
      </c>
    </row>
    <row r="282" spans="2:2" x14ac:dyDescent="0.2">
      <c r="B282" t="s">
        <v>301</v>
      </c>
    </row>
    <row r="283" spans="2:2" x14ac:dyDescent="0.2">
      <c r="B283" t="s">
        <v>302</v>
      </c>
    </row>
    <row r="284" spans="2:2" x14ac:dyDescent="0.2">
      <c r="B284" t="s">
        <v>303</v>
      </c>
    </row>
    <row r="285" spans="2:2" x14ac:dyDescent="0.2">
      <c r="B285" t="s">
        <v>304</v>
      </c>
    </row>
    <row r="286" spans="2:2" x14ac:dyDescent="0.2">
      <c r="B286" t="s">
        <v>305</v>
      </c>
    </row>
    <row r="287" spans="2:2" x14ac:dyDescent="0.2">
      <c r="B287" t="s">
        <v>306</v>
      </c>
    </row>
    <row r="288" spans="2:2" x14ac:dyDescent="0.2">
      <c r="B288" t="s">
        <v>307</v>
      </c>
    </row>
    <row r="289" spans="2:2" x14ac:dyDescent="0.2">
      <c r="B289" t="s">
        <v>308</v>
      </c>
    </row>
    <row r="290" spans="2:2" x14ac:dyDescent="0.2">
      <c r="B290" t="s">
        <v>309</v>
      </c>
    </row>
    <row r="291" spans="2:2" x14ac:dyDescent="0.2">
      <c r="B291" t="s">
        <v>310</v>
      </c>
    </row>
    <row r="292" spans="2:2" x14ac:dyDescent="0.2">
      <c r="B292" t="s">
        <v>311</v>
      </c>
    </row>
    <row r="293" spans="2:2" x14ac:dyDescent="0.2">
      <c r="B293" t="s">
        <v>312</v>
      </c>
    </row>
    <row r="294" spans="2:2" x14ac:dyDescent="0.2">
      <c r="B294" t="s">
        <v>313</v>
      </c>
    </row>
    <row r="295" spans="2:2" x14ac:dyDescent="0.2">
      <c r="B295" t="s">
        <v>314</v>
      </c>
    </row>
    <row r="296" spans="2:2" x14ac:dyDescent="0.2">
      <c r="B296" t="s">
        <v>315</v>
      </c>
    </row>
    <row r="297" spans="2:2" x14ac:dyDescent="0.2">
      <c r="B297" t="s">
        <v>316</v>
      </c>
    </row>
    <row r="298" spans="2:2" x14ac:dyDescent="0.2">
      <c r="B298" t="s">
        <v>317</v>
      </c>
    </row>
    <row r="299" spans="2:2" x14ac:dyDescent="0.2">
      <c r="B299" t="s">
        <v>318</v>
      </c>
    </row>
    <row r="300" spans="2:2" x14ac:dyDescent="0.2">
      <c r="B300" t="s">
        <v>319</v>
      </c>
    </row>
    <row r="301" spans="2:2" x14ac:dyDescent="0.2">
      <c r="B301" t="s">
        <v>320</v>
      </c>
    </row>
    <row r="302" spans="2:2" x14ac:dyDescent="0.2">
      <c r="B302" t="s">
        <v>321</v>
      </c>
    </row>
    <row r="303" spans="2:2" x14ac:dyDescent="0.2">
      <c r="B303" t="s">
        <v>322</v>
      </c>
    </row>
    <row r="304" spans="2:2" x14ac:dyDescent="0.2">
      <c r="B304" t="s">
        <v>323</v>
      </c>
    </row>
    <row r="305" spans="2:2" x14ac:dyDescent="0.2">
      <c r="B305" t="s">
        <v>324</v>
      </c>
    </row>
    <row r="306" spans="2:2" x14ac:dyDescent="0.2">
      <c r="B306" t="s">
        <v>325</v>
      </c>
    </row>
    <row r="307" spans="2:2" x14ac:dyDescent="0.2">
      <c r="B307" t="s">
        <v>326</v>
      </c>
    </row>
    <row r="308" spans="2:2" x14ac:dyDescent="0.2">
      <c r="B308" t="s">
        <v>327</v>
      </c>
    </row>
    <row r="309" spans="2:2" x14ac:dyDescent="0.2">
      <c r="B309" t="s">
        <v>328</v>
      </c>
    </row>
    <row r="310" spans="2:2" x14ac:dyDescent="0.2">
      <c r="B310" t="s">
        <v>329</v>
      </c>
    </row>
    <row r="311" spans="2:2" x14ac:dyDescent="0.2">
      <c r="B311" t="s">
        <v>330</v>
      </c>
    </row>
    <row r="312" spans="2:2" x14ac:dyDescent="0.2">
      <c r="B312" t="s">
        <v>331</v>
      </c>
    </row>
    <row r="313" spans="2:2" x14ac:dyDescent="0.2">
      <c r="B313" t="s">
        <v>332</v>
      </c>
    </row>
    <row r="314" spans="2:2" x14ac:dyDescent="0.2">
      <c r="B314" t="s">
        <v>333</v>
      </c>
    </row>
    <row r="315" spans="2:2" x14ac:dyDescent="0.2">
      <c r="B315" t="s">
        <v>334</v>
      </c>
    </row>
    <row r="316" spans="2:2" x14ac:dyDescent="0.2">
      <c r="B316" t="s">
        <v>335</v>
      </c>
    </row>
    <row r="317" spans="2:2" x14ac:dyDescent="0.2">
      <c r="B317" t="s">
        <v>336</v>
      </c>
    </row>
    <row r="318" spans="2:2" x14ac:dyDescent="0.2">
      <c r="B318" t="s">
        <v>337</v>
      </c>
    </row>
    <row r="319" spans="2:2" x14ac:dyDescent="0.2">
      <c r="B319" t="s">
        <v>338</v>
      </c>
    </row>
    <row r="320" spans="2:2" x14ac:dyDescent="0.2">
      <c r="B320" t="s">
        <v>339</v>
      </c>
    </row>
    <row r="321" spans="2:2" x14ac:dyDescent="0.2">
      <c r="B321" t="s">
        <v>340</v>
      </c>
    </row>
    <row r="322" spans="2:2" x14ac:dyDescent="0.2">
      <c r="B322" t="s">
        <v>341</v>
      </c>
    </row>
    <row r="323" spans="2:2" x14ac:dyDescent="0.2">
      <c r="B323" t="s">
        <v>342</v>
      </c>
    </row>
    <row r="324" spans="2:2" x14ac:dyDescent="0.2">
      <c r="B324" t="s">
        <v>343</v>
      </c>
    </row>
    <row r="325" spans="2:2" x14ac:dyDescent="0.2">
      <c r="B325" t="s">
        <v>344</v>
      </c>
    </row>
    <row r="326" spans="2:2" x14ac:dyDescent="0.2">
      <c r="B326" t="s">
        <v>345</v>
      </c>
    </row>
    <row r="327" spans="2:2" x14ac:dyDescent="0.2">
      <c r="B327" t="s">
        <v>346</v>
      </c>
    </row>
    <row r="328" spans="2:2" x14ac:dyDescent="0.2">
      <c r="B328" t="s">
        <v>347</v>
      </c>
    </row>
    <row r="329" spans="2:2" x14ac:dyDescent="0.2">
      <c r="B329" t="s">
        <v>348</v>
      </c>
    </row>
    <row r="330" spans="2:2" x14ac:dyDescent="0.2">
      <c r="B330" t="s">
        <v>349</v>
      </c>
    </row>
    <row r="331" spans="2:2" x14ac:dyDescent="0.2">
      <c r="B331" t="s">
        <v>350</v>
      </c>
    </row>
    <row r="332" spans="2:2" x14ac:dyDescent="0.2">
      <c r="B332" t="s">
        <v>337</v>
      </c>
    </row>
    <row r="333" spans="2:2" x14ac:dyDescent="0.2">
      <c r="B333" t="s">
        <v>351</v>
      </c>
    </row>
    <row r="334" spans="2:2" x14ac:dyDescent="0.2">
      <c r="B334" t="s">
        <v>352</v>
      </c>
    </row>
    <row r="335" spans="2:2" x14ac:dyDescent="0.2">
      <c r="B335" t="s">
        <v>187</v>
      </c>
    </row>
    <row r="336" spans="2:2" x14ac:dyDescent="0.2">
      <c r="B336" t="s">
        <v>353</v>
      </c>
    </row>
    <row r="337" spans="2:2" x14ac:dyDescent="0.2">
      <c r="B337" t="s">
        <v>354</v>
      </c>
    </row>
    <row r="338" spans="2:2" x14ac:dyDescent="0.2">
      <c r="B338" t="s">
        <v>355</v>
      </c>
    </row>
    <row r="339" spans="2:2" x14ac:dyDescent="0.2">
      <c r="B339" t="s">
        <v>356</v>
      </c>
    </row>
    <row r="340" spans="2:2" x14ac:dyDescent="0.2">
      <c r="B340" t="s">
        <v>357</v>
      </c>
    </row>
    <row r="341" spans="2:2" x14ac:dyDescent="0.2">
      <c r="B341" t="s">
        <v>358</v>
      </c>
    </row>
    <row r="342" spans="2:2" x14ac:dyDescent="0.2">
      <c r="B342" t="s">
        <v>359</v>
      </c>
    </row>
    <row r="343" spans="2:2" x14ac:dyDescent="0.2">
      <c r="B343" t="s">
        <v>360</v>
      </c>
    </row>
    <row r="344" spans="2:2" x14ac:dyDescent="0.2">
      <c r="B344" t="s">
        <v>361</v>
      </c>
    </row>
    <row r="345" spans="2:2" x14ac:dyDescent="0.2">
      <c r="B345" t="s">
        <v>362</v>
      </c>
    </row>
    <row r="346" spans="2:2" x14ac:dyDescent="0.2">
      <c r="B346" t="s">
        <v>363</v>
      </c>
    </row>
    <row r="347" spans="2:2" x14ac:dyDescent="0.2">
      <c r="B347" t="s">
        <v>364</v>
      </c>
    </row>
    <row r="348" spans="2:2" x14ac:dyDescent="0.2">
      <c r="B348" t="s">
        <v>365</v>
      </c>
    </row>
    <row r="349" spans="2:2" x14ac:dyDescent="0.2">
      <c r="B349" t="s">
        <v>366</v>
      </c>
    </row>
    <row r="350" spans="2:2" x14ac:dyDescent="0.2">
      <c r="B350" t="s">
        <v>367</v>
      </c>
    </row>
    <row r="351" spans="2:2" x14ac:dyDescent="0.2">
      <c r="B351" t="s">
        <v>368</v>
      </c>
    </row>
    <row r="352" spans="2:2" x14ac:dyDescent="0.2">
      <c r="B352" t="s">
        <v>369</v>
      </c>
    </row>
    <row r="353" spans="2:2" x14ac:dyDescent="0.2">
      <c r="B353" t="s">
        <v>370</v>
      </c>
    </row>
    <row r="354" spans="2:2" x14ac:dyDescent="0.2">
      <c r="B354" t="s">
        <v>371</v>
      </c>
    </row>
    <row r="355" spans="2:2" x14ac:dyDescent="0.2">
      <c r="B355" t="s">
        <v>372</v>
      </c>
    </row>
    <row r="356" spans="2:2" x14ac:dyDescent="0.2">
      <c r="B356" t="s">
        <v>159</v>
      </c>
    </row>
    <row r="357" spans="2:2" x14ac:dyDescent="0.2">
      <c r="B357" t="s">
        <v>373</v>
      </c>
    </row>
    <row r="358" spans="2:2" x14ac:dyDescent="0.2">
      <c r="B358" t="s">
        <v>374</v>
      </c>
    </row>
    <row r="359" spans="2:2" x14ac:dyDescent="0.2">
      <c r="B359" t="s">
        <v>375</v>
      </c>
    </row>
    <row r="360" spans="2:2" x14ac:dyDescent="0.2">
      <c r="B360" t="s">
        <v>376</v>
      </c>
    </row>
    <row r="361" spans="2:2" x14ac:dyDescent="0.2">
      <c r="B361" t="s">
        <v>377</v>
      </c>
    </row>
    <row r="362" spans="2:2" x14ac:dyDescent="0.2">
      <c r="B362" t="s">
        <v>378</v>
      </c>
    </row>
    <row r="363" spans="2:2" x14ac:dyDescent="0.2">
      <c r="B363" t="s">
        <v>379</v>
      </c>
    </row>
    <row r="364" spans="2:2" x14ac:dyDescent="0.2">
      <c r="B364" t="s">
        <v>130</v>
      </c>
    </row>
    <row r="365" spans="2:2" x14ac:dyDescent="0.2">
      <c r="B365" t="s">
        <v>380</v>
      </c>
    </row>
    <row r="366" spans="2:2" x14ac:dyDescent="0.2">
      <c r="B366" t="s">
        <v>381</v>
      </c>
    </row>
    <row r="367" spans="2:2" x14ac:dyDescent="0.2">
      <c r="B367" t="s">
        <v>382</v>
      </c>
    </row>
    <row r="368" spans="2:2" x14ac:dyDescent="0.2">
      <c r="B368" t="s">
        <v>383</v>
      </c>
    </row>
    <row r="369" spans="2:2" x14ac:dyDescent="0.2">
      <c r="B369" t="s">
        <v>384</v>
      </c>
    </row>
    <row r="370" spans="2:2" x14ac:dyDescent="0.2">
      <c r="B370" t="s">
        <v>385</v>
      </c>
    </row>
    <row r="371" spans="2:2" x14ac:dyDescent="0.2">
      <c r="B371" t="s">
        <v>386</v>
      </c>
    </row>
    <row r="372" spans="2:2" x14ac:dyDescent="0.2">
      <c r="B372" t="s">
        <v>387</v>
      </c>
    </row>
    <row r="373" spans="2:2" x14ac:dyDescent="0.2">
      <c r="B373" t="s">
        <v>388</v>
      </c>
    </row>
    <row r="374" spans="2:2" x14ac:dyDescent="0.2">
      <c r="B374" t="s">
        <v>389</v>
      </c>
    </row>
    <row r="375" spans="2:2" x14ac:dyDescent="0.2">
      <c r="B375" t="s">
        <v>390</v>
      </c>
    </row>
    <row r="376" spans="2:2" x14ac:dyDescent="0.2">
      <c r="B376" t="s">
        <v>391</v>
      </c>
    </row>
    <row r="377" spans="2:2" x14ac:dyDescent="0.2">
      <c r="B377" t="s">
        <v>392</v>
      </c>
    </row>
    <row r="378" spans="2:2" x14ac:dyDescent="0.2">
      <c r="B378" t="s">
        <v>393</v>
      </c>
    </row>
    <row r="379" spans="2:2" x14ac:dyDescent="0.2">
      <c r="B379" t="s">
        <v>394</v>
      </c>
    </row>
    <row r="380" spans="2:2" x14ac:dyDescent="0.2">
      <c r="B380" t="s">
        <v>395</v>
      </c>
    </row>
    <row r="381" spans="2:2" x14ac:dyDescent="0.2">
      <c r="B381" t="s">
        <v>396</v>
      </c>
    </row>
    <row r="382" spans="2:2" x14ac:dyDescent="0.2">
      <c r="B382" t="s">
        <v>397</v>
      </c>
    </row>
    <row r="383" spans="2:2" x14ac:dyDescent="0.2">
      <c r="B383" t="s">
        <v>398</v>
      </c>
    </row>
    <row r="384" spans="2:2" x14ac:dyDescent="0.2">
      <c r="B384" t="s">
        <v>399</v>
      </c>
    </row>
    <row r="385" spans="2:2" x14ac:dyDescent="0.2">
      <c r="B385" t="s">
        <v>400</v>
      </c>
    </row>
    <row r="386" spans="2:2" x14ac:dyDescent="0.2">
      <c r="B386" t="s">
        <v>401</v>
      </c>
    </row>
    <row r="387" spans="2:2" x14ac:dyDescent="0.2">
      <c r="B387" t="s">
        <v>367</v>
      </c>
    </row>
    <row r="388" spans="2:2" x14ac:dyDescent="0.2">
      <c r="B388" t="s">
        <v>402</v>
      </c>
    </row>
    <row r="389" spans="2:2" x14ac:dyDescent="0.2">
      <c r="B389" t="s">
        <v>403</v>
      </c>
    </row>
    <row r="390" spans="2:2" x14ac:dyDescent="0.2">
      <c r="B390" t="s">
        <v>404</v>
      </c>
    </row>
    <row r="391" spans="2:2" x14ac:dyDescent="0.2">
      <c r="B391" t="s">
        <v>405</v>
      </c>
    </row>
    <row r="392" spans="2:2" x14ac:dyDescent="0.2">
      <c r="B392" t="s">
        <v>406</v>
      </c>
    </row>
    <row r="393" spans="2:2" x14ac:dyDescent="0.2">
      <c r="B393" t="s">
        <v>407</v>
      </c>
    </row>
    <row r="394" spans="2:2" x14ac:dyDescent="0.2">
      <c r="B394" t="s">
        <v>408</v>
      </c>
    </row>
    <row r="395" spans="2:2" x14ac:dyDescent="0.2">
      <c r="B395" t="s">
        <v>409</v>
      </c>
    </row>
    <row r="396" spans="2:2" x14ac:dyDescent="0.2">
      <c r="B396" t="s">
        <v>410</v>
      </c>
    </row>
    <row r="397" spans="2:2" x14ac:dyDescent="0.2">
      <c r="B397" t="s">
        <v>411</v>
      </c>
    </row>
    <row r="398" spans="2:2" x14ac:dyDescent="0.2">
      <c r="B398" t="s">
        <v>412</v>
      </c>
    </row>
    <row r="399" spans="2:2" x14ac:dyDescent="0.2">
      <c r="B399" t="s">
        <v>413</v>
      </c>
    </row>
    <row r="400" spans="2:2" x14ac:dyDescent="0.2">
      <c r="B400" t="s">
        <v>414</v>
      </c>
    </row>
    <row r="401" spans="2:2" x14ac:dyDescent="0.2">
      <c r="B401" t="s">
        <v>415</v>
      </c>
    </row>
    <row r="402" spans="2:2" x14ac:dyDescent="0.2">
      <c r="B402" t="s">
        <v>416</v>
      </c>
    </row>
    <row r="403" spans="2:2" x14ac:dyDescent="0.2">
      <c r="B403" t="s">
        <v>417</v>
      </c>
    </row>
    <row r="404" spans="2:2" x14ac:dyDescent="0.2">
      <c r="B404" t="s">
        <v>418</v>
      </c>
    </row>
    <row r="405" spans="2:2" x14ac:dyDescent="0.2">
      <c r="B405" t="s">
        <v>419</v>
      </c>
    </row>
    <row r="406" spans="2:2" x14ac:dyDescent="0.2">
      <c r="B406" t="s">
        <v>420</v>
      </c>
    </row>
    <row r="407" spans="2:2" x14ac:dyDescent="0.2">
      <c r="B407" t="s">
        <v>109</v>
      </c>
    </row>
    <row r="408" spans="2:2" x14ac:dyDescent="0.2">
      <c r="B408" t="s">
        <v>421</v>
      </c>
    </row>
    <row r="409" spans="2:2" x14ac:dyDescent="0.2">
      <c r="B409" t="s">
        <v>422</v>
      </c>
    </row>
    <row r="410" spans="2:2" x14ac:dyDescent="0.2">
      <c r="B410" t="s">
        <v>423</v>
      </c>
    </row>
    <row r="411" spans="2:2" x14ac:dyDescent="0.2">
      <c r="B411" t="s">
        <v>424</v>
      </c>
    </row>
    <row r="412" spans="2:2" x14ac:dyDescent="0.2">
      <c r="B412" t="s">
        <v>425</v>
      </c>
    </row>
    <row r="413" spans="2:2" x14ac:dyDescent="0.2">
      <c r="B413" t="s">
        <v>426</v>
      </c>
    </row>
    <row r="414" spans="2:2" x14ac:dyDescent="0.2">
      <c r="B414" t="s">
        <v>427</v>
      </c>
    </row>
    <row r="415" spans="2:2" x14ac:dyDescent="0.2">
      <c r="B415" t="s">
        <v>428</v>
      </c>
    </row>
    <row r="416" spans="2:2" x14ac:dyDescent="0.2">
      <c r="B416" t="s">
        <v>429</v>
      </c>
    </row>
    <row r="417" spans="2:2" x14ac:dyDescent="0.2">
      <c r="B417" t="s">
        <v>430</v>
      </c>
    </row>
    <row r="418" spans="2:2" x14ac:dyDescent="0.2">
      <c r="B418" t="s">
        <v>88</v>
      </c>
    </row>
    <row r="419" spans="2:2" x14ac:dyDescent="0.2">
      <c r="B419" t="s">
        <v>431</v>
      </c>
    </row>
    <row r="420" spans="2:2" x14ac:dyDescent="0.2">
      <c r="B420" t="s">
        <v>432</v>
      </c>
    </row>
    <row r="421" spans="2:2" x14ac:dyDescent="0.2">
      <c r="B421" t="s">
        <v>87</v>
      </c>
    </row>
    <row r="422" spans="2:2" x14ac:dyDescent="0.2">
      <c r="B422" t="s">
        <v>433</v>
      </c>
    </row>
    <row r="423" spans="2:2" x14ac:dyDescent="0.2">
      <c r="B423" t="s">
        <v>434</v>
      </c>
    </row>
    <row r="424" spans="2:2" x14ac:dyDescent="0.2">
      <c r="B424" t="s">
        <v>379</v>
      </c>
    </row>
    <row r="425" spans="2:2" x14ac:dyDescent="0.2">
      <c r="B425" t="s">
        <v>435</v>
      </c>
    </row>
    <row r="426" spans="2:2" x14ac:dyDescent="0.2">
      <c r="B426" t="s">
        <v>436</v>
      </c>
    </row>
    <row r="427" spans="2:2" x14ac:dyDescent="0.2">
      <c r="B427" t="s">
        <v>437</v>
      </c>
    </row>
    <row r="428" spans="2:2" x14ac:dyDescent="0.2">
      <c r="B428" t="s">
        <v>438</v>
      </c>
    </row>
    <row r="429" spans="2:2" x14ac:dyDescent="0.2">
      <c r="B429" t="s">
        <v>439</v>
      </c>
    </row>
    <row r="430" spans="2:2" x14ac:dyDescent="0.2">
      <c r="B430" t="s">
        <v>215</v>
      </c>
    </row>
    <row r="431" spans="2:2" x14ac:dyDescent="0.2">
      <c r="B431" t="s">
        <v>440</v>
      </c>
    </row>
    <row r="432" spans="2:2" x14ac:dyDescent="0.2">
      <c r="B432" t="s">
        <v>387</v>
      </c>
    </row>
    <row r="433" spans="2:2" x14ac:dyDescent="0.2">
      <c r="B433" t="s">
        <v>441</v>
      </c>
    </row>
    <row r="434" spans="2:2" x14ac:dyDescent="0.2">
      <c r="B434" t="s">
        <v>436</v>
      </c>
    </row>
    <row r="435" spans="2:2" x14ac:dyDescent="0.2">
      <c r="B435" t="s">
        <v>442</v>
      </c>
    </row>
    <row r="436" spans="2:2" x14ac:dyDescent="0.2">
      <c r="B436" t="s">
        <v>86</v>
      </c>
    </row>
    <row r="437" spans="2:2" x14ac:dyDescent="0.2">
      <c r="B437" t="s">
        <v>443</v>
      </c>
    </row>
    <row r="438" spans="2:2" x14ac:dyDescent="0.2">
      <c r="B438" t="s">
        <v>444</v>
      </c>
    </row>
    <row r="439" spans="2:2" x14ac:dyDescent="0.2">
      <c r="B439" t="s">
        <v>445</v>
      </c>
    </row>
    <row r="440" spans="2:2" x14ac:dyDescent="0.2">
      <c r="B440" t="s">
        <v>446</v>
      </c>
    </row>
    <row r="441" spans="2:2" x14ac:dyDescent="0.2">
      <c r="B441" t="s">
        <v>447</v>
      </c>
    </row>
    <row r="442" spans="2:2" x14ac:dyDescent="0.2">
      <c r="B442" t="s">
        <v>448</v>
      </c>
    </row>
    <row r="443" spans="2:2" x14ac:dyDescent="0.2">
      <c r="B443" t="s">
        <v>449</v>
      </c>
    </row>
    <row r="444" spans="2:2" x14ac:dyDescent="0.2">
      <c r="B444" t="s">
        <v>450</v>
      </c>
    </row>
    <row r="445" spans="2:2" x14ac:dyDescent="0.2">
      <c r="B445" t="s">
        <v>451</v>
      </c>
    </row>
    <row r="446" spans="2:2" x14ac:dyDescent="0.2">
      <c r="B446" t="s">
        <v>452</v>
      </c>
    </row>
    <row r="447" spans="2:2" x14ac:dyDescent="0.2">
      <c r="B447" t="s">
        <v>453</v>
      </c>
    </row>
    <row r="448" spans="2:2" x14ac:dyDescent="0.2">
      <c r="B448" t="s">
        <v>180</v>
      </c>
    </row>
    <row r="449" spans="2:2" x14ac:dyDescent="0.2">
      <c r="B449" t="s">
        <v>454</v>
      </c>
    </row>
    <row r="450" spans="2:2" x14ac:dyDescent="0.2">
      <c r="B450" t="s">
        <v>455</v>
      </c>
    </row>
    <row r="451" spans="2:2" x14ac:dyDescent="0.2">
      <c r="B451" t="s">
        <v>456</v>
      </c>
    </row>
    <row r="452" spans="2:2" x14ac:dyDescent="0.2">
      <c r="B452" t="s">
        <v>457</v>
      </c>
    </row>
    <row r="453" spans="2:2" x14ac:dyDescent="0.2">
      <c r="B453" t="s">
        <v>449</v>
      </c>
    </row>
    <row r="454" spans="2:2" x14ac:dyDescent="0.2">
      <c r="B454" t="s">
        <v>458</v>
      </c>
    </row>
    <row r="455" spans="2:2" x14ac:dyDescent="0.2">
      <c r="B455" t="s">
        <v>459</v>
      </c>
    </row>
    <row r="456" spans="2:2" x14ac:dyDescent="0.2">
      <c r="B456" t="s">
        <v>460</v>
      </c>
    </row>
    <row r="457" spans="2:2" x14ac:dyDescent="0.2">
      <c r="B457" t="s">
        <v>127</v>
      </c>
    </row>
    <row r="458" spans="2:2" x14ac:dyDescent="0.2">
      <c r="B458" t="s">
        <v>461</v>
      </c>
    </row>
    <row r="459" spans="2:2" x14ac:dyDescent="0.2">
      <c r="B459" t="s">
        <v>111</v>
      </c>
    </row>
    <row r="460" spans="2:2" x14ac:dyDescent="0.2">
      <c r="B460" t="s">
        <v>462</v>
      </c>
    </row>
    <row r="461" spans="2:2" x14ac:dyDescent="0.2">
      <c r="B461" t="s">
        <v>434</v>
      </c>
    </row>
    <row r="462" spans="2:2" x14ac:dyDescent="0.2">
      <c r="B462" t="s">
        <v>463</v>
      </c>
    </row>
    <row r="463" spans="2:2" x14ac:dyDescent="0.2">
      <c r="B463" t="s">
        <v>215</v>
      </c>
    </row>
    <row r="464" spans="2:2" x14ac:dyDescent="0.2">
      <c r="B464" t="s">
        <v>464</v>
      </c>
    </row>
    <row r="465" spans="2:2" x14ac:dyDescent="0.2">
      <c r="B465" t="s">
        <v>465</v>
      </c>
    </row>
    <row r="466" spans="2:2" x14ac:dyDescent="0.2">
      <c r="B466" t="s">
        <v>466</v>
      </c>
    </row>
    <row r="467" spans="2:2" x14ac:dyDescent="0.2">
      <c r="B467" t="s">
        <v>467</v>
      </c>
    </row>
    <row r="468" spans="2:2" x14ac:dyDescent="0.2">
      <c r="B468" t="s">
        <v>468</v>
      </c>
    </row>
    <row r="469" spans="2:2" x14ac:dyDescent="0.2">
      <c r="B469" t="s">
        <v>469</v>
      </c>
    </row>
    <row r="470" spans="2:2" x14ac:dyDescent="0.2">
      <c r="B470" t="s">
        <v>470</v>
      </c>
    </row>
    <row r="471" spans="2:2" x14ac:dyDescent="0.2">
      <c r="B471" t="s">
        <v>471</v>
      </c>
    </row>
    <row r="472" spans="2:2" x14ac:dyDescent="0.2">
      <c r="B472" t="s">
        <v>472</v>
      </c>
    </row>
    <row r="473" spans="2:2" x14ac:dyDescent="0.2">
      <c r="B473" t="s">
        <v>473</v>
      </c>
    </row>
    <row r="474" spans="2:2" x14ac:dyDescent="0.2">
      <c r="B474" t="s">
        <v>474</v>
      </c>
    </row>
    <row r="475" spans="2:2" x14ac:dyDescent="0.2">
      <c r="B475" t="s">
        <v>475</v>
      </c>
    </row>
    <row r="476" spans="2:2" x14ac:dyDescent="0.2">
      <c r="B476" t="s">
        <v>476</v>
      </c>
    </row>
    <row r="477" spans="2:2" x14ac:dyDescent="0.2">
      <c r="B477" t="s">
        <v>477</v>
      </c>
    </row>
    <row r="478" spans="2:2" x14ac:dyDescent="0.2">
      <c r="B478" t="s">
        <v>478</v>
      </c>
    </row>
    <row r="479" spans="2:2" x14ac:dyDescent="0.2">
      <c r="B479" t="s">
        <v>460</v>
      </c>
    </row>
    <row r="480" spans="2:2" x14ac:dyDescent="0.2">
      <c r="B480" t="s">
        <v>479</v>
      </c>
    </row>
    <row r="481" spans="2:2" x14ac:dyDescent="0.2">
      <c r="B481" t="s">
        <v>480</v>
      </c>
    </row>
    <row r="482" spans="2:2" x14ac:dyDescent="0.2">
      <c r="B482" t="s">
        <v>481</v>
      </c>
    </row>
    <row r="483" spans="2:2" x14ac:dyDescent="0.2">
      <c r="B483" t="s">
        <v>482</v>
      </c>
    </row>
    <row r="484" spans="2:2" x14ac:dyDescent="0.2">
      <c r="B484" t="s">
        <v>483</v>
      </c>
    </row>
    <row r="485" spans="2:2" x14ac:dyDescent="0.2">
      <c r="B485" t="s">
        <v>45</v>
      </c>
    </row>
    <row r="486" spans="2:2" x14ac:dyDescent="0.2">
      <c r="B486" t="s">
        <v>145</v>
      </c>
    </row>
    <row r="487" spans="2:2" x14ac:dyDescent="0.2">
      <c r="B487" t="s">
        <v>484</v>
      </c>
    </row>
    <row r="488" spans="2:2" x14ac:dyDescent="0.2">
      <c r="B488" t="s">
        <v>369</v>
      </c>
    </row>
    <row r="489" spans="2:2" x14ac:dyDescent="0.2">
      <c r="B489" t="s">
        <v>485</v>
      </c>
    </row>
    <row r="490" spans="2:2" x14ac:dyDescent="0.2">
      <c r="B490" t="s">
        <v>486</v>
      </c>
    </row>
    <row r="491" spans="2:2" x14ac:dyDescent="0.2">
      <c r="B491" t="s">
        <v>487</v>
      </c>
    </row>
    <row r="492" spans="2:2" x14ac:dyDescent="0.2">
      <c r="B492" t="s">
        <v>488</v>
      </c>
    </row>
    <row r="493" spans="2:2" x14ac:dyDescent="0.2">
      <c r="B493" t="s">
        <v>489</v>
      </c>
    </row>
    <row r="494" spans="2:2" x14ac:dyDescent="0.2">
      <c r="B494" t="s">
        <v>490</v>
      </c>
    </row>
    <row r="495" spans="2:2" x14ac:dyDescent="0.2">
      <c r="B495" t="s">
        <v>491</v>
      </c>
    </row>
    <row r="496" spans="2:2" x14ac:dyDescent="0.2">
      <c r="B496" t="s">
        <v>492</v>
      </c>
    </row>
    <row r="497" spans="2:2" x14ac:dyDescent="0.2">
      <c r="B497" t="s">
        <v>493</v>
      </c>
    </row>
    <row r="498" spans="2:2" x14ac:dyDescent="0.2">
      <c r="B498" t="s">
        <v>494</v>
      </c>
    </row>
    <row r="499" spans="2:2" x14ac:dyDescent="0.2">
      <c r="B499" t="s">
        <v>495</v>
      </c>
    </row>
    <row r="500" spans="2:2" x14ac:dyDescent="0.2">
      <c r="B500" t="s">
        <v>496</v>
      </c>
    </row>
    <row r="501" spans="2:2" x14ac:dyDescent="0.2">
      <c r="B501" t="s">
        <v>497</v>
      </c>
    </row>
    <row r="502" spans="2:2" x14ac:dyDescent="0.2">
      <c r="B502" t="s">
        <v>299</v>
      </c>
    </row>
    <row r="503" spans="2:2" x14ac:dyDescent="0.2">
      <c r="B503" t="s">
        <v>498</v>
      </c>
    </row>
    <row r="504" spans="2:2" x14ac:dyDescent="0.2">
      <c r="B504" t="s">
        <v>499</v>
      </c>
    </row>
    <row r="505" spans="2:2" x14ac:dyDescent="0.2">
      <c r="B505" t="s">
        <v>500</v>
      </c>
    </row>
    <row r="506" spans="2:2" x14ac:dyDescent="0.2">
      <c r="B506" t="s">
        <v>501</v>
      </c>
    </row>
    <row r="507" spans="2:2" x14ac:dyDescent="0.2">
      <c r="B507" t="s">
        <v>502</v>
      </c>
    </row>
    <row r="508" spans="2:2" x14ac:dyDescent="0.2">
      <c r="B508" t="s">
        <v>503</v>
      </c>
    </row>
    <row r="509" spans="2:2" x14ac:dyDescent="0.2">
      <c r="B509" t="s">
        <v>376</v>
      </c>
    </row>
    <row r="510" spans="2:2" x14ac:dyDescent="0.2">
      <c r="B510" t="s">
        <v>504</v>
      </c>
    </row>
    <row r="511" spans="2:2" x14ac:dyDescent="0.2">
      <c r="B511" t="s">
        <v>505</v>
      </c>
    </row>
    <row r="512" spans="2:2" x14ac:dyDescent="0.2">
      <c r="B512" t="s">
        <v>506</v>
      </c>
    </row>
    <row r="513" spans="2:2" x14ac:dyDescent="0.2">
      <c r="B513" t="s">
        <v>135</v>
      </c>
    </row>
    <row r="514" spans="2:2" x14ac:dyDescent="0.2">
      <c r="B514" t="s">
        <v>507</v>
      </c>
    </row>
    <row r="515" spans="2:2" x14ac:dyDescent="0.2">
      <c r="B515" t="s">
        <v>180</v>
      </c>
    </row>
    <row r="516" spans="2:2" x14ac:dyDescent="0.2">
      <c r="B516" t="s">
        <v>508</v>
      </c>
    </row>
    <row r="517" spans="2:2" x14ac:dyDescent="0.2">
      <c r="B517" t="s">
        <v>509</v>
      </c>
    </row>
    <row r="518" spans="2:2" x14ac:dyDescent="0.2">
      <c r="B518" t="s">
        <v>510</v>
      </c>
    </row>
    <row r="519" spans="2:2" x14ac:dyDescent="0.2">
      <c r="B519" t="s">
        <v>511</v>
      </c>
    </row>
    <row r="520" spans="2:2" x14ac:dyDescent="0.2">
      <c r="B520" t="s">
        <v>512</v>
      </c>
    </row>
    <row r="521" spans="2:2" x14ac:dyDescent="0.2">
      <c r="B521" t="s">
        <v>513</v>
      </c>
    </row>
    <row r="522" spans="2:2" x14ac:dyDescent="0.2">
      <c r="B522" t="s">
        <v>514</v>
      </c>
    </row>
    <row r="523" spans="2:2" x14ac:dyDescent="0.2">
      <c r="B523" t="s">
        <v>515</v>
      </c>
    </row>
    <row r="524" spans="2:2" x14ac:dyDescent="0.2">
      <c r="B524" t="s">
        <v>515</v>
      </c>
    </row>
    <row r="525" spans="2:2" x14ac:dyDescent="0.2">
      <c r="B525" t="s">
        <v>516</v>
      </c>
    </row>
    <row r="526" spans="2:2" x14ac:dyDescent="0.2">
      <c r="B526" t="s">
        <v>517</v>
      </c>
    </row>
    <row r="527" spans="2:2" x14ac:dyDescent="0.2">
      <c r="B527" t="s">
        <v>517</v>
      </c>
    </row>
    <row r="528" spans="2:2" x14ac:dyDescent="0.2">
      <c r="B528" t="s">
        <v>518</v>
      </c>
    </row>
    <row r="529" spans="2:2" x14ac:dyDescent="0.2">
      <c r="B529" t="s">
        <v>519</v>
      </c>
    </row>
    <row r="530" spans="2:2" x14ac:dyDescent="0.2">
      <c r="B530" t="s">
        <v>520</v>
      </c>
    </row>
    <row r="531" spans="2:2" x14ac:dyDescent="0.2">
      <c r="B531" t="s">
        <v>521</v>
      </c>
    </row>
    <row r="532" spans="2:2" x14ac:dyDescent="0.2">
      <c r="B532" t="s">
        <v>522</v>
      </c>
    </row>
    <row r="533" spans="2:2" x14ac:dyDescent="0.2">
      <c r="B533" t="s">
        <v>523</v>
      </c>
    </row>
    <row r="534" spans="2:2" x14ac:dyDescent="0.2">
      <c r="B534" t="s">
        <v>524</v>
      </c>
    </row>
    <row r="535" spans="2:2" x14ac:dyDescent="0.2">
      <c r="B535" t="s">
        <v>525</v>
      </c>
    </row>
    <row r="536" spans="2:2" x14ac:dyDescent="0.2">
      <c r="B536" t="s">
        <v>526</v>
      </c>
    </row>
    <row r="537" spans="2:2" x14ac:dyDescent="0.2">
      <c r="B537" t="s">
        <v>527</v>
      </c>
    </row>
    <row r="538" spans="2:2" x14ac:dyDescent="0.2">
      <c r="B538" t="s">
        <v>528</v>
      </c>
    </row>
    <row r="539" spans="2:2" x14ac:dyDescent="0.2">
      <c r="B539" t="s">
        <v>503</v>
      </c>
    </row>
    <row r="540" spans="2:2" x14ac:dyDescent="0.2">
      <c r="B540" t="s">
        <v>529</v>
      </c>
    </row>
    <row r="541" spans="2:2" x14ac:dyDescent="0.2">
      <c r="B541" t="s">
        <v>460</v>
      </c>
    </row>
    <row r="542" spans="2:2" x14ac:dyDescent="0.2">
      <c r="B542" t="s">
        <v>530</v>
      </c>
    </row>
    <row r="543" spans="2:2" x14ac:dyDescent="0.2">
      <c r="B543" t="s">
        <v>531</v>
      </c>
    </row>
    <row r="544" spans="2:2" x14ac:dyDescent="0.2">
      <c r="B544" t="s">
        <v>532</v>
      </c>
    </row>
    <row r="545" spans="2:2" x14ac:dyDescent="0.2">
      <c r="B545" t="s">
        <v>533</v>
      </c>
    </row>
    <row r="546" spans="2:2" x14ac:dyDescent="0.2">
      <c r="B546" t="s">
        <v>534</v>
      </c>
    </row>
    <row r="547" spans="2:2" x14ac:dyDescent="0.2">
      <c r="B547" t="s">
        <v>535</v>
      </c>
    </row>
    <row r="548" spans="2:2" x14ac:dyDescent="0.2">
      <c r="B548" t="s">
        <v>536</v>
      </c>
    </row>
    <row r="549" spans="2:2" x14ac:dyDescent="0.2">
      <c r="B549" t="s">
        <v>152</v>
      </c>
    </row>
    <row r="550" spans="2:2" x14ac:dyDescent="0.2">
      <c r="B550" t="s">
        <v>537</v>
      </c>
    </row>
    <row r="551" spans="2:2" x14ac:dyDescent="0.2">
      <c r="B551" t="s">
        <v>538</v>
      </c>
    </row>
    <row r="552" spans="2:2" x14ac:dyDescent="0.2">
      <c r="B552" t="s">
        <v>539</v>
      </c>
    </row>
    <row r="553" spans="2:2" x14ac:dyDescent="0.2">
      <c r="B553" t="s">
        <v>540</v>
      </c>
    </row>
    <row r="554" spans="2:2" x14ac:dyDescent="0.2">
      <c r="B554" t="s">
        <v>541</v>
      </c>
    </row>
    <row r="555" spans="2:2" x14ac:dyDescent="0.2">
      <c r="B555" t="s">
        <v>542</v>
      </c>
    </row>
    <row r="556" spans="2:2" x14ac:dyDescent="0.2">
      <c r="B556" t="s">
        <v>370</v>
      </c>
    </row>
    <row r="557" spans="2:2" x14ac:dyDescent="0.2">
      <c r="B557" t="s">
        <v>543</v>
      </c>
    </row>
    <row r="558" spans="2:2" x14ac:dyDescent="0.2">
      <c r="B558" t="s">
        <v>544</v>
      </c>
    </row>
    <row r="559" spans="2:2" x14ac:dyDescent="0.2">
      <c r="B559" t="s">
        <v>545</v>
      </c>
    </row>
    <row r="560" spans="2:2" x14ac:dyDescent="0.2">
      <c r="B560" t="s">
        <v>546</v>
      </c>
    </row>
    <row r="561" spans="2:2" x14ac:dyDescent="0.2">
      <c r="B561" t="s">
        <v>354</v>
      </c>
    </row>
    <row r="562" spans="2:2" x14ac:dyDescent="0.2">
      <c r="B562" t="s">
        <v>547</v>
      </c>
    </row>
    <row r="563" spans="2:2" x14ac:dyDescent="0.2">
      <c r="B563" t="s">
        <v>364</v>
      </c>
    </row>
    <row r="564" spans="2:2" x14ac:dyDescent="0.2">
      <c r="B564" t="s">
        <v>548</v>
      </c>
    </row>
    <row r="565" spans="2:2" x14ac:dyDescent="0.2">
      <c r="B565" t="s">
        <v>549</v>
      </c>
    </row>
    <row r="566" spans="2:2" x14ac:dyDescent="0.2">
      <c r="B566" t="s">
        <v>481</v>
      </c>
    </row>
    <row r="567" spans="2:2" x14ac:dyDescent="0.2">
      <c r="B567" t="s">
        <v>550</v>
      </c>
    </row>
    <row r="568" spans="2:2" x14ac:dyDescent="0.2">
      <c r="B568" t="s">
        <v>551</v>
      </c>
    </row>
    <row r="569" spans="2:2" x14ac:dyDescent="0.2">
      <c r="B569" t="s">
        <v>552</v>
      </c>
    </row>
    <row r="570" spans="2:2" x14ac:dyDescent="0.2">
      <c r="B570" t="s">
        <v>553</v>
      </c>
    </row>
    <row r="571" spans="2:2" x14ac:dyDescent="0.2">
      <c r="B571" t="s">
        <v>554</v>
      </c>
    </row>
    <row r="572" spans="2:2" x14ac:dyDescent="0.2">
      <c r="B572" t="s">
        <v>555</v>
      </c>
    </row>
    <row r="573" spans="2:2" x14ac:dyDescent="0.2">
      <c r="B573" t="s">
        <v>556</v>
      </c>
    </row>
    <row r="574" spans="2:2" x14ac:dyDescent="0.2">
      <c r="B574" t="s">
        <v>557</v>
      </c>
    </row>
    <row r="575" spans="2:2" x14ac:dyDescent="0.2">
      <c r="B575" t="s">
        <v>558</v>
      </c>
    </row>
    <row r="576" spans="2:2" x14ac:dyDescent="0.2">
      <c r="B576" t="s">
        <v>559</v>
      </c>
    </row>
    <row r="577" spans="2:2" x14ac:dyDescent="0.2">
      <c r="B577" t="s">
        <v>560</v>
      </c>
    </row>
    <row r="578" spans="2:2" x14ac:dyDescent="0.2">
      <c r="B578" t="s">
        <v>561</v>
      </c>
    </row>
    <row r="579" spans="2:2" x14ac:dyDescent="0.2">
      <c r="B579" t="s">
        <v>562</v>
      </c>
    </row>
    <row r="580" spans="2:2" x14ac:dyDescent="0.2">
      <c r="B580" t="s">
        <v>311</v>
      </c>
    </row>
    <row r="581" spans="2:2" x14ac:dyDescent="0.2">
      <c r="B581" t="s">
        <v>563</v>
      </c>
    </row>
    <row r="582" spans="2:2" x14ac:dyDescent="0.2">
      <c r="B582" t="s">
        <v>564</v>
      </c>
    </row>
    <row r="583" spans="2:2" x14ac:dyDescent="0.2">
      <c r="B583" t="s">
        <v>565</v>
      </c>
    </row>
    <row r="584" spans="2:2" x14ac:dyDescent="0.2">
      <c r="B584" t="s">
        <v>566</v>
      </c>
    </row>
    <row r="585" spans="2:2" x14ac:dyDescent="0.2">
      <c r="B585" t="s">
        <v>567</v>
      </c>
    </row>
    <row r="586" spans="2:2" x14ac:dyDescent="0.2">
      <c r="B586" t="s">
        <v>568</v>
      </c>
    </row>
    <row r="587" spans="2:2" x14ac:dyDescent="0.2">
      <c r="B587" t="s">
        <v>569</v>
      </c>
    </row>
    <row r="588" spans="2:2" x14ac:dyDescent="0.2">
      <c r="B588" t="s">
        <v>570</v>
      </c>
    </row>
    <row r="589" spans="2:2" x14ac:dyDescent="0.2">
      <c r="B589" t="s">
        <v>571</v>
      </c>
    </row>
    <row r="590" spans="2:2" x14ac:dyDescent="0.2">
      <c r="B590" t="s">
        <v>572</v>
      </c>
    </row>
    <row r="591" spans="2:2" x14ac:dyDescent="0.2">
      <c r="B591" t="s">
        <v>573</v>
      </c>
    </row>
    <row r="592" spans="2:2" x14ac:dyDescent="0.2">
      <c r="B592" t="s">
        <v>574</v>
      </c>
    </row>
    <row r="593" spans="2:2" x14ac:dyDescent="0.2">
      <c r="B593" t="s">
        <v>575</v>
      </c>
    </row>
    <row r="594" spans="2:2" x14ac:dyDescent="0.2">
      <c r="B594" t="s">
        <v>576</v>
      </c>
    </row>
    <row r="595" spans="2:2" x14ac:dyDescent="0.2">
      <c r="B595" t="s">
        <v>577</v>
      </c>
    </row>
    <row r="596" spans="2:2" x14ac:dyDescent="0.2">
      <c r="B596" t="s">
        <v>578</v>
      </c>
    </row>
    <row r="597" spans="2:2" x14ac:dyDescent="0.2">
      <c r="B597" t="s">
        <v>579</v>
      </c>
    </row>
    <row r="598" spans="2:2" x14ac:dyDescent="0.2">
      <c r="B598" t="s">
        <v>580</v>
      </c>
    </row>
    <row r="599" spans="2:2" x14ac:dyDescent="0.2">
      <c r="B599" t="s">
        <v>581</v>
      </c>
    </row>
    <row r="600" spans="2:2" x14ac:dyDescent="0.2">
      <c r="B600" t="s">
        <v>582</v>
      </c>
    </row>
    <row r="601" spans="2:2" x14ac:dyDescent="0.2">
      <c r="B601" t="s">
        <v>583</v>
      </c>
    </row>
    <row r="602" spans="2:2" x14ac:dyDescent="0.2">
      <c r="B602" t="s">
        <v>584</v>
      </c>
    </row>
    <row r="603" spans="2:2" x14ac:dyDescent="0.2">
      <c r="B603" t="s">
        <v>585</v>
      </c>
    </row>
    <row r="604" spans="2:2" x14ac:dyDescent="0.2">
      <c r="B604" t="s">
        <v>567</v>
      </c>
    </row>
    <row r="605" spans="2:2" x14ac:dyDescent="0.2">
      <c r="B605" t="s">
        <v>586</v>
      </c>
    </row>
    <row r="606" spans="2:2" x14ac:dyDescent="0.2">
      <c r="B606" t="s">
        <v>475</v>
      </c>
    </row>
    <row r="607" spans="2:2" x14ac:dyDescent="0.2">
      <c r="B607" t="s">
        <v>587</v>
      </c>
    </row>
    <row r="608" spans="2:2" x14ac:dyDescent="0.2">
      <c r="B608" t="s">
        <v>167</v>
      </c>
    </row>
    <row r="609" spans="2:2" x14ac:dyDescent="0.2">
      <c r="B609" t="s">
        <v>455</v>
      </c>
    </row>
    <row r="610" spans="2:2" x14ac:dyDescent="0.2">
      <c r="B610" t="s">
        <v>588</v>
      </c>
    </row>
    <row r="611" spans="2:2" x14ac:dyDescent="0.2">
      <c r="B611" t="s">
        <v>589</v>
      </c>
    </row>
    <row r="612" spans="2:2" x14ac:dyDescent="0.2">
      <c r="B612" t="s">
        <v>590</v>
      </c>
    </row>
    <row r="613" spans="2:2" x14ac:dyDescent="0.2">
      <c r="B613" t="s">
        <v>591</v>
      </c>
    </row>
    <row r="614" spans="2:2" x14ac:dyDescent="0.2">
      <c r="B614" t="s">
        <v>592</v>
      </c>
    </row>
    <row r="615" spans="2:2" x14ac:dyDescent="0.2">
      <c r="B615" t="s">
        <v>593</v>
      </c>
    </row>
    <row r="616" spans="2:2" x14ac:dyDescent="0.2">
      <c r="B616" t="s">
        <v>378</v>
      </c>
    </row>
    <row r="617" spans="2:2" x14ac:dyDescent="0.2">
      <c r="B617" t="s">
        <v>594</v>
      </c>
    </row>
    <row r="618" spans="2:2" x14ac:dyDescent="0.2">
      <c r="B618" t="s">
        <v>595</v>
      </c>
    </row>
    <row r="619" spans="2:2" x14ac:dyDescent="0.2">
      <c r="B619" t="s">
        <v>596</v>
      </c>
    </row>
    <row r="620" spans="2:2" x14ac:dyDescent="0.2">
      <c r="B620" t="s">
        <v>597</v>
      </c>
    </row>
    <row r="621" spans="2:2" x14ac:dyDescent="0.2">
      <c r="B621" t="s">
        <v>598</v>
      </c>
    </row>
    <row r="622" spans="2:2" x14ac:dyDescent="0.2">
      <c r="B622" t="s">
        <v>599</v>
      </c>
    </row>
    <row r="623" spans="2:2" x14ac:dyDescent="0.2">
      <c r="B623" t="s">
        <v>600</v>
      </c>
    </row>
    <row r="624" spans="2:2" x14ac:dyDescent="0.2">
      <c r="B624" t="s">
        <v>601</v>
      </c>
    </row>
    <row r="625" spans="2:2" x14ac:dyDescent="0.2">
      <c r="B625" t="s">
        <v>602</v>
      </c>
    </row>
    <row r="626" spans="2:2" x14ac:dyDescent="0.2">
      <c r="B626" t="s">
        <v>227</v>
      </c>
    </row>
    <row r="627" spans="2:2" x14ac:dyDescent="0.2">
      <c r="B627" t="s">
        <v>603</v>
      </c>
    </row>
    <row r="628" spans="2:2" x14ac:dyDescent="0.2">
      <c r="B628" t="s">
        <v>604</v>
      </c>
    </row>
    <row r="629" spans="2:2" x14ac:dyDescent="0.2">
      <c r="B629" t="s">
        <v>605</v>
      </c>
    </row>
    <row r="630" spans="2:2" x14ac:dyDescent="0.2">
      <c r="B630" t="s">
        <v>606</v>
      </c>
    </row>
    <row r="631" spans="2:2" x14ac:dyDescent="0.2">
      <c r="B631" t="s">
        <v>607</v>
      </c>
    </row>
    <row r="632" spans="2:2" x14ac:dyDescent="0.2">
      <c r="B632" t="s">
        <v>608</v>
      </c>
    </row>
    <row r="633" spans="2:2" x14ac:dyDescent="0.2">
      <c r="B633" t="s">
        <v>609</v>
      </c>
    </row>
    <row r="634" spans="2:2" x14ac:dyDescent="0.2">
      <c r="B634" t="s">
        <v>610</v>
      </c>
    </row>
    <row r="635" spans="2:2" x14ac:dyDescent="0.2">
      <c r="B635" t="s">
        <v>611</v>
      </c>
    </row>
    <row r="636" spans="2:2" x14ac:dyDescent="0.2">
      <c r="B636" t="s">
        <v>612</v>
      </c>
    </row>
    <row r="637" spans="2:2" x14ac:dyDescent="0.2">
      <c r="B637" t="s">
        <v>315</v>
      </c>
    </row>
    <row r="638" spans="2:2" x14ac:dyDescent="0.2">
      <c r="B638" t="s">
        <v>613</v>
      </c>
    </row>
    <row r="639" spans="2:2" x14ac:dyDescent="0.2">
      <c r="B639" t="s">
        <v>614</v>
      </c>
    </row>
    <row r="640" spans="2:2" x14ac:dyDescent="0.2">
      <c r="B640" t="s">
        <v>273</v>
      </c>
    </row>
    <row r="641" spans="2:2" x14ac:dyDescent="0.2">
      <c r="B641" t="s">
        <v>615</v>
      </c>
    </row>
    <row r="642" spans="2:2" x14ac:dyDescent="0.2">
      <c r="B642" t="s">
        <v>616</v>
      </c>
    </row>
    <row r="643" spans="2:2" x14ac:dyDescent="0.2">
      <c r="B643" t="s">
        <v>616</v>
      </c>
    </row>
    <row r="644" spans="2:2" x14ac:dyDescent="0.2">
      <c r="B644" t="s">
        <v>273</v>
      </c>
    </row>
    <row r="645" spans="2:2" x14ac:dyDescent="0.2">
      <c r="B645" t="s">
        <v>615</v>
      </c>
    </row>
    <row r="646" spans="2:2" x14ac:dyDescent="0.2">
      <c r="B646" t="s">
        <v>617</v>
      </c>
    </row>
    <row r="647" spans="2:2" x14ac:dyDescent="0.2">
      <c r="B647" t="s">
        <v>618</v>
      </c>
    </row>
    <row r="648" spans="2:2" x14ac:dyDescent="0.2">
      <c r="B648" t="s">
        <v>619</v>
      </c>
    </row>
    <row r="649" spans="2:2" x14ac:dyDescent="0.2">
      <c r="B649" t="s">
        <v>620</v>
      </c>
    </row>
    <row r="650" spans="2:2" x14ac:dyDescent="0.2">
      <c r="B650" t="s">
        <v>621</v>
      </c>
    </row>
    <row r="651" spans="2:2" x14ac:dyDescent="0.2">
      <c r="B651" t="s">
        <v>622</v>
      </c>
    </row>
    <row r="652" spans="2:2" x14ac:dyDescent="0.2">
      <c r="B652" t="s">
        <v>623</v>
      </c>
    </row>
    <row r="653" spans="2:2" x14ac:dyDescent="0.2">
      <c r="B653" t="s">
        <v>624</v>
      </c>
    </row>
    <row r="654" spans="2:2" x14ac:dyDescent="0.2">
      <c r="B654" t="s">
        <v>625</v>
      </c>
    </row>
    <row r="655" spans="2:2" x14ac:dyDescent="0.2">
      <c r="B655" t="s">
        <v>626</v>
      </c>
    </row>
    <row r="656" spans="2:2" x14ac:dyDescent="0.2">
      <c r="B656" t="s">
        <v>627</v>
      </c>
    </row>
    <row r="657" spans="2:2" x14ac:dyDescent="0.2">
      <c r="B657" t="s">
        <v>628</v>
      </c>
    </row>
    <row r="658" spans="2:2" x14ac:dyDescent="0.2">
      <c r="B658" t="s">
        <v>629</v>
      </c>
    </row>
    <row r="659" spans="2:2" x14ac:dyDescent="0.2">
      <c r="B659" t="s">
        <v>630</v>
      </c>
    </row>
    <row r="660" spans="2:2" x14ac:dyDescent="0.2">
      <c r="B660" t="s">
        <v>631</v>
      </c>
    </row>
    <row r="661" spans="2:2" x14ac:dyDescent="0.2">
      <c r="B661" t="s">
        <v>632</v>
      </c>
    </row>
    <row r="662" spans="2:2" x14ac:dyDescent="0.2">
      <c r="B662" t="s">
        <v>633</v>
      </c>
    </row>
    <row r="663" spans="2:2" x14ac:dyDescent="0.2">
      <c r="B663" t="s">
        <v>634</v>
      </c>
    </row>
    <row r="664" spans="2:2" x14ac:dyDescent="0.2">
      <c r="B664" t="s">
        <v>635</v>
      </c>
    </row>
    <row r="665" spans="2:2" x14ac:dyDescent="0.2">
      <c r="B665" t="s">
        <v>636</v>
      </c>
    </row>
    <row r="666" spans="2:2" x14ac:dyDescent="0.2">
      <c r="B666" t="s">
        <v>637</v>
      </c>
    </row>
    <row r="667" spans="2:2" x14ac:dyDescent="0.2">
      <c r="B667" t="s">
        <v>638</v>
      </c>
    </row>
    <row r="668" spans="2:2" x14ac:dyDescent="0.2">
      <c r="B668" t="s">
        <v>639</v>
      </c>
    </row>
    <row r="669" spans="2:2" x14ac:dyDescent="0.2">
      <c r="B669" t="s">
        <v>640</v>
      </c>
    </row>
    <row r="670" spans="2:2" x14ac:dyDescent="0.2">
      <c r="B670" t="s">
        <v>641</v>
      </c>
    </row>
    <row r="671" spans="2:2" x14ac:dyDescent="0.2">
      <c r="B671" t="s">
        <v>642</v>
      </c>
    </row>
    <row r="672" spans="2:2" x14ac:dyDescent="0.2">
      <c r="B672" t="s">
        <v>643</v>
      </c>
    </row>
    <row r="673" spans="2:2" x14ac:dyDescent="0.2">
      <c r="B673" t="s">
        <v>644</v>
      </c>
    </row>
    <row r="674" spans="2:2" x14ac:dyDescent="0.2">
      <c r="B674" t="s">
        <v>645</v>
      </c>
    </row>
    <row r="675" spans="2:2" x14ac:dyDescent="0.2">
      <c r="B675" t="s">
        <v>646</v>
      </c>
    </row>
    <row r="676" spans="2:2" x14ac:dyDescent="0.2">
      <c r="B676" t="s">
        <v>647</v>
      </c>
    </row>
    <row r="677" spans="2:2" x14ac:dyDescent="0.2">
      <c r="B677" t="s">
        <v>648</v>
      </c>
    </row>
    <row r="678" spans="2:2" x14ac:dyDescent="0.2">
      <c r="B678" t="s">
        <v>649</v>
      </c>
    </row>
    <row r="679" spans="2:2" x14ac:dyDescent="0.2">
      <c r="B679" t="s">
        <v>650</v>
      </c>
    </row>
    <row r="680" spans="2:2" x14ac:dyDescent="0.2">
      <c r="B680" t="s">
        <v>651</v>
      </c>
    </row>
    <row r="681" spans="2:2" x14ac:dyDescent="0.2">
      <c r="B681" t="s">
        <v>652</v>
      </c>
    </row>
    <row r="682" spans="2:2" x14ac:dyDescent="0.2">
      <c r="B682" t="s">
        <v>653</v>
      </c>
    </row>
    <row r="683" spans="2:2" x14ac:dyDescent="0.2">
      <c r="B683" t="s">
        <v>654</v>
      </c>
    </row>
    <row r="684" spans="2:2" x14ac:dyDescent="0.2">
      <c r="B684" t="s">
        <v>655</v>
      </c>
    </row>
    <row r="685" spans="2:2" x14ac:dyDescent="0.2">
      <c r="B685" t="s">
        <v>656</v>
      </c>
    </row>
    <row r="686" spans="2:2" x14ac:dyDescent="0.2">
      <c r="B686" t="s">
        <v>657</v>
      </c>
    </row>
    <row r="687" spans="2:2" x14ac:dyDescent="0.2">
      <c r="B687" t="s">
        <v>658</v>
      </c>
    </row>
    <row r="688" spans="2:2" x14ac:dyDescent="0.2">
      <c r="B688" t="s">
        <v>659</v>
      </c>
    </row>
    <row r="689" spans="2:2" x14ac:dyDescent="0.2">
      <c r="B689" t="s">
        <v>660</v>
      </c>
    </row>
    <row r="690" spans="2:2" x14ac:dyDescent="0.2">
      <c r="B690" t="s">
        <v>661</v>
      </c>
    </row>
    <row r="691" spans="2:2" x14ac:dyDescent="0.2">
      <c r="B691" t="s">
        <v>662</v>
      </c>
    </row>
    <row r="692" spans="2:2" x14ac:dyDescent="0.2">
      <c r="B692" t="s">
        <v>663</v>
      </c>
    </row>
    <row r="693" spans="2:2" x14ac:dyDescent="0.2">
      <c r="B693" t="s">
        <v>664</v>
      </c>
    </row>
    <row r="694" spans="2:2" x14ac:dyDescent="0.2">
      <c r="B694" t="s">
        <v>665</v>
      </c>
    </row>
    <row r="695" spans="2:2" x14ac:dyDescent="0.2">
      <c r="B695" t="s">
        <v>666</v>
      </c>
    </row>
    <row r="696" spans="2:2" x14ac:dyDescent="0.2">
      <c r="B696" t="s">
        <v>667</v>
      </c>
    </row>
    <row r="697" spans="2:2" x14ac:dyDescent="0.2">
      <c r="B697" t="s">
        <v>668</v>
      </c>
    </row>
    <row r="698" spans="2:2" x14ac:dyDescent="0.2">
      <c r="B698" t="s">
        <v>669</v>
      </c>
    </row>
    <row r="699" spans="2:2" x14ac:dyDescent="0.2">
      <c r="B699" t="s">
        <v>670</v>
      </c>
    </row>
    <row r="700" spans="2:2" x14ac:dyDescent="0.2">
      <c r="B700" t="s">
        <v>671</v>
      </c>
    </row>
    <row r="701" spans="2:2" x14ac:dyDescent="0.2">
      <c r="B701" t="s">
        <v>672</v>
      </c>
    </row>
    <row r="702" spans="2:2" x14ac:dyDescent="0.2">
      <c r="B702" t="s">
        <v>673</v>
      </c>
    </row>
    <row r="703" spans="2:2" x14ac:dyDescent="0.2">
      <c r="B703" t="s">
        <v>674</v>
      </c>
    </row>
    <row r="704" spans="2:2" x14ac:dyDescent="0.2">
      <c r="B704" t="s">
        <v>675</v>
      </c>
    </row>
    <row r="705" spans="2:2" x14ac:dyDescent="0.2">
      <c r="B705" t="s">
        <v>676</v>
      </c>
    </row>
    <row r="706" spans="2:2" x14ac:dyDescent="0.2">
      <c r="B706" t="s">
        <v>677</v>
      </c>
    </row>
    <row r="707" spans="2:2" x14ac:dyDescent="0.2">
      <c r="B707" t="s">
        <v>678</v>
      </c>
    </row>
    <row r="708" spans="2:2" x14ac:dyDescent="0.2">
      <c r="B708" t="s">
        <v>679</v>
      </c>
    </row>
    <row r="709" spans="2:2" x14ac:dyDescent="0.2">
      <c r="B709" t="s">
        <v>680</v>
      </c>
    </row>
    <row r="710" spans="2:2" x14ac:dyDescent="0.2">
      <c r="B710" t="s">
        <v>681</v>
      </c>
    </row>
    <row r="711" spans="2:2" x14ac:dyDescent="0.2">
      <c r="B711" t="s">
        <v>682</v>
      </c>
    </row>
    <row r="712" spans="2:2" x14ac:dyDescent="0.2">
      <c r="B712" t="s">
        <v>683</v>
      </c>
    </row>
    <row r="713" spans="2:2" x14ac:dyDescent="0.2">
      <c r="B713" t="s">
        <v>684</v>
      </c>
    </row>
    <row r="714" spans="2:2" x14ac:dyDescent="0.2">
      <c r="B714" t="s">
        <v>685</v>
      </c>
    </row>
    <row r="715" spans="2:2" x14ac:dyDescent="0.2">
      <c r="B715" t="s">
        <v>686</v>
      </c>
    </row>
    <row r="716" spans="2:2" x14ac:dyDescent="0.2">
      <c r="B716" t="s">
        <v>687</v>
      </c>
    </row>
    <row r="717" spans="2:2" x14ac:dyDescent="0.2">
      <c r="B717" t="s">
        <v>688</v>
      </c>
    </row>
    <row r="718" spans="2:2" x14ac:dyDescent="0.2">
      <c r="B718" t="s">
        <v>689</v>
      </c>
    </row>
    <row r="719" spans="2:2" x14ac:dyDescent="0.2">
      <c r="B719" t="s">
        <v>690</v>
      </c>
    </row>
    <row r="720" spans="2:2" x14ac:dyDescent="0.2">
      <c r="B720" t="s">
        <v>691</v>
      </c>
    </row>
    <row r="721" spans="2:2" x14ac:dyDescent="0.2">
      <c r="B721" t="s">
        <v>692</v>
      </c>
    </row>
    <row r="722" spans="2:2" x14ac:dyDescent="0.2">
      <c r="B722" t="s">
        <v>693</v>
      </c>
    </row>
    <row r="723" spans="2:2" x14ac:dyDescent="0.2">
      <c r="B723" t="s">
        <v>694</v>
      </c>
    </row>
    <row r="724" spans="2:2" x14ac:dyDescent="0.2">
      <c r="B724" t="s">
        <v>695</v>
      </c>
    </row>
    <row r="725" spans="2:2" x14ac:dyDescent="0.2">
      <c r="B725" t="s">
        <v>696</v>
      </c>
    </row>
    <row r="726" spans="2:2" x14ac:dyDescent="0.2">
      <c r="B726" t="s">
        <v>697</v>
      </c>
    </row>
    <row r="727" spans="2:2" x14ac:dyDescent="0.2">
      <c r="B727" t="s">
        <v>698</v>
      </c>
    </row>
    <row r="728" spans="2:2" x14ac:dyDescent="0.2">
      <c r="B728" t="s">
        <v>699</v>
      </c>
    </row>
    <row r="729" spans="2:2" x14ac:dyDescent="0.2">
      <c r="B729" t="s">
        <v>700</v>
      </c>
    </row>
    <row r="730" spans="2:2" x14ac:dyDescent="0.2">
      <c r="B730" t="s">
        <v>701</v>
      </c>
    </row>
    <row r="731" spans="2:2" x14ac:dyDescent="0.2">
      <c r="B731" t="s">
        <v>702</v>
      </c>
    </row>
    <row r="732" spans="2:2" x14ac:dyDescent="0.2">
      <c r="B732" t="s">
        <v>703</v>
      </c>
    </row>
    <row r="733" spans="2:2" x14ac:dyDescent="0.2">
      <c r="B733" t="s">
        <v>704</v>
      </c>
    </row>
    <row r="734" spans="2:2" x14ac:dyDescent="0.2">
      <c r="B734" t="s">
        <v>705</v>
      </c>
    </row>
    <row r="735" spans="2:2" x14ac:dyDescent="0.2">
      <c r="B735" t="s">
        <v>706</v>
      </c>
    </row>
    <row r="736" spans="2:2" x14ac:dyDescent="0.2">
      <c r="B736" t="s">
        <v>707</v>
      </c>
    </row>
    <row r="737" spans="2:2" x14ac:dyDescent="0.2">
      <c r="B737" t="s">
        <v>708</v>
      </c>
    </row>
    <row r="738" spans="2:2" x14ac:dyDescent="0.2">
      <c r="B738" t="s">
        <v>709</v>
      </c>
    </row>
    <row r="739" spans="2:2" x14ac:dyDescent="0.2">
      <c r="B739" t="s">
        <v>710</v>
      </c>
    </row>
    <row r="740" spans="2:2" x14ac:dyDescent="0.2">
      <c r="B740" t="s">
        <v>709</v>
      </c>
    </row>
    <row r="741" spans="2:2" x14ac:dyDescent="0.2">
      <c r="B741" t="s">
        <v>711</v>
      </c>
    </row>
    <row r="742" spans="2:2" x14ac:dyDescent="0.2">
      <c r="B742" t="s">
        <v>712</v>
      </c>
    </row>
    <row r="743" spans="2:2" x14ac:dyDescent="0.2">
      <c r="B743" t="s">
        <v>713</v>
      </c>
    </row>
    <row r="744" spans="2:2" x14ac:dyDescent="0.2">
      <c r="B744" t="s">
        <v>714</v>
      </c>
    </row>
    <row r="745" spans="2:2" x14ac:dyDescent="0.2">
      <c r="B745" t="s">
        <v>715</v>
      </c>
    </row>
    <row r="746" spans="2:2" x14ac:dyDescent="0.2">
      <c r="B746" t="s">
        <v>716</v>
      </c>
    </row>
    <row r="747" spans="2:2" x14ac:dyDescent="0.2">
      <c r="B747" t="s">
        <v>717</v>
      </c>
    </row>
    <row r="748" spans="2:2" x14ac:dyDescent="0.2">
      <c r="B748" t="s">
        <v>717</v>
      </c>
    </row>
    <row r="749" spans="2:2" x14ac:dyDescent="0.2">
      <c r="B749" t="s">
        <v>718</v>
      </c>
    </row>
    <row r="750" spans="2:2" x14ac:dyDescent="0.2">
      <c r="B750" t="s">
        <v>719</v>
      </c>
    </row>
    <row r="751" spans="2:2" x14ac:dyDescent="0.2">
      <c r="B751" t="s">
        <v>720</v>
      </c>
    </row>
    <row r="752" spans="2:2" x14ac:dyDescent="0.2">
      <c r="B752" t="s">
        <v>721</v>
      </c>
    </row>
    <row r="753" spans="2:2" x14ac:dyDescent="0.2">
      <c r="B753" t="s">
        <v>722</v>
      </c>
    </row>
    <row r="754" spans="2:2" x14ac:dyDescent="0.2">
      <c r="B754" t="s">
        <v>723</v>
      </c>
    </row>
    <row r="755" spans="2:2" x14ac:dyDescent="0.2">
      <c r="B755" t="s">
        <v>724</v>
      </c>
    </row>
    <row r="756" spans="2:2" x14ac:dyDescent="0.2">
      <c r="B756" t="s">
        <v>725</v>
      </c>
    </row>
    <row r="757" spans="2:2" x14ac:dyDescent="0.2">
      <c r="B757" t="s">
        <v>726</v>
      </c>
    </row>
    <row r="758" spans="2:2" x14ac:dyDescent="0.2">
      <c r="B758" t="s">
        <v>727</v>
      </c>
    </row>
    <row r="759" spans="2:2" x14ac:dyDescent="0.2">
      <c r="B759" t="s">
        <v>728</v>
      </c>
    </row>
    <row r="760" spans="2:2" x14ac:dyDescent="0.2">
      <c r="B760" t="s">
        <v>729</v>
      </c>
    </row>
    <row r="761" spans="2:2" x14ac:dyDescent="0.2">
      <c r="B761" t="s">
        <v>730</v>
      </c>
    </row>
    <row r="762" spans="2:2" x14ac:dyDescent="0.2">
      <c r="B762" t="s">
        <v>731</v>
      </c>
    </row>
    <row r="763" spans="2:2" x14ac:dyDescent="0.2">
      <c r="B763" t="s">
        <v>732</v>
      </c>
    </row>
    <row r="764" spans="2:2" x14ac:dyDescent="0.2">
      <c r="B764" t="s">
        <v>733</v>
      </c>
    </row>
    <row r="765" spans="2:2" x14ac:dyDescent="0.2">
      <c r="B765" t="s">
        <v>734</v>
      </c>
    </row>
    <row r="766" spans="2:2" x14ac:dyDescent="0.2">
      <c r="B766" t="s">
        <v>735</v>
      </c>
    </row>
    <row r="767" spans="2:2" x14ac:dyDescent="0.2">
      <c r="B767" t="s">
        <v>736</v>
      </c>
    </row>
    <row r="768" spans="2:2" x14ac:dyDescent="0.2">
      <c r="B768" t="s">
        <v>737</v>
      </c>
    </row>
    <row r="769" spans="2:2" x14ac:dyDescent="0.2">
      <c r="B769" t="s">
        <v>738</v>
      </c>
    </row>
    <row r="770" spans="2:2" x14ac:dyDescent="0.2">
      <c r="B770" t="s">
        <v>643</v>
      </c>
    </row>
    <row r="771" spans="2:2" x14ac:dyDescent="0.2">
      <c r="B771" t="s">
        <v>739</v>
      </c>
    </row>
    <row r="772" spans="2:2" x14ac:dyDescent="0.2">
      <c r="B772" t="s">
        <v>740</v>
      </c>
    </row>
    <row r="773" spans="2:2" x14ac:dyDescent="0.2">
      <c r="B773" t="s">
        <v>741</v>
      </c>
    </row>
    <row r="774" spans="2:2" x14ac:dyDescent="0.2">
      <c r="B774" t="s">
        <v>742</v>
      </c>
    </row>
    <row r="775" spans="2:2" x14ac:dyDescent="0.2">
      <c r="B775" t="s">
        <v>743</v>
      </c>
    </row>
    <row r="776" spans="2:2" x14ac:dyDescent="0.2">
      <c r="B776" t="s">
        <v>744</v>
      </c>
    </row>
    <row r="777" spans="2:2" x14ac:dyDescent="0.2">
      <c r="B777" t="s">
        <v>745</v>
      </c>
    </row>
    <row r="778" spans="2:2" x14ac:dyDescent="0.2">
      <c r="B778" t="s">
        <v>746</v>
      </c>
    </row>
    <row r="779" spans="2:2" x14ac:dyDescent="0.2">
      <c r="B779" t="s">
        <v>747</v>
      </c>
    </row>
    <row r="780" spans="2:2" x14ac:dyDescent="0.2">
      <c r="B780" t="s">
        <v>748</v>
      </c>
    </row>
    <row r="781" spans="2:2" x14ac:dyDescent="0.2">
      <c r="B781" t="s">
        <v>749</v>
      </c>
    </row>
    <row r="782" spans="2:2" x14ac:dyDescent="0.2">
      <c r="B782" t="s">
        <v>750</v>
      </c>
    </row>
    <row r="783" spans="2:2" x14ac:dyDescent="0.2">
      <c r="B783" t="s">
        <v>751</v>
      </c>
    </row>
    <row r="784" spans="2:2" x14ac:dyDescent="0.2">
      <c r="B784" t="s">
        <v>752</v>
      </c>
    </row>
    <row r="785" spans="2:2" x14ac:dyDescent="0.2">
      <c r="B785" t="s">
        <v>753</v>
      </c>
    </row>
    <row r="786" spans="2:2" x14ac:dyDescent="0.2">
      <c r="B786" t="s">
        <v>754</v>
      </c>
    </row>
    <row r="787" spans="2:2" x14ac:dyDescent="0.2">
      <c r="B787" t="s">
        <v>755</v>
      </c>
    </row>
    <row r="788" spans="2:2" x14ac:dyDescent="0.2">
      <c r="B788" t="s">
        <v>756</v>
      </c>
    </row>
    <row r="789" spans="2:2" x14ac:dyDescent="0.2">
      <c r="B789" t="s">
        <v>757</v>
      </c>
    </row>
    <row r="790" spans="2:2" x14ac:dyDescent="0.2">
      <c r="B790" t="s">
        <v>758</v>
      </c>
    </row>
    <row r="791" spans="2:2" x14ac:dyDescent="0.2">
      <c r="B791" t="s">
        <v>759</v>
      </c>
    </row>
    <row r="792" spans="2:2" x14ac:dyDescent="0.2">
      <c r="B792" t="s">
        <v>760</v>
      </c>
    </row>
    <row r="793" spans="2:2" x14ac:dyDescent="0.2">
      <c r="B793" t="s">
        <v>761</v>
      </c>
    </row>
    <row r="794" spans="2:2" x14ac:dyDescent="0.2">
      <c r="B794" t="s">
        <v>762</v>
      </c>
    </row>
    <row r="795" spans="2:2" x14ac:dyDescent="0.2">
      <c r="B795" t="s">
        <v>763</v>
      </c>
    </row>
    <row r="796" spans="2:2" x14ac:dyDescent="0.2">
      <c r="B796" t="s">
        <v>764</v>
      </c>
    </row>
    <row r="797" spans="2:2" x14ac:dyDescent="0.2">
      <c r="B797" t="s">
        <v>765</v>
      </c>
    </row>
    <row r="798" spans="2:2" x14ac:dyDescent="0.2">
      <c r="B798" t="s">
        <v>766</v>
      </c>
    </row>
    <row r="799" spans="2:2" x14ac:dyDescent="0.2">
      <c r="B799" t="s">
        <v>767</v>
      </c>
    </row>
    <row r="800" spans="2:2" x14ac:dyDescent="0.2">
      <c r="B800" t="s">
        <v>768</v>
      </c>
    </row>
    <row r="801" spans="2:2" x14ac:dyDescent="0.2">
      <c r="B801" t="s">
        <v>769</v>
      </c>
    </row>
    <row r="802" spans="2:2" x14ac:dyDescent="0.2">
      <c r="B802" t="s">
        <v>770</v>
      </c>
    </row>
    <row r="803" spans="2:2" x14ac:dyDescent="0.2">
      <c r="B803" t="s">
        <v>771</v>
      </c>
    </row>
    <row r="804" spans="2:2" x14ac:dyDescent="0.2">
      <c r="B804" t="s">
        <v>772</v>
      </c>
    </row>
    <row r="805" spans="2:2" x14ac:dyDescent="0.2">
      <c r="B805" t="s">
        <v>773</v>
      </c>
    </row>
    <row r="806" spans="2:2" x14ac:dyDescent="0.2">
      <c r="B806" t="s">
        <v>774</v>
      </c>
    </row>
    <row r="807" spans="2:2" x14ac:dyDescent="0.2">
      <c r="B807" t="s">
        <v>775</v>
      </c>
    </row>
    <row r="808" spans="2:2" x14ac:dyDescent="0.2">
      <c r="B808" t="s">
        <v>776</v>
      </c>
    </row>
    <row r="809" spans="2:2" x14ac:dyDescent="0.2">
      <c r="B809" t="s">
        <v>777</v>
      </c>
    </row>
    <row r="810" spans="2:2" x14ac:dyDescent="0.2">
      <c r="B810" t="s">
        <v>778</v>
      </c>
    </row>
    <row r="811" spans="2:2" x14ac:dyDescent="0.2">
      <c r="B811" t="s">
        <v>779</v>
      </c>
    </row>
    <row r="812" spans="2:2" x14ac:dyDescent="0.2">
      <c r="B812" t="s">
        <v>780</v>
      </c>
    </row>
    <row r="813" spans="2:2" x14ac:dyDescent="0.2">
      <c r="B813" t="s">
        <v>781</v>
      </c>
    </row>
    <row r="814" spans="2:2" x14ac:dyDescent="0.2">
      <c r="B814" t="s">
        <v>782</v>
      </c>
    </row>
    <row r="815" spans="2:2" x14ac:dyDescent="0.2">
      <c r="B815" t="s">
        <v>783</v>
      </c>
    </row>
    <row r="816" spans="2:2" x14ac:dyDescent="0.2">
      <c r="B816" t="s">
        <v>784</v>
      </c>
    </row>
    <row r="817" spans="2:2" x14ac:dyDescent="0.2">
      <c r="B817" t="s">
        <v>785</v>
      </c>
    </row>
    <row r="818" spans="2:2" x14ac:dyDescent="0.2">
      <c r="B818" t="s">
        <v>786</v>
      </c>
    </row>
    <row r="819" spans="2:2" x14ac:dyDescent="0.2">
      <c r="B819" t="s">
        <v>787</v>
      </c>
    </row>
    <row r="820" spans="2:2" x14ac:dyDescent="0.2">
      <c r="B820" t="s">
        <v>788</v>
      </c>
    </row>
    <row r="821" spans="2:2" x14ac:dyDescent="0.2">
      <c r="B821" t="s">
        <v>789</v>
      </c>
    </row>
    <row r="822" spans="2:2" x14ac:dyDescent="0.2">
      <c r="B822" t="s">
        <v>790</v>
      </c>
    </row>
    <row r="823" spans="2:2" x14ac:dyDescent="0.2">
      <c r="B823" t="s">
        <v>791</v>
      </c>
    </row>
    <row r="824" spans="2:2" x14ac:dyDescent="0.2">
      <c r="B824" t="s">
        <v>792</v>
      </c>
    </row>
    <row r="825" spans="2:2" x14ac:dyDescent="0.2">
      <c r="B825" t="s">
        <v>793</v>
      </c>
    </row>
    <row r="826" spans="2:2" x14ac:dyDescent="0.2">
      <c r="B826" t="s">
        <v>742</v>
      </c>
    </row>
    <row r="827" spans="2:2" x14ac:dyDescent="0.2">
      <c r="B827" t="s">
        <v>794</v>
      </c>
    </row>
    <row r="828" spans="2:2" x14ac:dyDescent="0.2">
      <c r="B828" t="s">
        <v>795</v>
      </c>
    </row>
    <row r="829" spans="2:2" x14ac:dyDescent="0.2">
      <c r="B829" t="s">
        <v>796</v>
      </c>
    </row>
    <row r="830" spans="2:2" x14ac:dyDescent="0.2">
      <c r="B830" t="s">
        <v>797</v>
      </c>
    </row>
    <row r="831" spans="2:2" x14ac:dyDescent="0.2">
      <c r="B831" t="s">
        <v>798</v>
      </c>
    </row>
    <row r="832" spans="2:2" x14ac:dyDescent="0.2">
      <c r="B832" t="s">
        <v>799</v>
      </c>
    </row>
    <row r="833" spans="2:2" x14ac:dyDescent="0.2">
      <c r="B833" t="s">
        <v>800</v>
      </c>
    </row>
    <row r="834" spans="2:2" x14ac:dyDescent="0.2">
      <c r="B834" t="s">
        <v>801</v>
      </c>
    </row>
    <row r="835" spans="2:2" x14ac:dyDescent="0.2">
      <c r="B835" t="s">
        <v>802</v>
      </c>
    </row>
    <row r="836" spans="2:2" x14ac:dyDescent="0.2">
      <c r="B836" t="s">
        <v>803</v>
      </c>
    </row>
    <row r="837" spans="2:2" x14ac:dyDescent="0.2">
      <c r="B837" t="s">
        <v>804</v>
      </c>
    </row>
    <row r="838" spans="2:2" x14ac:dyDescent="0.2">
      <c r="B838" t="s">
        <v>805</v>
      </c>
    </row>
    <row r="839" spans="2:2" x14ac:dyDescent="0.2">
      <c r="B839" t="s">
        <v>798</v>
      </c>
    </row>
    <row r="840" spans="2:2" x14ac:dyDescent="0.2">
      <c r="B840" t="s">
        <v>806</v>
      </c>
    </row>
    <row r="841" spans="2:2" x14ac:dyDescent="0.2">
      <c r="B841" t="s">
        <v>807</v>
      </c>
    </row>
    <row r="842" spans="2:2" x14ac:dyDescent="0.2">
      <c r="B842" t="s">
        <v>808</v>
      </c>
    </row>
    <row r="843" spans="2:2" x14ac:dyDescent="0.2">
      <c r="B843" t="s">
        <v>809</v>
      </c>
    </row>
    <row r="844" spans="2:2" x14ac:dyDescent="0.2">
      <c r="B844" t="s">
        <v>810</v>
      </c>
    </row>
    <row r="845" spans="2:2" x14ac:dyDescent="0.2">
      <c r="B845" t="s">
        <v>811</v>
      </c>
    </row>
    <row r="846" spans="2:2" x14ac:dyDescent="0.2">
      <c r="B846" t="s">
        <v>812</v>
      </c>
    </row>
    <row r="847" spans="2:2" x14ac:dyDescent="0.2">
      <c r="B847" t="s">
        <v>813</v>
      </c>
    </row>
    <row r="848" spans="2:2" x14ac:dyDescent="0.2">
      <c r="B848" t="s">
        <v>814</v>
      </c>
    </row>
    <row r="849" spans="2:2" x14ac:dyDescent="0.2">
      <c r="B849" t="s">
        <v>815</v>
      </c>
    </row>
    <row r="850" spans="2:2" x14ac:dyDescent="0.2">
      <c r="B850" t="s">
        <v>816</v>
      </c>
    </row>
    <row r="851" spans="2:2" x14ac:dyDescent="0.2">
      <c r="B851" t="s">
        <v>817</v>
      </c>
    </row>
    <row r="852" spans="2:2" x14ac:dyDescent="0.2">
      <c r="B852" t="s">
        <v>818</v>
      </c>
    </row>
    <row r="853" spans="2:2" x14ac:dyDescent="0.2">
      <c r="B853" t="s">
        <v>819</v>
      </c>
    </row>
    <row r="854" spans="2:2" x14ac:dyDescent="0.2">
      <c r="B854" t="s">
        <v>820</v>
      </c>
    </row>
    <row r="855" spans="2:2" x14ac:dyDescent="0.2">
      <c r="B855" t="s">
        <v>821</v>
      </c>
    </row>
    <row r="856" spans="2:2" x14ac:dyDescent="0.2">
      <c r="B856" t="s">
        <v>822</v>
      </c>
    </row>
    <row r="857" spans="2:2" x14ac:dyDescent="0.2">
      <c r="B857" t="s">
        <v>823</v>
      </c>
    </row>
    <row r="858" spans="2:2" x14ac:dyDescent="0.2">
      <c r="B858" t="s">
        <v>824</v>
      </c>
    </row>
    <row r="859" spans="2:2" x14ac:dyDescent="0.2">
      <c r="B859" t="s">
        <v>825</v>
      </c>
    </row>
    <row r="860" spans="2:2" x14ac:dyDescent="0.2">
      <c r="B860" t="s">
        <v>826</v>
      </c>
    </row>
    <row r="861" spans="2:2" x14ac:dyDescent="0.2">
      <c r="B861" t="s">
        <v>827</v>
      </c>
    </row>
    <row r="862" spans="2:2" x14ac:dyDescent="0.2">
      <c r="B862" t="s">
        <v>782</v>
      </c>
    </row>
    <row r="863" spans="2:2" x14ac:dyDescent="0.2">
      <c r="B863" t="s">
        <v>828</v>
      </c>
    </row>
    <row r="864" spans="2:2" x14ac:dyDescent="0.2">
      <c r="B864" t="s">
        <v>829</v>
      </c>
    </row>
    <row r="865" spans="2:2" x14ac:dyDescent="0.2">
      <c r="B865" t="s">
        <v>830</v>
      </c>
    </row>
    <row r="866" spans="2:2" x14ac:dyDescent="0.2">
      <c r="B866" t="s">
        <v>831</v>
      </c>
    </row>
    <row r="867" spans="2:2" x14ac:dyDescent="0.2">
      <c r="B867" t="s">
        <v>832</v>
      </c>
    </row>
    <row r="868" spans="2:2" x14ac:dyDescent="0.2">
      <c r="B868" t="s">
        <v>833</v>
      </c>
    </row>
    <row r="869" spans="2:2" x14ac:dyDescent="0.2">
      <c r="B869" t="s">
        <v>834</v>
      </c>
    </row>
    <row r="870" spans="2:2" x14ac:dyDescent="0.2">
      <c r="B870" t="s">
        <v>835</v>
      </c>
    </row>
    <row r="871" spans="2:2" x14ac:dyDescent="0.2">
      <c r="B871" t="s">
        <v>836</v>
      </c>
    </row>
    <row r="872" spans="2:2" x14ac:dyDescent="0.2">
      <c r="B872" t="s">
        <v>837</v>
      </c>
    </row>
    <row r="873" spans="2:2" x14ac:dyDescent="0.2">
      <c r="B873" t="s">
        <v>838</v>
      </c>
    </row>
    <row r="874" spans="2:2" x14ac:dyDescent="0.2">
      <c r="B874" t="s">
        <v>839</v>
      </c>
    </row>
    <row r="875" spans="2:2" x14ac:dyDescent="0.2">
      <c r="B875" t="s">
        <v>840</v>
      </c>
    </row>
    <row r="876" spans="2:2" x14ac:dyDescent="0.2">
      <c r="B876" t="s">
        <v>841</v>
      </c>
    </row>
    <row r="877" spans="2:2" x14ac:dyDescent="0.2">
      <c r="B877" t="s">
        <v>842</v>
      </c>
    </row>
    <row r="878" spans="2:2" x14ac:dyDescent="0.2">
      <c r="B878" t="s">
        <v>843</v>
      </c>
    </row>
    <row r="879" spans="2:2" x14ac:dyDescent="0.2">
      <c r="B879" t="s">
        <v>844</v>
      </c>
    </row>
    <row r="880" spans="2:2" x14ac:dyDescent="0.2">
      <c r="B880" t="s">
        <v>845</v>
      </c>
    </row>
    <row r="881" spans="2:2" x14ac:dyDescent="0.2">
      <c r="B881" t="s">
        <v>846</v>
      </c>
    </row>
    <row r="882" spans="2:2" x14ac:dyDescent="0.2">
      <c r="B882" t="s">
        <v>847</v>
      </c>
    </row>
    <row r="883" spans="2:2" x14ac:dyDescent="0.2">
      <c r="B883" t="s">
        <v>848</v>
      </c>
    </row>
    <row r="884" spans="2:2" x14ac:dyDescent="0.2">
      <c r="B884" t="s">
        <v>849</v>
      </c>
    </row>
    <row r="885" spans="2:2" x14ac:dyDescent="0.2">
      <c r="B885" t="s">
        <v>850</v>
      </c>
    </row>
    <row r="886" spans="2:2" x14ac:dyDescent="0.2">
      <c r="B886" t="s">
        <v>851</v>
      </c>
    </row>
    <row r="887" spans="2:2" x14ac:dyDescent="0.2">
      <c r="B887" t="s">
        <v>852</v>
      </c>
    </row>
    <row r="888" spans="2:2" x14ac:dyDescent="0.2">
      <c r="B888" t="s">
        <v>853</v>
      </c>
    </row>
    <row r="889" spans="2:2" x14ac:dyDescent="0.2">
      <c r="B889" t="s">
        <v>854</v>
      </c>
    </row>
    <row r="890" spans="2:2" x14ac:dyDescent="0.2">
      <c r="B890" t="s">
        <v>855</v>
      </c>
    </row>
    <row r="891" spans="2:2" x14ac:dyDescent="0.2">
      <c r="B891" t="s">
        <v>856</v>
      </c>
    </row>
    <row r="892" spans="2:2" x14ac:dyDescent="0.2">
      <c r="B892" t="s">
        <v>857</v>
      </c>
    </row>
    <row r="893" spans="2:2" x14ac:dyDescent="0.2">
      <c r="B893" t="s">
        <v>858</v>
      </c>
    </row>
    <row r="894" spans="2:2" x14ac:dyDescent="0.2">
      <c r="B894" t="s">
        <v>859</v>
      </c>
    </row>
    <row r="895" spans="2:2" x14ac:dyDescent="0.2">
      <c r="B895" t="s">
        <v>860</v>
      </c>
    </row>
    <row r="896" spans="2:2" x14ac:dyDescent="0.2">
      <c r="B896" t="s">
        <v>861</v>
      </c>
    </row>
    <row r="897" spans="2:2" x14ac:dyDescent="0.2">
      <c r="B897" t="s">
        <v>862</v>
      </c>
    </row>
    <row r="898" spans="2:2" x14ac:dyDescent="0.2">
      <c r="B898" t="s">
        <v>863</v>
      </c>
    </row>
    <row r="899" spans="2:2" x14ac:dyDescent="0.2">
      <c r="B899" t="s">
        <v>864</v>
      </c>
    </row>
    <row r="900" spans="2:2" x14ac:dyDescent="0.2">
      <c r="B900" t="s">
        <v>865</v>
      </c>
    </row>
    <row r="901" spans="2:2" x14ac:dyDescent="0.2">
      <c r="B901" t="s">
        <v>866</v>
      </c>
    </row>
    <row r="902" spans="2:2" x14ac:dyDescent="0.2">
      <c r="B902" t="s">
        <v>867</v>
      </c>
    </row>
    <row r="903" spans="2:2" x14ac:dyDescent="0.2">
      <c r="B903" t="s">
        <v>868</v>
      </c>
    </row>
    <row r="904" spans="2:2" x14ac:dyDescent="0.2">
      <c r="B904" t="s">
        <v>869</v>
      </c>
    </row>
    <row r="905" spans="2:2" x14ac:dyDescent="0.2">
      <c r="B905" t="s">
        <v>870</v>
      </c>
    </row>
    <row r="906" spans="2:2" x14ac:dyDescent="0.2">
      <c r="B906" t="s">
        <v>757</v>
      </c>
    </row>
    <row r="907" spans="2:2" x14ac:dyDescent="0.2">
      <c r="B907" t="s">
        <v>871</v>
      </c>
    </row>
    <row r="908" spans="2:2" x14ac:dyDescent="0.2">
      <c r="B908" t="s">
        <v>872</v>
      </c>
    </row>
    <row r="909" spans="2:2" x14ac:dyDescent="0.2">
      <c r="B909" t="s">
        <v>873</v>
      </c>
    </row>
    <row r="910" spans="2:2" x14ac:dyDescent="0.2">
      <c r="B910" t="s">
        <v>874</v>
      </c>
    </row>
    <row r="911" spans="2:2" x14ac:dyDescent="0.2">
      <c r="B911" t="s">
        <v>875</v>
      </c>
    </row>
    <row r="912" spans="2:2" x14ac:dyDescent="0.2">
      <c r="B912" t="s">
        <v>876</v>
      </c>
    </row>
    <row r="913" spans="2:2" x14ac:dyDescent="0.2">
      <c r="B913" t="s">
        <v>877</v>
      </c>
    </row>
    <row r="914" spans="2:2" x14ac:dyDescent="0.2">
      <c r="B914" t="s">
        <v>878</v>
      </c>
    </row>
    <row r="915" spans="2:2" x14ac:dyDescent="0.2">
      <c r="B915" t="s">
        <v>879</v>
      </c>
    </row>
    <row r="916" spans="2:2" x14ac:dyDescent="0.2">
      <c r="B916" t="s">
        <v>880</v>
      </c>
    </row>
    <row r="917" spans="2:2" x14ac:dyDescent="0.2">
      <c r="B917" t="s">
        <v>881</v>
      </c>
    </row>
    <row r="918" spans="2:2" x14ac:dyDescent="0.2">
      <c r="B918" t="s">
        <v>882</v>
      </c>
    </row>
    <row r="919" spans="2:2" x14ac:dyDescent="0.2">
      <c r="B919" t="s">
        <v>883</v>
      </c>
    </row>
    <row r="920" spans="2:2" x14ac:dyDescent="0.2">
      <c r="B920" t="s">
        <v>852</v>
      </c>
    </row>
    <row r="921" spans="2:2" x14ac:dyDescent="0.2">
      <c r="B921" t="s">
        <v>884</v>
      </c>
    </row>
    <row r="922" spans="2:2" x14ac:dyDescent="0.2">
      <c r="B922" t="s">
        <v>885</v>
      </c>
    </row>
    <row r="923" spans="2:2" x14ac:dyDescent="0.2">
      <c r="B923" t="s">
        <v>886</v>
      </c>
    </row>
    <row r="924" spans="2:2" x14ac:dyDescent="0.2">
      <c r="B924" t="s">
        <v>887</v>
      </c>
    </row>
    <row r="925" spans="2:2" x14ac:dyDescent="0.2">
      <c r="B925" t="s">
        <v>888</v>
      </c>
    </row>
    <row r="926" spans="2:2" x14ac:dyDescent="0.2">
      <c r="B926" t="s">
        <v>889</v>
      </c>
    </row>
    <row r="927" spans="2:2" x14ac:dyDescent="0.2">
      <c r="B927" t="s">
        <v>890</v>
      </c>
    </row>
    <row r="928" spans="2:2" x14ac:dyDescent="0.2">
      <c r="B928" t="s">
        <v>891</v>
      </c>
    </row>
    <row r="929" spans="2:2" x14ac:dyDescent="0.2">
      <c r="B929" t="s">
        <v>892</v>
      </c>
    </row>
    <row r="930" spans="2:2" x14ac:dyDescent="0.2">
      <c r="B930" t="s">
        <v>893</v>
      </c>
    </row>
    <row r="931" spans="2:2" x14ac:dyDescent="0.2">
      <c r="B931" t="s">
        <v>894</v>
      </c>
    </row>
    <row r="932" spans="2:2" x14ac:dyDescent="0.2">
      <c r="B932" t="s">
        <v>895</v>
      </c>
    </row>
    <row r="933" spans="2:2" x14ac:dyDescent="0.2">
      <c r="B933" t="s">
        <v>896</v>
      </c>
    </row>
    <row r="934" spans="2:2" x14ac:dyDescent="0.2">
      <c r="B934" t="s">
        <v>897</v>
      </c>
    </row>
    <row r="935" spans="2:2" x14ac:dyDescent="0.2">
      <c r="B935" t="s">
        <v>898</v>
      </c>
    </row>
    <row r="936" spans="2:2" x14ac:dyDescent="0.2">
      <c r="B936" t="s">
        <v>899</v>
      </c>
    </row>
    <row r="937" spans="2:2" x14ac:dyDescent="0.2">
      <c r="B937" t="s">
        <v>900</v>
      </c>
    </row>
    <row r="938" spans="2:2" x14ac:dyDescent="0.2">
      <c r="B938" t="s">
        <v>901</v>
      </c>
    </row>
    <row r="939" spans="2:2" x14ac:dyDescent="0.2">
      <c r="B939" t="s">
        <v>902</v>
      </c>
    </row>
    <row r="940" spans="2:2" x14ac:dyDescent="0.2">
      <c r="B940" t="s">
        <v>903</v>
      </c>
    </row>
    <row r="941" spans="2:2" x14ac:dyDescent="0.2">
      <c r="B941" t="s">
        <v>904</v>
      </c>
    </row>
    <row r="942" spans="2:2" x14ac:dyDescent="0.2">
      <c r="B942" t="s">
        <v>905</v>
      </c>
    </row>
    <row r="943" spans="2:2" x14ac:dyDescent="0.2">
      <c r="B943" t="s">
        <v>906</v>
      </c>
    </row>
    <row r="944" spans="2:2" x14ac:dyDescent="0.2">
      <c r="B944" t="s">
        <v>907</v>
      </c>
    </row>
    <row r="945" spans="2:2" x14ac:dyDescent="0.2">
      <c r="B945" t="s">
        <v>908</v>
      </c>
    </row>
    <row r="946" spans="2:2" x14ac:dyDescent="0.2">
      <c r="B946" t="s">
        <v>909</v>
      </c>
    </row>
    <row r="947" spans="2:2" x14ac:dyDescent="0.2">
      <c r="B947" t="s">
        <v>910</v>
      </c>
    </row>
    <row r="948" spans="2:2" x14ac:dyDescent="0.2">
      <c r="B948" t="s">
        <v>911</v>
      </c>
    </row>
    <row r="949" spans="2:2" x14ac:dyDescent="0.2">
      <c r="B949" t="s">
        <v>912</v>
      </c>
    </row>
    <row r="950" spans="2:2" x14ac:dyDescent="0.2">
      <c r="B950" t="s">
        <v>913</v>
      </c>
    </row>
    <row r="951" spans="2:2" x14ac:dyDescent="0.2">
      <c r="B951" t="s">
        <v>914</v>
      </c>
    </row>
    <row r="952" spans="2:2" x14ac:dyDescent="0.2">
      <c r="B952" t="s">
        <v>915</v>
      </c>
    </row>
    <row r="953" spans="2:2" x14ac:dyDescent="0.2">
      <c r="B953" t="s">
        <v>916</v>
      </c>
    </row>
    <row r="954" spans="2:2" x14ac:dyDescent="0.2">
      <c r="B954" t="s">
        <v>917</v>
      </c>
    </row>
    <row r="955" spans="2:2" x14ac:dyDescent="0.2">
      <c r="B955" t="s">
        <v>918</v>
      </c>
    </row>
    <row r="956" spans="2:2" x14ac:dyDescent="0.2">
      <c r="B956" t="s">
        <v>919</v>
      </c>
    </row>
    <row r="957" spans="2:2" x14ac:dyDescent="0.2">
      <c r="B957" t="s">
        <v>920</v>
      </c>
    </row>
    <row r="958" spans="2:2" x14ac:dyDescent="0.2">
      <c r="B958" t="s">
        <v>921</v>
      </c>
    </row>
    <row r="959" spans="2:2" x14ac:dyDescent="0.2">
      <c r="B959" t="s">
        <v>922</v>
      </c>
    </row>
    <row r="960" spans="2:2" x14ac:dyDescent="0.2">
      <c r="B960" t="s">
        <v>923</v>
      </c>
    </row>
    <row r="961" spans="2:2" x14ac:dyDescent="0.2">
      <c r="B961" t="s">
        <v>924</v>
      </c>
    </row>
    <row r="962" spans="2:2" x14ac:dyDescent="0.2">
      <c r="B962" t="s">
        <v>925</v>
      </c>
    </row>
    <row r="963" spans="2:2" x14ac:dyDescent="0.2">
      <c r="B963" t="s">
        <v>926</v>
      </c>
    </row>
    <row r="964" spans="2:2" x14ac:dyDescent="0.2">
      <c r="B964" t="s">
        <v>927</v>
      </c>
    </row>
    <row r="965" spans="2:2" x14ac:dyDescent="0.2">
      <c r="B965" t="s">
        <v>928</v>
      </c>
    </row>
    <row r="966" spans="2:2" x14ac:dyDescent="0.2">
      <c r="B966" t="s">
        <v>929</v>
      </c>
    </row>
    <row r="967" spans="2:2" x14ac:dyDescent="0.2">
      <c r="B967" t="s">
        <v>930</v>
      </c>
    </row>
    <row r="968" spans="2:2" x14ac:dyDescent="0.2">
      <c r="B968" t="s">
        <v>931</v>
      </c>
    </row>
    <row r="969" spans="2:2" x14ac:dyDescent="0.2">
      <c r="B969" t="s">
        <v>932</v>
      </c>
    </row>
    <row r="970" spans="2:2" x14ac:dyDescent="0.2">
      <c r="B970" t="s">
        <v>933</v>
      </c>
    </row>
    <row r="971" spans="2:2" x14ac:dyDescent="0.2">
      <c r="B971" t="s">
        <v>934</v>
      </c>
    </row>
    <row r="972" spans="2:2" x14ac:dyDescent="0.2">
      <c r="B972" t="s">
        <v>935</v>
      </c>
    </row>
    <row r="973" spans="2:2" x14ac:dyDescent="0.2">
      <c r="B973" t="s">
        <v>936</v>
      </c>
    </row>
    <row r="974" spans="2:2" x14ac:dyDescent="0.2">
      <c r="B974" t="s">
        <v>937</v>
      </c>
    </row>
    <row r="975" spans="2:2" x14ac:dyDescent="0.2">
      <c r="B975" t="s">
        <v>938</v>
      </c>
    </row>
    <row r="976" spans="2:2" x14ac:dyDescent="0.2">
      <c r="B976" t="s">
        <v>939</v>
      </c>
    </row>
    <row r="977" spans="2:2" x14ac:dyDescent="0.2">
      <c r="B977" t="s">
        <v>940</v>
      </c>
    </row>
    <row r="978" spans="2:2" x14ac:dyDescent="0.2">
      <c r="B978" t="s">
        <v>941</v>
      </c>
    </row>
    <row r="979" spans="2:2" x14ac:dyDescent="0.2">
      <c r="B979" t="s">
        <v>942</v>
      </c>
    </row>
    <row r="980" spans="2:2" x14ac:dyDescent="0.2">
      <c r="B980" t="s">
        <v>943</v>
      </c>
    </row>
    <row r="981" spans="2:2" x14ac:dyDescent="0.2">
      <c r="B981" t="s">
        <v>944</v>
      </c>
    </row>
    <row r="982" spans="2:2" x14ac:dyDescent="0.2">
      <c r="B982" t="s">
        <v>945</v>
      </c>
    </row>
    <row r="983" spans="2:2" x14ac:dyDescent="0.2">
      <c r="B983" t="s">
        <v>946</v>
      </c>
    </row>
    <row r="984" spans="2:2" x14ac:dyDescent="0.2">
      <c r="B984" t="s">
        <v>947</v>
      </c>
    </row>
    <row r="985" spans="2:2" x14ac:dyDescent="0.2">
      <c r="B985" t="s">
        <v>948</v>
      </c>
    </row>
    <row r="986" spans="2:2" x14ac:dyDescent="0.2">
      <c r="B986" t="s">
        <v>949</v>
      </c>
    </row>
    <row r="987" spans="2:2" x14ac:dyDescent="0.2">
      <c r="B987" t="s">
        <v>905</v>
      </c>
    </row>
    <row r="988" spans="2:2" x14ac:dyDescent="0.2">
      <c r="B988" t="s">
        <v>950</v>
      </c>
    </row>
    <row r="989" spans="2:2" x14ac:dyDescent="0.2">
      <c r="B989" t="s">
        <v>951</v>
      </c>
    </row>
    <row r="990" spans="2:2" x14ac:dyDescent="0.2">
      <c r="B990" t="s">
        <v>952</v>
      </c>
    </row>
    <row r="991" spans="2:2" x14ac:dyDescent="0.2">
      <c r="B991" t="s">
        <v>953</v>
      </c>
    </row>
    <row r="992" spans="2:2" x14ac:dyDescent="0.2">
      <c r="B992" t="s">
        <v>954</v>
      </c>
    </row>
    <row r="993" spans="2:2" x14ac:dyDescent="0.2">
      <c r="B993" t="s">
        <v>955</v>
      </c>
    </row>
    <row r="994" spans="2:2" x14ac:dyDescent="0.2">
      <c r="B994" t="s">
        <v>956</v>
      </c>
    </row>
    <row r="995" spans="2:2" x14ac:dyDescent="0.2">
      <c r="B995" t="s">
        <v>957</v>
      </c>
    </row>
    <row r="996" spans="2:2" x14ac:dyDescent="0.2">
      <c r="B996" t="s">
        <v>958</v>
      </c>
    </row>
    <row r="997" spans="2:2" x14ac:dyDescent="0.2">
      <c r="B997" t="s">
        <v>959</v>
      </c>
    </row>
    <row r="998" spans="2:2" x14ac:dyDescent="0.2">
      <c r="B998" t="s">
        <v>960</v>
      </c>
    </row>
    <row r="999" spans="2:2" x14ac:dyDescent="0.2">
      <c r="B999" t="s">
        <v>961</v>
      </c>
    </row>
    <row r="1000" spans="2:2" x14ac:dyDescent="0.2">
      <c r="B1000" t="s">
        <v>962</v>
      </c>
    </row>
    <row r="1001" spans="2:2" x14ac:dyDescent="0.2">
      <c r="B1001" t="s">
        <v>963</v>
      </c>
    </row>
    <row r="1002" spans="2:2" x14ac:dyDescent="0.2">
      <c r="B1002" t="s">
        <v>964</v>
      </c>
    </row>
    <row r="1003" spans="2:2" x14ac:dyDescent="0.2">
      <c r="B1003" t="s">
        <v>965</v>
      </c>
    </row>
    <row r="1004" spans="2:2" x14ac:dyDescent="0.2">
      <c r="B1004" t="s">
        <v>966</v>
      </c>
    </row>
    <row r="1005" spans="2:2" x14ac:dyDescent="0.2">
      <c r="B1005" t="s">
        <v>967</v>
      </c>
    </row>
    <row r="1006" spans="2:2" x14ac:dyDescent="0.2">
      <c r="B1006" t="s">
        <v>968</v>
      </c>
    </row>
    <row r="1007" spans="2:2" x14ac:dyDescent="0.2">
      <c r="B1007" t="s">
        <v>969</v>
      </c>
    </row>
    <row r="1008" spans="2:2" x14ac:dyDescent="0.2">
      <c r="B1008" t="s">
        <v>970</v>
      </c>
    </row>
    <row r="1009" spans="2:2" x14ac:dyDescent="0.2">
      <c r="B1009" t="s">
        <v>971</v>
      </c>
    </row>
    <row r="1010" spans="2:2" x14ac:dyDescent="0.2">
      <c r="B1010" t="s">
        <v>972</v>
      </c>
    </row>
    <row r="1011" spans="2:2" x14ac:dyDescent="0.2">
      <c r="B1011" t="s">
        <v>973</v>
      </c>
    </row>
    <row r="1012" spans="2:2" x14ac:dyDescent="0.2">
      <c r="B1012" t="s">
        <v>974</v>
      </c>
    </row>
    <row r="1013" spans="2:2" x14ac:dyDescent="0.2">
      <c r="B1013" t="s">
        <v>975</v>
      </c>
    </row>
    <row r="1014" spans="2:2" x14ac:dyDescent="0.2">
      <c r="B1014" t="s">
        <v>976</v>
      </c>
    </row>
    <row r="1015" spans="2:2" x14ac:dyDescent="0.2">
      <c r="B1015" t="s">
        <v>977</v>
      </c>
    </row>
    <row r="1016" spans="2:2" x14ac:dyDescent="0.2">
      <c r="B1016" t="s">
        <v>978</v>
      </c>
    </row>
    <row r="1017" spans="2:2" x14ac:dyDescent="0.2">
      <c r="B1017" t="s">
        <v>979</v>
      </c>
    </row>
    <row r="1018" spans="2:2" x14ac:dyDescent="0.2">
      <c r="B1018" t="s">
        <v>980</v>
      </c>
    </row>
    <row r="1019" spans="2:2" x14ac:dyDescent="0.2">
      <c r="B1019" t="s">
        <v>981</v>
      </c>
    </row>
    <row r="1020" spans="2:2" x14ac:dyDescent="0.2">
      <c r="B1020" t="s">
        <v>982</v>
      </c>
    </row>
    <row r="1021" spans="2:2" x14ac:dyDescent="0.2">
      <c r="B1021" t="s">
        <v>983</v>
      </c>
    </row>
    <row r="1022" spans="2:2" x14ac:dyDescent="0.2">
      <c r="B1022" t="s">
        <v>984</v>
      </c>
    </row>
    <row r="1023" spans="2:2" x14ac:dyDescent="0.2">
      <c r="B1023" t="s">
        <v>985</v>
      </c>
    </row>
    <row r="1024" spans="2:2" x14ac:dyDescent="0.2">
      <c r="B1024" t="s">
        <v>986</v>
      </c>
    </row>
    <row r="1025" spans="2:2" x14ac:dyDescent="0.2">
      <c r="B1025" t="s">
        <v>987</v>
      </c>
    </row>
    <row r="1026" spans="2:2" x14ac:dyDescent="0.2">
      <c r="B1026" t="s">
        <v>988</v>
      </c>
    </row>
    <row r="1027" spans="2:2" x14ac:dyDescent="0.2">
      <c r="B1027" t="s">
        <v>989</v>
      </c>
    </row>
    <row r="1028" spans="2:2" x14ac:dyDescent="0.2">
      <c r="B1028" t="s">
        <v>990</v>
      </c>
    </row>
    <row r="1029" spans="2:2" x14ac:dyDescent="0.2">
      <c r="B1029" t="s">
        <v>991</v>
      </c>
    </row>
    <row r="1030" spans="2:2" x14ac:dyDescent="0.2">
      <c r="B1030" t="s">
        <v>992</v>
      </c>
    </row>
    <row r="1031" spans="2:2" x14ac:dyDescent="0.2">
      <c r="B1031" t="s">
        <v>993</v>
      </c>
    </row>
    <row r="1032" spans="2:2" x14ac:dyDescent="0.2">
      <c r="B1032" t="s">
        <v>994</v>
      </c>
    </row>
    <row r="1033" spans="2:2" x14ac:dyDescent="0.2">
      <c r="B1033" t="s">
        <v>995</v>
      </c>
    </row>
    <row r="1034" spans="2:2" x14ac:dyDescent="0.2">
      <c r="B1034" t="s">
        <v>996</v>
      </c>
    </row>
    <row r="1035" spans="2:2" x14ac:dyDescent="0.2">
      <c r="B1035" t="s">
        <v>997</v>
      </c>
    </row>
    <row r="1036" spans="2:2" x14ac:dyDescent="0.2">
      <c r="B1036" t="s">
        <v>998</v>
      </c>
    </row>
    <row r="1037" spans="2:2" x14ac:dyDescent="0.2">
      <c r="B1037" t="s">
        <v>999</v>
      </c>
    </row>
    <row r="1038" spans="2:2" x14ac:dyDescent="0.2">
      <c r="B1038" t="s">
        <v>1000</v>
      </c>
    </row>
    <row r="1039" spans="2:2" x14ac:dyDescent="0.2">
      <c r="B1039" t="s">
        <v>1001</v>
      </c>
    </row>
    <row r="1040" spans="2:2" x14ac:dyDescent="0.2">
      <c r="B1040" t="s">
        <v>1002</v>
      </c>
    </row>
    <row r="1041" spans="2:2" x14ac:dyDescent="0.2">
      <c r="B1041" t="s">
        <v>1003</v>
      </c>
    </row>
    <row r="1042" spans="2:2" x14ac:dyDescent="0.2">
      <c r="B1042" t="s">
        <v>1004</v>
      </c>
    </row>
    <row r="1043" spans="2:2" x14ac:dyDescent="0.2">
      <c r="B1043" t="s">
        <v>1005</v>
      </c>
    </row>
    <row r="1044" spans="2:2" x14ac:dyDescent="0.2">
      <c r="B1044" t="s">
        <v>1006</v>
      </c>
    </row>
    <row r="1045" spans="2:2" x14ac:dyDescent="0.2">
      <c r="B1045" t="s">
        <v>1007</v>
      </c>
    </row>
    <row r="1046" spans="2:2" x14ac:dyDescent="0.2">
      <c r="B1046" t="s">
        <v>1008</v>
      </c>
    </row>
    <row r="1047" spans="2:2" x14ac:dyDescent="0.2">
      <c r="B1047" t="s">
        <v>1009</v>
      </c>
    </row>
    <row r="1048" spans="2:2" x14ac:dyDescent="0.2">
      <c r="B1048" t="s">
        <v>1010</v>
      </c>
    </row>
    <row r="1049" spans="2:2" x14ac:dyDescent="0.2">
      <c r="B1049" t="s">
        <v>1011</v>
      </c>
    </row>
    <row r="1050" spans="2:2" x14ac:dyDescent="0.2">
      <c r="B1050" t="s">
        <v>1012</v>
      </c>
    </row>
    <row r="1051" spans="2:2" x14ac:dyDescent="0.2">
      <c r="B1051" t="s">
        <v>1013</v>
      </c>
    </row>
    <row r="1052" spans="2:2" x14ac:dyDescent="0.2">
      <c r="B1052" t="s">
        <v>1014</v>
      </c>
    </row>
    <row r="1053" spans="2:2" x14ac:dyDescent="0.2">
      <c r="B1053" t="s">
        <v>1015</v>
      </c>
    </row>
    <row r="1054" spans="2:2" x14ac:dyDescent="0.2">
      <c r="B1054" t="s">
        <v>1016</v>
      </c>
    </row>
    <row r="1055" spans="2:2" x14ac:dyDescent="0.2">
      <c r="B1055" t="s">
        <v>1017</v>
      </c>
    </row>
    <row r="1056" spans="2:2" x14ac:dyDescent="0.2">
      <c r="B1056" t="s">
        <v>975</v>
      </c>
    </row>
    <row r="1057" spans="2:2" x14ac:dyDescent="0.2">
      <c r="B1057" t="s">
        <v>1018</v>
      </c>
    </row>
    <row r="1058" spans="2:2" x14ac:dyDescent="0.2">
      <c r="B1058" t="s">
        <v>1019</v>
      </c>
    </row>
    <row r="1059" spans="2:2" x14ac:dyDescent="0.2">
      <c r="B1059" t="s">
        <v>1020</v>
      </c>
    </row>
    <row r="1060" spans="2:2" x14ac:dyDescent="0.2">
      <c r="B1060" t="s">
        <v>1021</v>
      </c>
    </row>
    <row r="1061" spans="2:2" x14ac:dyDescent="0.2">
      <c r="B1061" t="s">
        <v>1022</v>
      </c>
    </row>
    <row r="1062" spans="2:2" x14ac:dyDescent="0.2">
      <c r="B1062" t="s">
        <v>1023</v>
      </c>
    </row>
    <row r="1063" spans="2:2" x14ac:dyDescent="0.2">
      <c r="B1063" t="s">
        <v>1024</v>
      </c>
    </row>
    <row r="1064" spans="2:2" x14ac:dyDescent="0.2">
      <c r="B1064" t="s">
        <v>924</v>
      </c>
    </row>
    <row r="1065" spans="2:2" x14ac:dyDescent="0.2">
      <c r="B1065" t="s">
        <v>1025</v>
      </c>
    </row>
    <row r="1066" spans="2:2" x14ac:dyDescent="0.2">
      <c r="B1066" t="s">
        <v>1026</v>
      </c>
    </row>
    <row r="1067" spans="2:2" x14ac:dyDescent="0.2">
      <c r="B1067" t="s">
        <v>1027</v>
      </c>
    </row>
    <row r="1068" spans="2:2" x14ac:dyDescent="0.2">
      <c r="B1068" t="s">
        <v>808</v>
      </c>
    </row>
    <row r="1069" spans="2:2" x14ac:dyDescent="0.2">
      <c r="B1069" t="s">
        <v>1028</v>
      </c>
    </row>
    <row r="1070" spans="2:2" x14ac:dyDescent="0.2">
      <c r="B1070" t="s">
        <v>805</v>
      </c>
    </row>
    <row r="1071" spans="2:2" x14ac:dyDescent="0.2">
      <c r="B1071" t="s">
        <v>1029</v>
      </c>
    </row>
    <row r="1072" spans="2:2" x14ac:dyDescent="0.2">
      <c r="B1072" t="s">
        <v>1030</v>
      </c>
    </row>
    <row r="1073" spans="2:2" x14ac:dyDescent="0.2">
      <c r="B1073" t="s">
        <v>1031</v>
      </c>
    </row>
    <row r="1074" spans="2:2" x14ac:dyDescent="0.2">
      <c r="B1074" t="s">
        <v>1032</v>
      </c>
    </row>
    <row r="1075" spans="2:2" x14ac:dyDescent="0.2">
      <c r="B1075" t="s">
        <v>1033</v>
      </c>
    </row>
    <row r="1076" spans="2:2" x14ac:dyDescent="0.2">
      <c r="B1076" t="s">
        <v>1034</v>
      </c>
    </row>
    <row r="1077" spans="2:2" x14ac:dyDescent="0.2">
      <c r="B1077" t="s">
        <v>1035</v>
      </c>
    </row>
    <row r="1078" spans="2:2" x14ac:dyDescent="0.2">
      <c r="B1078" t="s">
        <v>1036</v>
      </c>
    </row>
    <row r="1079" spans="2:2" x14ac:dyDescent="0.2">
      <c r="B1079" t="s">
        <v>1037</v>
      </c>
    </row>
    <row r="1080" spans="2:2" x14ac:dyDescent="0.2">
      <c r="B1080" t="s">
        <v>1038</v>
      </c>
    </row>
    <row r="1081" spans="2:2" x14ac:dyDescent="0.2">
      <c r="B1081" t="s">
        <v>1039</v>
      </c>
    </row>
    <row r="1082" spans="2:2" x14ac:dyDescent="0.2">
      <c r="B1082" t="s">
        <v>1040</v>
      </c>
    </row>
    <row r="1083" spans="2:2" x14ac:dyDescent="0.2">
      <c r="B1083" t="s">
        <v>1041</v>
      </c>
    </row>
    <row r="1084" spans="2:2" x14ac:dyDescent="0.2">
      <c r="B1084" t="s">
        <v>1042</v>
      </c>
    </row>
    <row r="1085" spans="2:2" x14ac:dyDescent="0.2">
      <c r="B1085" t="s">
        <v>1043</v>
      </c>
    </row>
    <row r="1086" spans="2:2" x14ac:dyDescent="0.2">
      <c r="B1086" t="s">
        <v>1044</v>
      </c>
    </row>
    <row r="1087" spans="2:2" x14ac:dyDescent="0.2">
      <c r="B1087" t="s">
        <v>1045</v>
      </c>
    </row>
    <row r="1088" spans="2:2" x14ac:dyDescent="0.2">
      <c r="B1088" t="s">
        <v>1046</v>
      </c>
    </row>
    <row r="1089" spans="2:2" x14ac:dyDescent="0.2">
      <c r="B1089" t="s">
        <v>1047</v>
      </c>
    </row>
    <row r="1090" spans="2:2" x14ac:dyDescent="0.2">
      <c r="B1090" t="s">
        <v>1048</v>
      </c>
    </row>
    <row r="1091" spans="2:2" x14ac:dyDescent="0.2">
      <c r="B1091" t="s">
        <v>1049</v>
      </c>
    </row>
    <row r="1092" spans="2:2" x14ac:dyDescent="0.2">
      <c r="B1092" t="s">
        <v>1050</v>
      </c>
    </row>
    <row r="1093" spans="2:2" x14ac:dyDescent="0.2">
      <c r="B1093" t="s">
        <v>1051</v>
      </c>
    </row>
    <row r="1094" spans="2:2" x14ac:dyDescent="0.2">
      <c r="B1094" t="s">
        <v>1052</v>
      </c>
    </row>
    <row r="1095" spans="2:2" x14ac:dyDescent="0.2">
      <c r="B1095" t="s">
        <v>1053</v>
      </c>
    </row>
    <row r="1096" spans="2:2" x14ac:dyDescent="0.2">
      <c r="B1096" t="s">
        <v>1054</v>
      </c>
    </row>
    <row r="1097" spans="2:2" x14ac:dyDescent="0.2">
      <c r="B1097" t="s">
        <v>1055</v>
      </c>
    </row>
    <row r="1098" spans="2:2" x14ac:dyDescent="0.2">
      <c r="B1098" t="s">
        <v>1056</v>
      </c>
    </row>
    <row r="1099" spans="2:2" x14ac:dyDescent="0.2">
      <c r="B1099" t="s">
        <v>1057</v>
      </c>
    </row>
    <row r="1100" spans="2:2" x14ac:dyDescent="0.2">
      <c r="B1100" t="s">
        <v>1058</v>
      </c>
    </row>
    <row r="1101" spans="2:2" x14ac:dyDescent="0.2">
      <c r="B1101" t="s">
        <v>1059</v>
      </c>
    </row>
    <row r="1102" spans="2:2" x14ac:dyDescent="0.2">
      <c r="B1102" t="s">
        <v>1060</v>
      </c>
    </row>
    <row r="1103" spans="2:2" x14ac:dyDescent="0.2">
      <c r="B1103" t="s">
        <v>1061</v>
      </c>
    </row>
    <row r="1104" spans="2:2" x14ac:dyDescent="0.2">
      <c r="B1104" t="s">
        <v>1062</v>
      </c>
    </row>
    <row r="1105" spans="2:2" x14ac:dyDescent="0.2">
      <c r="B1105" t="s">
        <v>1063</v>
      </c>
    </row>
    <row r="1106" spans="2:2" x14ac:dyDescent="0.2">
      <c r="B1106" t="s">
        <v>1064</v>
      </c>
    </row>
    <row r="1107" spans="2:2" x14ac:dyDescent="0.2">
      <c r="B1107" t="s">
        <v>1065</v>
      </c>
    </row>
    <row r="1108" spans="2:2" x14ac:dyDescent="0.2">
      <c r="B1108" t="s">
        <v>1060</v>
      </c>
    </row>
    <row r="1109" spans="2:2" x14ac:dyDescent="0.2">
      <c r="B1109" t="s">
        <v>1066</v>
      </c>
    </row>
    <row r="1110" spans="2:2" x14ac:dyDescent="0.2">
      <c r="B1110" t="s">
        <v>1067</v>
      </c>
    </row>
    <row r="1111" spans="2:2" x14ac:dyDescent="0.2">
      <c r="B1111" t="s">
        <v>1068</v>
      </c>
    </row>
    <row r="1112" spans="2:2" x14ac:dyDescent="0.2">
      <c r="B1112" t="s">
        <v>1069</v>
      </c>
    </row>
    <row r="1113" spans="2:2" x14ac:dyDescent="0.2">
      <c r="B1113" t="s">
        <v>1070</v>
      </c>
    </row>
    <row r="1114" spans="2:2" x14ac:dyDescent="0.2">
      <c r="B1114" t="s">
        <v>1071</v>
      </c>
    </row>
    <row r="1115" spans="2:2" x14ac:dyDescent="0.2">
      <c r="B1115" t="s">
        <v>1072</v>
      </c>
    </row>
    <row r="1116" spans="2:2" x14ac:dyDescent="0.2">
      <c r="B1116" t="s">
        <v>1073</v>
      </c>
    </row>
    <row r="1117" spans="2:2" x14ac:dyDescent="0.2">
      <c r="B1117" t="s">
        <v>1072</v>
      </c>
    </row>
    <row r="1118" spans="2:2" x14ac:dyDescent="0.2">
      <c r="B1118" t="s">
        <v>1074</v>
      </c>
    </row>
    <row r="1119" spans="2:2" x14ac:dyDescent="0.2">
      <c r="B1119" t="s">
        <v>1075</v>
      </c>
    </row>
    <row r="1120" spans="2:2" x14ac:dyDescent="0.2">
      <c r="B1120" t="s">
        <v>1076</v>
      </c>
    </row>
    <row r="1121" spans="2:2" x14ac:dyDescent="0.2">
      <c r="B1121" t="s">
        <v>1077</v>
      </c>
    </row>
    <row r="1122" spans="2:2" x14ac:dyDescent="0.2">
      <c r="B1122" t="s">
        <v>1078</v>
      </c>
    </row>
    <row r="1123" spans="2:2" x14ac:dyDescent="0.2">
      <c r="B1123" t="s">
        <v>1079</v>
      </c>
    </row>
    <row r="1124" spans="2:2" x14ac:dyDescent="0.2">
      <c r="B1124" t="s">
        <v>1080</v>
      </c>
    </row>
    <row r="1125" spans="2:2" x14ac:dyDescent="0.2">
      <c r="B1125" t="s">
        <v>1081</v>
      </c>
    </row>
    <row r="1126" spans="2:2" x14ac:dyDescent="0.2">
      <c r="B1126" t="s">
        <v>1082</v>
      </c>
    </row>
    <row r="1127" spans="2:2" x14ac:dyDescent="0.2">
      <c r="B1127" t="s">
        <v>1083</v>
      </c>
    </row>
    <row r="1128" spans="2:2" x14ac:dyDescent="0.2">
      <c r="B1128" t="s">
        <v>1084</v>
      </c>
    </row>
    <row r="1129" spans="2:2" x14ac:dyDescent="0.2">
      <c r="B1129" t="s">
        <v>1085</v>
      </c>
    </row>
    <row r="1130" spans="2:2" x14ac:dyDescent="0.2">
      <c r="B1130" t="s">
        <v>1073</v>
      </c>
    </row>
    <row r="1131" spans="2:2" x14ac:dyDescent="0.2">
      <c r="B1131" t="s">
        <v>1086</v>
      </c>
    </row>
    <row r="1132" spans="2:2" x14ac:dyDescent="0.2">
      <c r="B1132" t="s">
        <v>1087</v>
      </c>
    </row>
    <row r="1133" spans="2:2" x14ac:dyDescent="0.2">
      <c r="B1133" t="s">
        <v>1088</v>
      </c>
    </row>
    <row r="1134" spans="2:2" x14ac:dyDescent="0.2">
      <c r="B1134" t="s">
        <v>1089</v>
      </c>
    </row>
    <row r="1135" spans="2:2" x14ac:dyDescent="0.2">
      <c r="B1135" t="s">
        <v>1090</v>
      </c>
    </row>
    <row r="1136" spans="2:2" x14ac:dyDescent="0.2">
      <c r="B1136" t="s">
        <v>1091</v>
      </c>
    </row>
    <row r="1137" spans="2:2" x14ac:dyDescent="0.2">
      <c r="B1137" t="s">
        <v>1092</v>
      </c>
    </row>
    <row r="1138" spans="2:2" x14ac:dyDescent="0.2">
      <c r="B1138" t="s">
        <v>1093</v>
      </c>
    </row>
    <row r="1139" spans="2:2" x14ac:dyDescent="0.2">
      <c r="B1139" t="s">
        <v>1094</v>
      </c>
    </row>
    <row r="1140" spans="2:2" x14ac:dyDescent="0.2">
      <c r="B1140" t="s">
        <v>1095</v>
      </c>
    </row>
    <row r="1141" spans="2:2" x14ac:dyDescent="0.2">
      <c r="B1141" t="s">
        <v>1096</v>
      </c>
    </row>
    <row r="1142" spans="2:2" x14ac:dyDescent="0.2">
      <c r="B1142" t="s">
        <v>1097</v>
      </c>
    </row>
    <row r="1143" spans="2:2" x14ac:dyDescent="0.2">
      <c r="B1143" t="s">
        <v>1098</v>
      </c>
    </row>
    <row r="1144" spans="2:2" x14ac:dyDescent="0.2">
      <c r="B1144" t="s">
        <v>1099</v>
      </c>
    </row>
    <row r="1145" spans="2:2" x14ac:dyDescent="0.2">
      <c r="B1145" t="s">
        <v>1100</v>
      </c>
    </row>
    <row r="1146" spans="2:2" x14ac:dyDescent="0.2">
      <c r="B1146" t="s">
        <v>1101</v>
      </c>
    </row>
    <row r="1147" spans="2:2" x14ac:dyDescent="0.2">
      <c r="B1147" t="s">
        <v>1102</v>
      </c>
    </row>
    <row r="1148" spans="2:2" x14ac:dyDescent="0.2">
      <c r="B1148" t="s">
        <v>1103</v>
      </c>
    </row>
    <row r="1149" spans="2:2" x14ac:dyDescent="0.2">
      <c r="B1149" t="s">
        <v>1104</v>
      </c>
    </row>
    <row r="1150" spans="2:2" x14ac:dyDescent="0.2">
      <c r="B1150" t="s">
        <v>1105</v>
      </c>
    </row>
    <row r="1151" spans="2:2" x14ac:dyDescent="0.2">
      <c r="B1151" t="s">
        <v>1106</v>
      </c>
    </row>
    <row r="1152" spans="2:2" x14ac:dyDescent="0.2">
      <c r="B1152" t="s">
        <v>1107</v>
      </c>
    </row>
    <row r="1153" spans="2:2" x14ac:dyDescent="0.2">
      <c r="B1153" t="s">
        <v>1108</v>
      </c>
    </row>
    <row r="1154" spans="2:2" x14ac:dyDescent="0.2">
      <c r="B1154" t="s">
        <v>1109</v>
      </c>
    </row>
    <row r="1155" spans="2:2" x14ac:dyDescent="0.2">
      <c r="B1155" t="s">
        <v>1107</v>
      </c>
    </row>
    <row r="1156" spans="2:2" x14ac:dyDescent="0.2">
      <c r="B1156" t="s">
        <v>1110</v>
      </c>
    </row>
    <row r="1157" spans="2:2" x14ac:dyDescent="0.2">
      <c r="B1157" t="s">
        <v>1111</v>
      </c>
    </row>
    <row r="1158" spans="2:2" x14ac:dyDescent="0.2">
      <c r="B1158" t="s">
        <v>1112</v>
      </c>
    </row>
    <row r="1159" spans="2:2" x14ac:dyDescent="0.2">
      <c r="B1159" t="s">
        <v>1113</v>
      </c>
    </row>
    <row r="1160" spans="2:2" x14ac:dyDescent="0.2">
      <c r="B1160" t="s">
        <v>1114</v>
      </c>
    </row>
    <row r="1161" spans="2:2" x14ac:dyDescent="0.2">
      <c r="B1161" t="s">
        <v>1115</v>
      </c>
    </row>
    <row r="1162" spans="2:2" x14ac:dyDescent="0.2">
      <c r="B1162" t="s">
        <v>1116</v>
      </c>
    </row>
    <row r="1163" spans="2:2" x14ac:dyDescent="0.2">
      <c r="B1163" t="s">
        <v>1117</v>
      </c>
    </row>
    <row r="1164" spans="2:2" x14ac:dyDescent="0.2">
      <c r="B1164" t="s">
        <v>1118</v>
      </c>
    </row>
    <row r="1165" spans="2:2" x14ac:dyDescent="0.2">
      <c r="B1165" t="s">
        <v>1119</v>
      </c>
    </row>
    <row r="1166" spans="2:2" x14ac:dyDescent="0.2">
      <c r="B1166" t="s">
        <v>1119</v>
      </c>
    </row>
    <row r="1167" spans="2:2" x14ac:dyDescent="0.2">
      <c r="B1167" t="s">
        <v>1120</v>
      </c>
    </row>
    <row r="1168" spans="2:2" x14ac:dyDescent="0.2">
      <c r="B1168" t="s">
        <v>1121</v>
      </c>
    </row>
    <row r="1169" spans="2:2" x14ac:dyDescent="0.2">
      <c r="B1169" t="s">
        <v>1122</v>
      </c>
    </row>
    <row r="1170" spans="2:2" x14ac:dyDescent="0.2">
      <c r="B1170" t="s">
        <v>1122</v>
      </c>
    </row>
    <row r="1171" spans="2:2" x14ac:dyDescent="0.2">
      <c r="B1171" t="s">
        <v>1122</v>
      </c>
    </row>
    <row r="1172" spans="2:2" x14ac:dyDescent="0.2">
      <c r="B1172" t="s">
        <v>1123</v>
      </c>
    </row>
    <row r="1173" spans="2:2" x14ac:dyDescent="0.2">
      <c r="B1173" t="s">
        <v>1124</v>
      </c>
    </row>
    <row r="1174" spans="2:2" x14ac:dyDescent="0.2">
      <c r="B1174" t="s">
        <v>1125</v>
      </c>
    </row>
    <row r="1175" spans="2:2" x14ac:dyDescent="0.2">
      <c r="B1175" t="s">
        <v>1126</v>
      </c>
    </row>
    <row r="1176" spans="2:2" x14ac:dyDescent="0.2">
      <c r="B1176" t="s">
        <v>1127</v>
      </c>
    </row>
    <row r="1177" spans="2:2" x14ac:dyDescent="0.2">
      <c r="B1177" t="s">
        <v>1128</v>
      </c>
    </row>
    <row r="1178" spans="2:2" x14ac:dyDescent="0.2">
      <c r="B1178" t="s">
        <v>1129</v>
      </c>
    </row>
    <row r="1179" spans="2:2" x14ac:dyDescent="0.2">
      <c r="B1179" t="s">
        <v>1130</v>
      </c>
    </row>
    <row r="1180" spans="2:2" x14ac:dyDescent="0.2">
      <c r="B1180" t="s">
        <v>1131</v>
      </c>
    </row>
    <row r="1181" spans="2:2" x14ac:dyDescent="0.2">
      <c r="B1181" t="s">
        <v>1132</v>
      </c>
    </row>
    <row r="1182" spans="2:2" x14ac:dyDescent="0.2">
      <c r="B1182" t="s">
        <v>1133</v>
      </c>
    </row>
    <row r="1183" spans="2:2" x14ac:dyDescent="0.2">
      <c r="B1183" t="s">
        <v>1134</v>
      </c>
    </row>
    <row r="1184" spans="2:2" x14ac:dyDescent="0.2">
      <c r="B1184" t="s">
        <v>1135</v>
      </c>
    </row>
    <row r="1185" spans="2:2" x14ac:dyDescent="0.2">
      <c r="B1185" t="s">
        <v>1136</v>
      </c>
    </row>
    <row r="1186" spans="2:2" x14ac:dyDescent="0.2">
      <c r="B1186" t="s">
        <v>1137</v>
      </c>
    </row>
    <row r="1187" spans="2:2" x14ac:dyDescent="0.2">
      <c r="B1187" t="s">
        <v>1138</v>
      </c>
    </row>
    <row r="1188" spans="2:2" x14ac:dyDescent="0.2">
      <c r="B1188" t="s">
        <v>1139</v>
      </c>
    </row>
    <row r="1189" spans="2:2" x14ac:dyDescent="0.2">
      <c r="B1189" t="s">
        <v>1140</v>
      </c>
    </row>
    <row r="1190" spans="2:2" x14ac:dyDescent="0.2">
      <c r="B1190" t="s">
        <v>1141</v>
      </c>
    </row>
    <row r="1191" spans="2:2" x14ac:dyDescent="0.2">
      <c r="B1191" t="s">
        <v>1142</v>
      </c>
    </row>
    <row r="1192" spans="2:2" x14ac:dyDescent="0.2">
      <c r="B1192" t="s">
        <v>1143</v>
      </c>
    </row>
    <row r="1193" spans="2:2" x14ac:dyDescent="0.2">
      <c r="B1193" t="s">
        <v>1144</v>
      </c>
    </row>
    <row r="1194" spans="2:2" x14ac:dyDescent="0.2">
      <c r="B1194" t="s">
        <v>1145</v>
      </c>
    </row>
    <row r="1195" spans="2:2" x14ac:dyDescent="0.2">
      <c r="B1195" t="s">
        <v>1146</v>
      </c>
    </row>
    <row r="1196" spans="2:2" x14ac:dyDescent="0.2">
      <c r="B1196" t="s">
        <v>1147</v>
      </c>
    </row>
    <row r="1197" spans="2:2" x14ac:dyDescent="0.2">
      <c r="B1197" t="s">
        <v>1148</v>
      </c>
    </row>
    <row r="1198" spans="2:2" x14ac:dyDescent="0.2">
      <c r="B1198" t="s">
        <v>1149</v>
      </c>
    </row>
    <row r="1199" spans="2:2" x14ac:dyDescent="0.2">
      <c r="B1199" t="s">
        <v>1150</v>
      </c>
    </row>
    <row r="1200" spans="2:2" x14ac:dyDescent="0.2">
      <c r="B1200" t="s">
        <v>1151</v>
      </c>
    </row>
    <row r="1201" spans="2:2" x14ac:dyDescent="0.2">
      <c r="B1201" t="s">
        <v>1152</v>
      </c>
    </row>
    <row r="1202" spans="2:2" x14ac:dyDescent="0.2">
      <c r="B1202" t="s">
        <v>1153</v>
      </c>
    </row>
    <row r="1203" spans="2:2" x14ac:dyDescent="0.2">
      <c r="B1203" t="s">
        <v>1154</v>
      </c>
    </row>
    <row r="1204" spans="2:2" x14ac:dyDescent="0.2">
      <c r="B1204" t="s">
        <v>1155</v>
      </c>
    </row>
    <row r="1205" spans="2:2" x14ac:dyDescent="0.2">
      <c r="B1205" t="s">
        <v>1156</v>
      </c>
    </row>
    <row r="1206" spans="2:2" x14ac:dyDescent="0.2">
      <c r="B1206" t="s">
        <v>1157</v>
      </c>
    </row>
    <row r="1207" spans="2:2" x14ac:dyDescent="0.2">
      <c r="B1207" t="s">
        <v>1158</v>
      </c>
    </row>
    <row r="1208" spans="2:2" x14ac:dyDescent="0.2">
      <c r="B1208" t="s">
        <v>1159</v>
      </c>
    </row>
    <row r="1209" spans="2:2" x14ac:dyDescent="0.2">
      <c r="B1209" t="s">
        <v>1160</v>
      </c>
    </row>
    <row r="1210" spans="2:2" x14ac:dyDescent="0.2">
      <c r="B1210" t="s">
        <v>1161</v>
      </c>
    </row>
    <row r="1211" spans="2:2" x14ac:dyDescent="0.2">
      <c r="B1211" t="s">
        <v>1162</v>
      </c>
    </row>
    <row r="1212" spans="2:2" x14ac:dyDescent="0.2">
      <c r="B1212" t="s">
        <v>1163</v>
      </c>
    </row>
    <row r="1213" spans="2:2" x14ac:dyDescent="0.2">
      <c r="B1213" t="s">
        <v>1164</v>
      </c>
    </row>
    <row r="1214" spans="2:2" x14ac:dyDescent="0.2">
      <c r="B1214" t="s">
        <v>1165</v>
      </c>
    </row>
    <row r="1215" spans="2:2" x14ac:dyDescent="0.2">
      <c r="B1215" t="s">
        <v>1166</v>
      </c>
    </row>
    <row r="1216" spans="2:2" x14ac:dyDescent="0.2">
      <c r="B1216" t="s">
        <v>1167</v>
      </c>
    </row>
    <row r="1217" spans="2:2" x14ac:dyDescent="0.2">
      <c r="B1217" t="s">
        <v>1168</v>
      </c>
    </row>
    <row r="1218" spans="2:2" x14ac:dyDescent="0.2">
      <c r="B1218" t="s">
        <v>1169</v>
      </c>
    </row>
    <row r="1219" spans="2:2" x14ac:dyDescent="0.2">
      <c r="B1219" t="s">
        <v>1170</v>
      </c>
    </row>
    <row r="1220" spans="2:2" x14ac:dyDescent="0.2">
      <c r="B1220" t="s">
        <v>1171</v>
      </c>
    </row>
    <row r="1221" spans="2:2" x14ac:dyDescent="0.2">
      <c r="B1221" t="s">
        <v>1172</v>
      </c>
    </row>
    <row r="1222" spans="2:2" x14ac:dyDescent="0.2">
      <c r="B1222" t="s">
        <v>1173</v>
      </c>
    </row>
    <row r="1223" spans="2:2" x14ac:dyDescent="0.2">
      <c r="B1223" t="s">
        <v>1174</v>
      </c>
    </row>
    <row r="1224" spans="2:2" x14ac:dyDescent="0.2">
      <c r="B1224" t="s">
        <v>1175</v>
      </c>
    </row>
    <row r="1225" spans="2:2" x14ac:dyDescent="0.2">
      <c r="B1225" t="s">
        <v>1176</v>
      </c>
    </row>
    <row r="1226" spans="2:2" x14ac:dyDescent="0.2">
      <c r="B1226" t="s">
        <v>1177</v>
      </c>
    </row>
    <row r="1227" spans="2:2" x14ac:dyDescent="0.2">
      <c r="B1227" t="s">
        <v>1178</v>
      </c>
    </row>
    <row r="1228" spans="2:2" x14ac:dyDescent="0.2">
      <c r="B1228" t="s">
        <v>1179</v>
      </c>
    </row>
    <row r="1229" spans="2:2" x14ac:dyDescent="0.2">
      <c r="B1229" t="s">
        <v>1180</v>
      </c>
    </row>
    <row r="1230" spans="2:2" x14ac:dyDescent="0.2">
      <c r="B1230" t="s">
        <v>1181</v>
      </c>
    </row>
    <row r="1231" spans="2:2" x14ac:dyDescent="0.2">
      <c r="B1231" t="s">
        <v>1182</v>
      </c>
    </row>
    <row r="1232" spans="2:2" x14ac:dyDescent="0.2">
      <c r="B1232" t="s">
        <v>1183</v>
      </c>
    </row>
    <row r="1233" spans="2:2" x14ac:dyDescent="0.2">
      <c r="B1233" t="s">
        <v>1184</v>
      </c>
    </row>
    <row r="1234" spans="2:2" x14ac:dyDescent="0.2">
      <c r="B1234" t="s">
        <v>1185</v>
      </c>
    </row>
    <row r="1235" spans="2:2" x14ac:dyDescent="0.2">
      <c r="B1235" t="s">
        <v>1186</v>
      </c>
    </row>
    <row r="1236" spans="2:2" x14ac:dyDescent="0.2">
      <c r="B1236" t="s">
        <v>1187</v>
      </c>
    </row>
    <row r="1237" spans="2:2" x14ac:dyDescent="0.2">
      <c r="B1237" t="s">
        <v>1188</v>
      </c>
    </row>
    <row r="1238" spans="2:2" x14ac:dyDescent="0.2">
      <c r="B1238" t="s">
        <v>1189</v>
      </c>
    </row>
    <row r="1239" spans="2:2" x14ac:dyDescent="0.2">
      <c r="B1239" t="s">
        <v>1190</v>
      </c>
    </row>
    <row r="1240" spans="2:2" x14ac:dyDescent="0.2">
      <c r="B1240" t="s">
        <v>1191</v>
      </c>
    </row>
    <row r="1241" spans="2:2" x14ac:dyDescent="0.2">
      <c r="B1241" t="s">
        <v>1192</v>
      </c>
    </row>
    <row r="1242" spans="2:2" x14ac:dyDescent="0.2">
      <c r="B1242" t="s">
        <v>1193</v>
      </c>
    </row>
    <row r="1243" spans="2:2" x14ac:dyDescent="0.2">
      <c r="B1243" t="s">
        <v>1194</v>
      </c>
    </row>
    <row r="1244" spans="2:2" x14ac:dyDescent="0.2">
      <c r="B1244" t="s">
        <v>1195</v>
      </c>
    </row>
    <row r="1245" spans="2:2" x14ac:dyDescent="0.2">
      <c r="B1245" t="s">
        <v>1196</v>
      </c>
    </row>
    <row r="1246" spans="2:2" x14ac:dyDescent="0.2">
      <c r="B1246" t="s">
        <v>1197</v>
      </c>
    </row>
    <row r="1247" spans="2:2" x14ac:dyDescent="0.2">
      <c r="B1247" t="s">
        <v>1198</v>
      </c>
    </row>
    <row r="1248" spans="2:2" x14ac:dyDescent="0.2">
      <c r="B1248" t="s">
        <v>1199</v>
      </c>
    </row>
    <row r="1249" spans="2:2" x14ac:dyDescent="0.2">
      <c r="B1249" t="s">
        <v>1200</v>
      </c>
    </row>
    <row r="1250" spans="2:2" x14ac:dyDescent="0.2">
      <c r="B1250" t="s">
        <v>1201</v>
      </c>
    </row>
    <row r="1251" spans="2:2" x14ac:dyDescent="0.2">
      <c r="B1251" t="s">
        <v>1202</v>
      </c>
    </row>
    <row r="1252" spans="2:2" x14ac:dyDescent="0.2">
      <c r="B1252" t="s">
        <v>1203</v>
      </c>
    </row>
    <row r="1253" spans="2:2" x14ac:dyDescent="0.2">
      <c r="B1253" t="s">
        <v>1204</v>
      </c>
    </row>
    <row r="1254" spans="2:2" x14ac:dyDescent="0.2">
      <c r="B1254" t="s">
        <v>1205</v>
      </c>
    </row>
    <row r="1255" spans="2:2" x14ac:dyDescent="0.2">
      <c r="B1255" t="s">
        <v>1206</v>
      </c>
    </row>
    <row r="1256" spans="2:2" x14ac:dyDescent="0.2">
      <c r="B1256" t="s">
        <v>1207</v>
      </c>
    </row>
    <row r="1257" spans="2:2" x14ac:dyDescent="0.2">
      <c r="B1257" t="s">
        <v>1208</v>
      </c>
    </row>
    <row r="1258" spans="2:2" x14ac:dyDescent="0.2">
      <c r="B1258" t="s">
        <v>1209</v>
      </c>
    </row>
    <row r="1259" spans="2:2" x14ac:dyDescent="0.2">
      <c r="B1259" t="s">
        <v>1210</v>
      </c>
    </row>
    <row r="1260" spans="2:2" x14ac:dyDescent="0.2">
      <c r="B1260" t="s">
        <v>1211</v>
      </c>
    </row>
    <row r="1261" spans="2:2" x14ac:dyDescent="0.2">
      <c r="B1261" t="s">
        <v>1212</v>
      </c>
    </row>
    <row r="1262" spans="2:2" x14ac:dyDescent="0.2">
      <c r="B1262" t="s">
        <v>1213</v>
      </c>
    </row>
    <row r="1263" spans="2:2" x14ac:dyDescent="0.2">
      <c r="B1263" t="s">
        <v>1214</v>
      </c>
    </row>
    <row r="1264" spans="2:2" x14ac:dyDescent="0.2">
      <c r="B1264" t="s">
        <v>1215</v>
      </c>
    </row>
    <row r="1265" spans="2:2" x14ac:dyDescent="0.2">
      <c r="B1265" t="s">
        <v>1216</v>
      </c>
    </row>
    <row r="1266" spans="2:2" x14ac:dyDescent="0.2">
      <c r="B1266" t="s">
        <v>1217</v>
      </c>
    </row>
    <row r="1267" spans="2:2" x14ac:dyDescent="0.2">
      <c r="B1267" t="s">
        <v>1218</v>
      </c>
    </row>
    <row r="1268" spans="2:2" x14ac:dyDescent="0.2">
      <c r="B1268" t="s">
        <v>1218</v>
      </c>
    </row>
    <row r="1269" spans="2:2" x14ac:dyDescent="0.2">
      <c r="B1269" t="s">
        <v>1219</v>
      </c>
    </row>
    <row r="1270" spans="2:2" x14ac:dyDescent="0.2">
      <c r="B1270" t="s">
        <v>1220</v>
      </c>
    </row>
    <row r="1271" spans="2:2" x14ac:dyDescent="0.2">
      <c r="B1271" t="s">
        <v>1221</v>
      </c>
    </row>
    <row r="1272" spans="2:2" x14ac:dyDescent="0.2">
      <c r="B1272" t="s">
        <v>1222</v>
      </c>
    </row>
    <row r="1273" spans="2:2" x14ac:dyDescent="0.2">
      <c r="B1273" t="s">
        <v>1223</v>
      </c>
    </row>
    <row r="1274" spans="2:2" x14ac:dyDescent="0.2">
      <c r="B1274" t="s">
        <v>1224</v>
      </c>
    </row>
    <row r="1275" spans="2:2" x14ac:dyDescent="0.2">
      <c r="B1275" t="s">
        <v>1225</v>
      </c>
    </row>
    <row r="1276" spans="2:2" x14ac:dyDescent="0.2">
      <c r="B1276" t="s">
        <v>1226</v>
      </c>
    </row>
    <row r="1277" spans="2:2" x14ac:dyDescent="0.2">
      <c r="B1277" t="s">
        <v>1227</v>
      </c>
    </row>
    <row r="1278" spans="2:2" x14ac:dyDescent="0.2">
      <c r="B1278" t="s">
        <v>1228</v>
      </c>
    </row>
    <row r="1279" spans="2:2" x14ac:dyDescent="0.2">
      <c r="B1279" t="s">
        <v>1229</v>
      </c>
    </row>
    <row r="1280" spans="2:2" x14ac:dyDescent="0.2">
      <c r="B1280" t="s">
        <v>1230</v>
      </c>
    </row>
    <row r="1281" spans="2:2" x14ac:dyDescent="0.2">
      <c r="B1281" t="s">
        <v>1231</v>
      </c>
    </row>
    <row r="1282" spans="2:2" x14ac:dyDescent="0.2">
      <c r="B1282" t="s">
        <v>1232</v>
      </c>
    </row>
    <row r="1283" spans="2:2" x14ac:dyDescent="0.2">
      <c r="B1283" t="s">
        <v>1233</v>
      </c>
    </row>
    <row r="1284" spans="2:2" x14ac:dyDescent="0.2">
      <c r="B1284" t="s">
        <v>1234</v>
      </c>
    </row>
    <row r="1285" spans="2:2" x14ac:dyDescent="0.2">
      <c r="B1285" t="s">
        <v>1235</v>
      </c>
    </row>
    <row r="1286" spans="2:2" x14ac:dyDescent="0.2">
      <c r="B1286" t="s">
        <v>1236</v>
      </c>
    </row>
    <row r="1287" spans="2:2" x14ac:dyDescent="0.2">
      <c r="B1287" t="s">
        <v>1237</v>
      </c>
    </row>
    <row r="1288" spans="2:2" x14ac:dyDescent="0.2">
      <c r="B1288" t="s">
        <v>1238</v>
      </c>
    </row>
    <row r="1289" spans="2:2" x14ac:dyDescent="0.2">
      <c r="B1289" t="s">
        <v>1239</v>
      </c>
    </row>
    <row r="1290" spans="2:2" x14ac:dyDescent="0.2">
      <c r="B1290" t="s">
        <v>1240</v>
      </c>
    </row>
    <row r="1291" spans="2:2" x14ac:dyDescent="0.2">
      <c r="B1291" t="s">
        <v>1241</v>
      </c>
    </row>
    <row r="1292" spans="2:2" x14ac:dyDescent="0.2">
      <c r="B1292" t="s">
        <v>1242</v>
      </c>
    </row>
    <row r="1293" spans="2:2" x14ac:dyDescent="0.2">
      <c r="B1293" t="s">
        <v>1243</v>
      </c>
    </row>
    <row r="1294" spans="2:2" x14ac:dyDescent="0.2">
      <c r="B1294" t="s">
        <v>1240</v>
      </c>
    </row>
    <row r="1295" spans="2:2" x14ac:dyDescent="0.2">
      <c r="B1295" t="s">
        <v>1244</v>
      </c>
    </row>
    <row r="1296" spans="2:2" x14ac:dyDescent="0.2">
      <c r="B1296" t="s">
        <v>1245</v>
      </c>
    </row>
    <row r="1297" spans="2:2" x14ac:dyDescent="0.2">
      <c r="B1297" t="s">
        <v>1246</v>
      </c>
    </row>
    <row r="1298" spans="2:2" x14ac:dyDescent="0.2">
      <c r="B1298" t="s">
        <v>1247</v>
      </c>
    </row>
    <row r="1299" spans="2:2" x14ac:dyDescent="0.2">
      <c r="B1299" t="s">
        <v>1248</v>
      </c>
    </row>
    <row r="1300" spans="2:2" x14ac:dyDescent="0.2">
      <c r="B1300" t="s">
        <v>1249</v>
      </c>
    </row>
    <row r="1301" spans="2:2" x14ac:dyDescent="0.2">
      <c r="B1301" t="s">
        <v>1250</v>
      </c>
    </row>
    <row r="1302" spans="2:2" x14ac:dyDescent="0.2">
      <c r="B1302" t="s">
        <v>1224</v>
      </c>
    </row>
    <row r="1303" spans="2:2" x14ac:dyDescent="0.2">
      <c r="B1303" t="s">
        <v>1251</v>
      </c>
    </row>
    <row r="1304" spans="2:2" x14ac:dyDescent="0.2">
      <c r="B1304" t="s">
        <v>1252</v>
      </c>
    </row>
    <row r="1305" spans="2:2" x14ac:dyDescent="0.2">
      <c r="B1305" t="s">
        <v>1253</v>
      </c>
    </row>
    <row r="1306" spans="2:2" x14ac:dyDescent="0.2">
      <c r="B1306" t="s">
        <v>1254</v>
      </c>
    </row>
    <row r="1307" spans="2:2" x14ac:dyDescent="0.2">
      <c r="B1307" t="s">
        <v>1255</v>
      </c>
    </row>
    <row r="1308" spans="2:2" x14ac:dyDescent="0.2">
      <c r="B1308" t="s">
        <v>1256</v>
      </c>
    </row>
    <row r="1309" spans="2:2" x14ac:dyDescent="0.2">
      <c r="B1309" t="s">
        <v>1257</v>
      </c>
    </row>
    <row r="1310" spans="2:2" x14ac:dyDescent="0.2">
      <c r="B1310" t="s">
        <v>1258</v>
      </c>
    </row>
    <row r="1311" spans="2:2" x14ac:dyDescent="0.2">
      <c r="B1311" t="s">
        <v>1259</v>
      </c>
    </row>
    <row r="1312" spans="2:2" x14ac:dyDescent="0.2">
      <c r="B1312" t="s">
        <v>1260</v>
      </c>
    </row>
    <row r="1313" spans="2:2" x14ac:dyDescent="0.2">
      <c r="B1313" t="s">
        <v>1261</v>
      </c>
    </row>
    <row r="1314" spans="2:2" x14ac:dyDescent="0.2">
      <c r="B1314" t="s">
        <v>1262</v>
      </c>
    </row>
    <row r="1315" spans="2:2" x14ac:dyDescent="0.2">
      <c r="B1315" t="s">
        <v>1263</v>
      </c>
    </row>
    <row r="1316" spans="2:2" x14ac:dyDescent="0.2">
      <c r="B1316" t="s">
        <v>1264</v>
      </c>
    </row>
    <row r="1317" spans="2:2" x14ac:dyDescent="0.2">
      <c r="B1317" t="s">
        <v>1265</v>
      </c>
    </row>
    <row r="1318" spans="2:2" x14ac:dyDescent="0.2">
      <c r="B1318" t="s">
        <v>1266</v>
      </c>
    </row>
    <row r="1319" spans="2:2" x14ac:dyDescent="0.2">
      <c r="B1319" t="s">
        <v>1267</v>
      </c>
    </row>
    <row r="1320" spans="2:2" x14ac:dyDescent="0.2">
      <c r="B1320" t="s">
        <v>1268</v>
      </c>
    </row>
    <row r="1321" spans="2:2" x14ac:dyDescent="0.2">
      <c r="B1321" t="s">
        <v>1269</v>
      </c>
    </row>
    <row r="1322" spans="2:2" x14ac:dyDescent="0.2">
      <c r="B1322" t="s">
        <v>1270</v>
      </c>
    </row>
    <row r="1323" spans="2:2" x14ac:dyDescent="0.2">
      <c r="B1323" t="s">
        <v>1271</v>
      </c>
    </row>
    <row r="1324" spans="2:2" x14ac:dyDescent="0.2">
      <c r="B1324" t="s">
        <v>1272</v>
      </c>
    </row>
    <row r="1325" spans="2:2" x14ac:dyDescent="0.2">
      <c r="B1325" t="s">
        <v>1273</v>
      </c>
    </row>
    <row r="1326" spans="2:2" x14ac:dyDescent="0.2">
      <c r="B1326" t="s">
        <v>1274</v>
      </c>
    </row>
    <row r="1327" spans="2:2" x14ac:dyDescent="0.2">
      <c r="B1327" t="s">
        <v>1275</v>
      </c>
    </row>
    <row r="1328" spans="2:2" x14ac:dyDescent="0.2">
      <c r="B1328" t="s">
        <v>1276</v>
      </c>
    </row>
    <row r="1329" spans="2:2" x14ac:dyDescent="0.2">
      <c r="B1329" t="s">
        <v>1277</v>
      </c>
    </row>
    <row r="1330" spans="2:2" x14ac:dyDescent="0.2">
      <c r="B1330" t="s">
        <v>1278</v>
      </c>
    </row>
    <row r="1331" spans="2:2" x14ac:dyDescent="0.2">
      <c r="B1331" t="s">
        <v>1279</v>
      </c>
    </row>
    <row r="1332" spans="2:2" x14ac:dyDescent="0.2">
      <c r="B1332" t="s">
        <v>1280</v>
      </c>
    </row>
    <row r="1333" spans="2:2" x14ac:dyDescent="0.2">
      <c r="B1333" t="s">
        <v>1281</v>
      </c>
    </row>
    <row r="1334" spans="2:2" x14ac:dyDescent="0.2">
      <c r="B1334" t="s">
        <v>1282</v>
      </c>
    </row>
    <row r="1335" spans="2:2" x14ac:dyDescent="0.2">
      <c r="B1335" t="s">
        <v>1283</v>
      </c>
    </row>
    <row r="1336" spans="2:2" x14ac:dyDescent="0.2">
      <c r="B1336" t="s">
        <v>1284</v>
      </c>
    </row>
    <row r="1337" spans="2:2" x14ac:dyDescent="0.2">
      <c r="B1337" t="s">
        <v>1285</v>
      </c>
    </row>
    <row r="1338" spans="2:2" x14ac:dyDescent="0.2">
      <c r="B1338" t="s">
        <v>1286</v>
      </c>
    </row>
    <row r="1339" spans="2:2" x14ac:dyDescent="0.2">
      <c r="B1339" t="s">
        <v>1287</v>
      </c>
    </row>
    <row r="1340" spans="2:2" x14ac:dyDescent="0.2">
      <c r="B1340" t="s">
        <v>1288</v>
      </c>
    </row>
    <row r="1341" spans="2:2" x14ac:dyDescent="0.2">
      <c r="B1341" t="s">
        <v>1289</v>
      </c>
    </row>
    <row r="1342" spans="2:2" x14ac:dyDescent="0.2">
      <c r="B1342" t="s">
        <v>1290</v>
      </c>
    </row>
    <row r="1343" spans="2:2" x14ac:dyDescent="0.2">
      <c r="B1343" t="s">
        <v>1291</v>
      </c>
    </row>
    <row r="1344" spans="2:2" x14ac:dyDescent="0.2">
      <c r="B1344" t="s">
        <v>1292</v>
      </c>
    </row>
    <row r="1345" spans="2:2" x14ac:dyDescent="0.2">
      <c r="B1345" t="s">
        <v>1293</v>
      </c>
    </row>
    <row r="1346" spans="2:2" x14ac:dyDescent="0.2">
      <c r="B1346" t="s">
        <v>1294</v>
      </c>
    </row>
    <row r="1347" spans="2:2" x14ac:dyDescent="0.2">
      <c r="B1347" t="s">
        <v>1295</v>
      </c>
    </row>
    <row r="1348" spans="2:2" x14ac:dyDescent="0.2">
      <c r="B1348" t="s">
        <v>1296</v>
      </c>
    </row>
    <row r="1349" spans="2:2" x14ac:dyDescent="0.2">
      <c r="B1349" t="s">
        <v>1297</v>
      </c>
    </row>
    <row r="1350" spans="2:2" x14ac:dyDescent="0.2">
      <c r="B1350" t="s">
        <v>1298</v>
      </c>
    </row>
    <row r="1351" spans="2:2" x14ac:dyDescent="0.2">
      <c r="B1351" t="s">
        <v>1299</v>
      </c>
    </row>
    <row r="1352" spans="2:2" x14ac:dyDescent="0.2">
      <c r="B1352" t="s">
        <v>1300</v>
      </c>
    </row>
    <row r="1353" spans="2:2" x14ac:dyDescent="0.2">
      <c r="B1353" t="s">
        <v>1301</v>
      </c>
    </row>
    <row r="1354" spans="2:2" x14ac:dyDescent="0.2">
      <c r="B1354" t="s">
        <v>1302</v>
      </c>
    </row>
    <row r="1355" spans="2:2" x14ac:dyDescent="0.2">
      <c r="B1355" t="s">
        <v>1303</v>
      </c>
    </row>
    <row r="1356" spans="2:2" x14ac:dyDescent="0.2">
      <c r="B1356" t="s">
        <v>1304</v>
      </c>
    </row>
    <row r="1357" spans="2:2" x14ac:dyDescent="0.2">
      <c r="B1357" t="s">
        <v>1305</v>
      </c>
    </row>
    <row r="1358" spans="2:2" x14ac:dyDescent="0.2">
      <c r="B1358" t="s">
        <v>1306</v>
      </c>
    </row>
    <row r="1359" spans="2:2" x14ac:dyDescent="0.2">
      <c r="B1359" t="s">
        <v>1307</v>
      </c>
    </row>
    <row r="1360" spans="2:2" x14ac:dyDescent="0.2">
      <c r="B1360" t="s">
        <v>1304</v>
      </c>
    </row>
    <row r="1361" spans="2:2" x14ac:dyDescent="0.2">
      <c r="B1361" t="s">
        <v>1308</v>
      </c>
    </row>
    <row r="1362" spans="2:2" x14ac:dyDescent="0.2">
      <c r="B1362" t="s">
        <v>1309</v>
      </c>
    </row>
    <row r="1363" spans="2:2" x14ac:dyDescent="0.2">
      <c r="B1363" t="s">
        <v>1310</v>
      </c>
    </row>
    <row r="1364" spans="2:2" x14ac:dyDescent="0.2">
      <c r="B1364" t="s">
        <v>1311</v>
      </c>
    </row>
    <row r="1365" spans="2:2" x14ac:dyDescent="0.2">
      <c r="B1365" t="s">
        <v>1312</v>
      </c>
    </row>
    <row r="1366" spans="2:2" x14ac:dyDescent="0.2">
      <c r="B1366" t="s">
        <v>1313</v>
      </c>
    </row>
    <row r="1367" spans="2:2" x14ac:dyDescent="0.2">
      <c r="B1367" t="s">
        <v>1314</v>
      </c>
    </row>
    <row r="1368" spans="2:2" x14ac:dyDescent="0.2">
      <c r="B1368" t="s">
        <v>1315</v>
      </c>
    </row>
    <row r="1369" spans="2:2" x14ac:dyDescent="0.2">
      <c r="B1369" t="s">
        <v>1316</v>
      </c>
    </row>
    <row r="1370" spans="2:2" x14ac:dyDescent="0.2">
      <c r="B1370" t="s">
        <v>1317</v>
      </c>
    </row>
    <row r="1371" spans="2:2" x14ac:dyDescent="0.2">
      <c r="B1371" t="s">
        <v>1318</v>
      </c>
    </row>
    <row r="1372" spans="2:2" x14ac:dyDescent="0.2">
      <c r="B1372" t="s">
        <v>1319</v>
      </c>
    </row>
    <row r="1373" spans="2:2" x14ac:dyDescent="0.2">
      <c r="B1373" t="s">
        <v>1320</v>
      </c>
    </row>
    <row r="1374" spans="2:2" x14ac:dyDescent="0.2">
      <c r="B1374" t="s">
        <v>1321</v>
      </c>
    </row>
    <row r="1375" spans="2:2" x14ac:dyDescent="0.2">
      <c r="B1375" t="s">
        <v>1322</v>
      </c>
    </row>
    <row r="1376" spans="2:2" x14ac:dyDescent="0.2">
      <c r="B1376" t="s">
        <v>1323</v>
      </c>
    </row>
    <row r="1377" spans="2:2" x14ac:dyDescent="0.2">
      <c r="B1377" t="s">
        <v>1324</v>
      </c>
    </row>
    <row r="1378" spans="2:2" x14ac:dyDescent="0.2">
      <c r="B1378" t="s">
        <v>1325</v>
      </c>
    </row>
    <row r="1379" spans="2:2" x14ac:dyDescent="0.2">
      <c r="B1379" t="s">
        <v>1326</v>
      </c>
    </row>
    <row r="1380" spans="2:2" x14ac:dyDescent="0.2">
      <c r="B1380" t="s">
        <v>1327</v>
      </c>
    </row>
    <row r="1381" spans="2:2" x14ac:dyDescent="0.2">
      <c r="B1381" t="s">
        <v>1328</v>
      </c>
    </row>
    <row r="1382" spans="2:2" x14ac:dyDescent="0.2">
      <c r="B1382" t="s">
        <v>1329</v>
      </c>
    </row>
    <row r="1383" spans="2:2" x14ac:dyDescent="0.2">
      <c r="B1383" t="s">
        <v>1330</v>
      </c>
    </row>
    <row r="1384" spans="2:2" x14ac:dyDescent="0.2">
      <c r="B1384" t="s">
        <v>1331</v>
      </c>
    </row>
    <row r="1385" spans="2:2" x14ac:dyDescent="0.2">
      <c r="B1385" t="s">
        <v>1332</v>
      </c>
    </row>
    <row r="1386" spans="2:2" x14ac:dyDescent="0.2">
      <c r="B1386" t="s">
        <v>1333</v>
      </c>
    </row>
    <row r="1387" spans="2:2" x14ac:dyDescent="0.2">
      <c r="B1387" t="s">
        <v>1334</v>
      </c>
    </row>
    <row r="1388" spans="2:2" x14ac:dyDescent="0.2">
      <c r="B1388" t="s">
        <v>1335</v>
      </c>
    </row>
    <row r="1389" spans="2:2" x14ac:dyDescent="0.2">
      <c r="B1389" t="s">
        <v>1336</v>
      </c>
    </row>
    <row r="1390" spans="2:2" x14ac:dyDescent="0.2">
      <c r="B1390" t="s">
        <v>1337</v>
      </c>
    </row>
    <row r="1391" spans="2:2" x14ac:dyDescent="0.2">
      <c r="B1391" t="s">
        <v>1338</v>
      </c>
    </row>
    <row r="1392" spans="2:2" x14ac:dyDescent="0.2">
      <c r="B1392" t="s">
        <v>1339</v>
      </c>
    </row>
    <row r="1393" spans="2:2" x14ac:dyDescent="0.2">
      <c r="B1393" t="s">
        <v>1340</v>
      </c>
    </row>
    <row r="1394" spans="2:2" x14ac:dyDescent="0.2">
      <c r="B1394" t="s">
        <v>1341</v>
      </c>
    </row>
    <row r="1395" spans="2:2" x14ac:dyDescent="0.2">
      <c r="B1395" t="s">
        <v>1342</v>
      </c>
    </row>
    <row r="1396" spans="2:2" x14ac:dyDescent="0.2">
      <c r="B1396" t="s">
        <v>1343</v>
      </c>
    </row>
    <row r="1397" spans="2:2" x14ac:dyDescent="0.2">
      <c r="B1397" t="s">
        <v>1344</v>
      </c>
    </row>
    <row r="1398" spans="2:2" x14ac:dyDescent="0.2">
      <c r="B1398" t="s">
        <v>1345</v>
      </c>
    </row>
    <row r="1399" spans="2:2" x14ac:dyDescent="0.2">
      <c r="B1399" t="s">
        <v>1346</v>
      </c>
    </row>
    <row r="1400" spans="2:2" x14ac:dyDescent="0.2">
      <c r="B1400" t="s">
        <v>1347</v>
      </c>
    </row>
    <row r="1401" spans="2:2" x14ac:dyDescent="0.2">
      <c r="B1401" t="s">
        <v>1348</v>
      </c>
    </row>
    <row r="1402" spans="2:2" x14ac:dyDescent="0.2">
      <c r="B1402" t="s">
        <v>1349</v>
      </c>
    </row>
    <row r="1403" spans="2:2" x14ac:dyDescent="0.2">
      <c r="B1403" t="s">
        <v>1350</v>
      </c>
    </row>
    <row r="1404" spans="2:2" x14ac:dyDescent="0.2">
      <c r="B1404" t="s">
        <v>1351</v>
      </c>
    </row>
    <row r="1405" spans="2:2" x14ac:dyDescent="0.2">
      <c r="B1405" t="s">
        <v>1352</v>
      </c>
    </row>
    <row r="1406" spans="2:2" x14ac:dyDescent="0.2">
      <c r="B1406" t="s">
        <v>1353</v>
      </c>
    </row>
    <row r="1407" spans="2:2" x14ac:dyDescent="0.2">
      <c r="B1407" t="s">
        <v>1354</v>
      </c>
    </row>
    <row r="1408" spans="2:2" x14ac:dyDescent="0.2">
      <c r="B1408" t="s">
        <v>1355</v>
      </c>
    </row>
    <row r="1409" spans="2:2" x14ac:dyDescent="0.2">
      <c r="B1409" t="s">
        <v>1356</v>
      </c>
    </row>
    <row r="1410" spans="2:2" x14ac:dyDescent="0.2">
      <c r="B1410" t="s">
        <v>1356</v>
      </c>
    </row>
    <row r="1411" spans="2:2" x14ac:dyDescent="0.2">
      <c r="B1411" t="s">
        <v>1357</v>
      </c>
    </row>
    <row r="1412" spans="2:2" x14ac:dyDescent="0.2">
      <c r="B1412" t="s">
        <v>1358</v>
      </c>
    </row>
    <row r="1413" spans="2:2" x14ac:dyDescent="0.2">
      <c r="B1413" t="s">
        <v>1359</v>
      </c>
    </row>
    <row r="1414" spans="2:2" x14ac:dyDescent="0.2">
      <c r="B1414" t="s">
        <v>1360</v>
      </c>
    </row>
    <row r="1415" spans="2:2" x14ac:dyDescent="0.2">
      <c r="B1415" t="s">
        <v>1361</v>
      </c>
    </row>
    <row r="1416" spans="2:2" x14ac:dyDescent="0.2">
      <c r="B1416" t="s">
        <v>1362</v>
      </c>
    </row>
    <row r="1417" spans="2:2" x14ac:dyDescent="0.2">
      <c r="B1417" t="s">
        <v>1363</v>
      </c>
    </row>
    <row r="1418" spans="2:2" x14ac:dyDescent="0.2">
      <c r="B1418" t="s">
        <v>1364</v>
      </c>
    </row>
    <row r="1419" spans="2:2" x14ac:dyDescent="0.2">
      <c r="B1419" t="s">
        <v>1365</v>
      </c>
    </row>
    <row r="1420" spans="2:2" x14ac:dyDescent="0.2">
      <c r="B1420" t="s">
        <v>1366</v>
      </c>
    </row>
    <row r="1421" spans="2:2" x14ac:dyDescent="0.2">
      <c r="B1421" t="s">
        <v>1367</v>
      </c>
    </row>
    <row r="1422" spans="2:2" x14ac:dyDescent="0.2">
      <c r="B1422" t="s">
        <v>1368</v>
      </c>
    </row>
    <row r="1423" spans="2:2" x14ac:dyDescent="0.2">
      <c r="B1423" t="s">
        <v>1369</v>
      </c>
    </row>
    <row r="1424" spans="2:2" x14ac:dyDescent="0.2">
      <c r="B1424" t="s">
        <v>1370</v>
      </c>
    </row>
    <row r="1425" spans="2:2" x14ac:dyDescent="0.2">
      <c r="B1425" t="s">
        <v>1371</v>
      </c>
    </row>
    <row r="1426" spans="2:2" x14ac:dyDescent="0.2">
      <c r="B1426" t="s">
        <v>1372</v>
      </c>
    </row>
    <row r="1427" spans="2:2" x14ac:dyDescent="0.2">
      <c r="B1427" t="s">
        <v>1373</v>
      </c>
    </row>
    <row r="1428" spans="2:2" x14ac:dyDescent="0.2">
      <c r="B1428" t="s">
        <v>1374</v>
      </c>
    </row>
    <row r="1429" spans="2:2" x14ac:dyDescent="0.2">
      <c r="B1429" t="s">
        <v>1375</v>
      </c>
    </row>
    <row r="1430" spans="2:2" x14ac:dyDescent="0.2">
      <c r="B1430" t="s">
        <v>1376</v>
      </c>
    </row>
    <row r="1431" spans="2:2" x14ac:dyDescent="0.2">
      <c r="B1431" t="s">
        <v>1377</v>
      </c>
    </row>
    <row r="1432" spans="2:2" x14ac:dyDescent="0.2">
      <c r="B1432" t="s">
        <v>1378</v>
      </c>
    </row>
    <row r="1433" spans="2:2" x14ac:dyDescent="0.2">
      <c r="B1433" t="s">
        <v>1379</v>
      </c>
    </row>
    <row r="1434" spans="2:2" x14ac:dyDescent="0.2">
      <c r="B1434" t="s">
        <v>1380</v>
      </c>
    </row>
    <row r="1435" spans="2:2" x14ac:dyDescent="0.2">
      <c r="B1435" t="s">
        <v>1381</v>
      </c>
    </row>
    <row r="1436" spans="2:2" x14ac:dyDescent="0.2">
      <c r="B1436" t="s">
        <v>1382</v>
      </c>
    </row>
    <row r="1437" spans="2:2" x14ac:dyDescent="0.2">
      <c r="B1437" t="s">
        <v>1383</v>
      </c>
    </row>
    <row r="1438" spans="2:2" x14ac:dyDescent="0.2">
      <c r="B1438" t="s">
        <v>1384</v>
      </c>
    </row>
    <row r="1439" spans="2:2" x14ac:dyDescent="0.2">
      <c r="B1439" t="s">
        <v>1385</v>
      </c>
    </row>
    <row r="1440" spans="2:2" x14ac:dyDescent="0.2">
      <c r="B1440" t="s">
        <v>1386</v>
      </c>
    </row>
    <row r="1441" spans="2:2" x14ac:dyDescent="0.2">
      <c r="B1441" t="s">
        <v>1387</v>
      </c>
    </row>
    <row r="1442" spans="2:2" x14ac:dyDescent="0.2">
      <c r="B1442" t="s">
        <v>1388</v>
      </c>
    </row>
    <row r="1443" spans="2:2" x14ac:dyDescent="0.2">
      <c r="B1443" t="s">
        <v>1389</v>
      </c>
    </row>
    <row r="1444" spans="2:2" x14ac:dyDescent="0.2">
      <c r="B1444" t="s">
        <v>1390</v>
      </c>
    </row>
    <row r="1445" spans="2:2" x14ac:dyDescent="0.2">
      <c r="B1445" t="s">
        <v>1391</v>
      </c>
    </row>
    <row r="1446" spans="2:2" x14ac:dyDescent="0.2">
      <c r="B1446" t="s">
        <v>1392</v>
      </c>
    </row>
    <row r="1447" spans="2:2" x14ac:dyDescent="0.2">
      <c r="B1447" t="s">
        <v>1393</v>
      </c>
    </row>
    <row r="1448" spans="2:2" x14ac:dyDescent="0.2">
      <c r="B1448" t="s">
        <v>1394</v>
      </c>
    </row>
    <row r="1449" spans="2:2" x14ac:dyDescent="0.2">
      <c r="B1449" t="s">
        <v>1395</v>
      </c>
    </row>
    <row r="1450" spans="2:2" x14ac:dyDescent="0.2">
      <c r="B1450" t="s">
        <v>1396</v>
      </c>
    </row>
    <row r="1451" spans="2:2" x14ac:dyDescent="0.2">
      <c r="B1451" t="s">
        <v>1397</v>
      </c>
    </row>
    <row r="1452" spans="2:2" x14ac:dyDescent="0.2">
      <c r="B1452" t="s">
        <v>1398</v>
      </c>
    </row>
    <row r="1453" spans="2:2" x14ac:dyDescent="0.2">
      <c r="B1453" t="s">
        <v>1399</v>
      </c>
    </row>
    <row r="1454" spans="2:2" x14ac:dyDescent="0.2">
      <c r="B1454" t="s">
        <v>1400</v>
      </c>
    </row>
    <row r="1455" spans="2:2" x14ac:dyDescent="0.2">
      <c r="B1455" t="s">
        <v>1401</v>
      </c>
    </row>
    <row r="1456" spans="2:2" x14ac:dyDescent="0.2">
      <c r="B1456" t="s">
        <v>1402</v>
      </c>
    </row>
    <row r="1457" spans="2:2" x14ac:dyDescent="0.2">
      <c r="B1457" t="s">
        <v>1403</v>
      </c>
    </row>
    <row r="1458" spans="2:2" x14ac:dyDescent="0.2">
      <c r="B1458" t="s">
        <v>1404</v>
      </c>
    </row>
    <row r="1459" spans="2:2" x14ac:dyDescent="0.2">
      <c r="B1459" t="s">
        <v>1405</v>
      </c>
    </row>
    <row r="1460" spans="2:2" x14ac:dyDescent="0.2">
      <c r="B1460" t="s">
        <v>1406</v>
      </c>
    </row>
    <row r="1461" spans="2:2" x14ac:dyDescent="0.2">
      <c r="B1461" t="s">
        <v>1407</v>
      </c>
    </row>
    <row r="1462" spans="2:2" x14ac:dyDescent="0.2">
      <c r="B1462" t="s">
        <v>1408</v>
      </c>
    </row>
    <row r="1463" spans="2:2" x14ac:dyDescent="0.2">
      <c r="B1463" t="s">
        <v>1409</v>
      </c>
    </row>
    <row r="1464" spans="2:2" x14ac:dyDescent="0.2">
      <c r="B1464" t="s">
        <v>1410</v>
      </c>
    </row>
    <row r="1465" spans="2:2" x14ac:dyDescent="0.2">
      <c r="B1465" t="s">
        <v>1411</v>
      </c>
    </row>
    <row r="1466" spans="2:2" x14ac:dyDescent="0.2">
      <c r="B1466" t="s">
        <v>1412</v>
      </c>
    </row>
    <row r="1467" spans="2:2" x14ac:dyDescent="0.2">
      <c r="B1467" t="s">
        <v>1413</v>
      </c>
    </row>
    <row r="1468" spans="2:2" x14ac:dyDescent="0.2">
      <c r="B1468" t="s">
        <v>1414</v>
      </c>
    </row>
    <row r="1469" spans="2:2" x14ac:dyDescent="0.2">
      <c r="B1469" t="s">
        <v>1415</v>
      </c>
    </row>
    <row r="1470" spans="2:2" x14ac:dyDescent="0.2">
      <c r="B1470" t="s">
        <v>1416</v>
      </c>
    </row>
    <row r="1471" spans="2:2" x14ac:dyDescent="0.2">
      <c r="B1471" t="s">
        <v>1417</v>
      </c>
    </row>
    <row r="1472" spans="2:2" x14ac:dyDescent="0.2">
      <c r="B1472" t="s">
        <v>1418</v>
      </c>
    </row>
    <row r="1473" spans="2:2" x14ac:dyDescent="0.2">
      <c r="B1473" t="s">
        <v>1419</v>
      </c>
    </row>
    <row r="1474" spans="2:2" x14ac:dyDescent="0.2">
      <c r="B1474" t="s">
        <v>1420</v>
      </c>
    </row>
    <row r="1475" spans="2:2" x14ac:dyDescent="0.2">
      <c r="B1475" t="s">
        <v>1421</v>
      </c>
    </row>
    <row r="1476" spans="2:2" x14ac:dyDescent="0.2">
      <c r="B1476" t="s">
        <v>1422</v>
      </c>
    </row>
    <row r="1477" spans="2:2" x14ac:dyDescent="0.2">
      <c r="B1477" t="s">
        <v>1423</v>
      </c>
    </row>
    <row r="1478" spans="2:2" x14ac:dyDescent="0.2">
      <c r="B1478" t="s">
        <v>1424</v>
      </c>
    </row>
    <row r="1479" spans="2:2" x14ac:dyDescent="0.2">
      <c r="B1479" t="s">
        <v>1425</v>
      </c>
    </row>
    <row r="1480" spans="2:2" x14ac:dyDescent="0.2">
      <c r="B1480" t="s">
        <v>1426</v>
      </c>
    </row>
    <row r="1481" spans="2:2" x14ac:dyDescent="0.2">
      <c r="B1481" t="s">
        <v>1427</v>
      </c>
    </row>
    <row r="1482" spans="2:2" x14ac:dyDescent="0.2">
      <c r="B1482" t="s">
        <v>1428</v>
      </c>
    </row>
    <row r="1483" spans="2:2" x14ac:dyDescent="0.2">
      <c r="B1483" t="s">
        <v>1429</v>
      </c>
    </row>
    <row r="1484" spans="2:2" x14ac:dyDescent="0.2">
      <c r="B1484" t="s">
        <v>1430</v>
      </c>
    </row>
    <row r="1485" spans="2:2" x14ac:dyDescent="0.2">
      <c r="B1485" t="s">
        <v>1431</v>
      </c>
    </row>
    <row r="1486" spans="2:2" x14ac:dyDescent="0.2">
      <c r="B1486" t="s">
        <v>1432</v>
      </c>
    </row>
    <row r="1487" spans="2:2" x14ac:dyDescent="0.2">
      <c r="B1487" t="s">
        <v>1433</v>
      </c>
    </row>
    <row r="1488" spans="2:2" x14ac:dyDescent="0.2">
      <c r="B1488" t="s">
        <v>1434</v>
      </c>
    </row>
    <row r="1489" spans="2:2" x14ac:dyDescent="0.2">
      <c r="B1489" t="s">
        <v>1435</v>
      </c>
    </row>
    <row r="1490" spans="2:2" x14ac:dyDescent="0.2">
      <c r="B1490" t="s">
        <v>1436</v>
      </c>
    </row>
    <row r="1491" spans="2:2" x14ac:dyDescent="0.2">
      <c r="B1491" t="s">
        <v>1437</v>
      </c>
    </row>
    <row r="1492" spans="2:2" x14ac:dyDescent="0.2">
      <c r="B1492" t="s">
        <v>1438</v>
      </c>
    </row>
    <row r="1493" spans="2:2" x14ac:dyDescent="0.2">
      <c r="B1493" t="s">
        <v>1439</v>
      </c>
    </row>
    <row r="1494" spans="2:2" x14ac:dyDescent="0.2">
      <c r="B1494" t="s">
        <v>1440</v>
      </c>
    </row>
    <row r="1495" spans="2:2" x14ac:dyDescent="0.2">
      <c r="B1495" t="s">
        <v>1441</v>
      </c>
    </row>
    <row r="1496" spans="2:2" x14ac:dyDescent="0.2">
      <c r="B1496" t="s">
        <v>1442</v>
      </c>
    </row>
    <row r="1497" spans="2:2" x14ac:dyDescent="0.2">
      <c r="B1497" t="s">
        <v>1443</v>
      </c>
    </row>
    <row r="1498" spans="2:2" x14ac:dyDescent="0.2">
      <c r="B1498" t="s">
        <v>1444</v>
      </c>
    </row>
    <row r="1499" spans="2:2" x14ac:dyDescent="0.2">
      <c r="B1499" t="s">
        <v>1445</v>
      </c>
    </row>
    <row r="1500" spans="2:2" x14ac:dyDescent="0.2">
      <c r="B1500" t="s">
        <v>1446</v>
      </c>
    </row>
    <row r="1501" spans="2:2" x14ac:dyDescent="0.2">
      <c r="B1501" t="s">
        <v>1447</v>
      </c>
    </row>
    <row r="1502" spans="2:2" x14ac:dyDescent="0.2">
      <c r="B1502" t="s">
        <v>1448</v>
      </c>
    </row>
    <row r="1503" spans="2:2" x14ac:dyDescent="0.2">
      <c r="B1503" t="s">
        <v>1449</v>
      </c>
    </row>
    <row r="1504" spans="2:2" x14ac:dyDescent="0.2">
      <c r="B1504" t="s">
        <v>1450</v>
      </c>
    </row>
    <row r="1505" spans="2:2" x14ac:dyDescent="0.2">
      <c r="B1505" t="s">
        <v>1451</v>
      </c>
    </row>
    <row r="1506" spans="2:2" x14ac:dyDescent="0.2">
      <c r="B1506" t="s">
        <v>1452</v>
      </c>
    </row>
    <row r="1507" spans="2:2" x14ac:dyDescent="0.2">
      <c r="B1507" t="s">
        <v>1453</v>
      </c>
    </row>
    <row r="1508" spans="2:2" x14ac:dyDescent="0.2">
      <c r="B1508" t="s">
        <v>1454</v>
      </c>
    </row>
    <row r="1509" spans="2:2" x14ac:dyDescent="0.2">
      <c r="B1509" t="s">
        <v>1455</v>
      </c>
    </row>
    <row r="1510" spans="2:2" x14ac:dyDescent="0.2">
      <c r="B1510" t="s">
        <v>1456</v>
      </c>
    </row>
    <row r="1511" spans="2:2" x14ac:dyDescent="0.2">
      <c r="B1511" t="s">
        <v>1457</v>
      </c>
    </row>
    <row r="1512" spans="2:2" x14ac:dyDescent="0.2">
      <c r="B1512" t="s">
        <v>1458</v>
      </c>
    </row>
    <row r="1513" spans="2:2" x14ac:dyDescent="0.2">
      <c r="B1513" t="s">
        <v>1459</v>
      </c>
    </row>
    <row r="1514" spans="2:2" x14ac:dyDescent="0.2">
      <c r="B1514" t="s">
        <v>1460</v>
      </c>
    </row>
    <row r="1515" spans="2:2" x14ac:dyDescent="0.2">
      <c r="B1515" t="s">
        <v>1461</v>
      </c>
    </row>
    <row r="1516" spans="2:2" x14ac:dyDescent="0.2">
      <c r="B1516" t="s">
        <v>1462</v>
      </c>
    </row>
    <row r="1517" spans="2:2" x14ac:dyDescent="0.2">
      <c r="B1517" t="s">
        <v>1463</v>
      </c>
    </row>
    <row r="1518" spans="2:2" x14ac:dyDescent="0.2">
      <c r="B1518" t="s">
        <v>1464</v>
      </c>
    </row>
    <row r="1519" spans="2:2" x14ac:dyDescent="0.2">
      <c r="B1519" t="s">
        <v>1465</v>
      </c>
    </row>
    <row r="1520" spans="2:2" x14ac:dyDescent="0.2">
      <c r="B1520" t="s">
        <v>1466</v>
      </c>
    </row>
    <row r="1521" spans="2:2" x14ac:dyDescent="0.2">
      <c r="B1521" t="s">
        <v>1467</v>
      </c>
    </row>
    <row r="1522" spans="2:2" x14ac:dyDescent="0.2">
      <c r="B1522" t="s">
        <v>1468</v>
      </c>
    </row>
    <row r="1523" spans="2:2" x14ac:dyDescent="0.2">
      <c r="B1523" t="s">
        <v>1469</v>
      </c>
    </row>
    <row r="1524" spans="2:2" x14ac:dyDescent="0.2">
      <c r="B1524" t="s">
        <v>1470</v>
      </c>
    </row>
    <row r="1525" spans="2:2" x14ac:dyDescent="0.2">
      <c r="B1525" t="s">
        <v>1471</v>
      </c>
    </row>
    <row r="1526" spans="2:2" x14ac:dyDescent="0.2">
      <c r="B1526" t="s">
        <v>1472</v>
      </c>
    </row>
    <row r="1527" spans="2:2" x14ac:dyDescent="0.2">
      <c r="B1527" t="s">
        <v>1473</v>
      </c>
    </row>
    <row r="1528" spans="2:2" x14ac:dyDescent="0.2">
      <c r="B1528" t="s">
        <v>1474</v>
      </c>
    </row>
    <row r="1529" spans="2:2" x14ac:dyDescent="0.2">
      <c r="B1529" t="s">
        <v>1475</v>
      </c>
    </row>
    <row r="1530" spans="2:2" x14ac:dyDescent="0.2">
      <c r="B1530" t="s">
        <v>1476</v>
      </c>
    </row>
    <row r="1531" spans="2:2" x14ac:dyDescent="0.2">
      <c r="B1531" t="s">
        <v>1477</v>
      </c>
    </row>
    <row r="1532" spans="2:2" x14ac:dyDescent="0.2">
      <c r="B1532" t="s">
        <v>1478</v>
      </c>
    </row>
    <row r="1533" spans="2:2" x14ac:dyDescent="0.2">
      <c r="B1533" t="s">
        <v>1479</v>
      </c>
    </row>
    <row r="1534" spans="2:2" x14ac:dyDescent="0.2">
      <c r="B1534" t="s">
        <v>1480</v>
      </c>
    </row>
    <row r="1535" spans="2:2" x14ac:dyDescent="0.2">
      <c r="B1535" t="s">
        <v>1481</v>
      </c>
    </row>
    <row r="1536" spans="2:2" x14ac:dyDescent="0.2">
      <c r="B1536" t="s">
        <v>1482</v>
      </c>
    </row>
    <row r="1537" spans="2:2" x14ac:dyDescent="0.2">
      <c r="B1537" t="s">
        <v>1483</v>
      </c>
    </row>
    <row r="1538" spans="2:2" x14ac:dyDescent="0.2">
      <c r="B1538" t="s">
        <v>1484</v>
      </c>
    </row>
    <row r="1539" spans="2:2" x14ac:dyDescent="0.2">
      <c r="B1539" t="s">
        <v>1485</v>
      </c>
    </row>
    <row r="1540" spans="2:2" x14ac:dyDescent="0.2">
      <c r="B1540" t="s">
        <v>1486</v>
      </c>
    </row>
    <row r="1541" spans="2:2" x14ac:dyDescent="0.2">
      <c r="B1541" t="s">
        <v>1487</v>
      </c>
    </row>
    <row r="1542" spans="2:2" x14ac:dyDescent="0.2">
      <c r="B1542" t="s">
        <v>1488</v>
      </c>
    </row>
    <row r="1543" spans="2:2" x14ac:dyDescent="0.2">
      <c r="B1543" t="s">
        <v>1489</v>
      </c>
    </row>
    <row r="1544" spans="2:2" x14ac:dyDescent="0.2">
      <c r="B1544" t="s">
        <v>1490</v>
      </c>
    </row>
    <row r="1545" spans="2:2" x14ac:dyDescent="0.2">
      <c r="B1545" t="s">
        <v>1491</v>
      </c>
    </row>
    <row r="1546" spans="2:2" x14ac:dyDescent="0.2">
      <c r="B1546" t="s">
        <v>1492</v>
      </c>
    </row>
    <row r="1547" spans="2:2" x14ac:dyDescent="0.2">
      <c r="B1547" t="s">
        <v>1493</v>
      </c>
    </row>
    <row r="1548" spans="2:2" x14ac:dyDescent="0.2">
      <c r="B1548" t="s">
        <v>1494</v>
      </c>
    </row>
    <row r="1549" spans="2:2" x14ac:dyDescent="0.2">
      <c r="B1549" t="s">
        <v>1495</v>
      </c>
    </row>
    <row r="1550" spans="2:2" x14ac:dyDescent="0.2">
      <c r="B1550" t="s">
        <v>1496</v>
      </c>
    </row>
    <row r="1551" spans="2:2" x14ac:dyDescent="0.2">
      <c r="B1551" t="s">
        <v>1497</v>
      </c>
    </row>
    <row r="1552" spans="2:2" x14ac:dyDescent="0.2">
      <c r="B1552" t="s">
        <v>1498</v>
      </c>
    </row>
    <row r="1553" spans="2:2" x14ac:dyDescent="0.2">
      <c r="B1553" t="s">
        <v>1499</v>
      </c>
    </row>
    <row r="1554" spans="2:2" x14ac:dyDescent="0.2">
      <c r="B1554" t="s">
        <v>1500</v>
      </c>
    </row>
    <row r="1555" spans="2:2" x14ac:dyDescent="0.2">
      <c r="B1555" t="s">
        <v>1501</v>
      </c>
    </row>
    <row r="1556" spans="2:2" x14ac:dyDescent="0.2">
      <c r="B1556" t="s">
        <v>1502</v>
      </c>
    </row>
    <row r="1557" spans="2:2" x14ac:dyDescent="0.2">
      <c r="B1557" t="s">
        <v>1503</v>
      </c>
    </row>
    <row r="1558" spans="2:2" x14ac:dyDescent="0.2">
      <c r="B1558" t="s">
        <v>1504</v>
      </c>
    </row>
    <row r="1559" spans="2:2" x14ac:dyDescent="0.2">
      <c r="B1559" t="s">
        <v>1505</v>
      </c>
    </row>
    <row r="1560" spans="2:2" x14ac:dyDescent="0.2">
      <c r="B1560" t="s">
        <v>1506</v>
      </c>
    </row>
    <row r="1561" spans="2:2" x14ac:dyDescent="0.2">
      <c r="B1561" t="s">
        <v>1507</v>
      </c>
    </row>
    <row r="1562" spans="2:2" x14ac:dyDescent="0.2">
      <c r="B1562" t="s">
        <v>1508</v>
      </c>
    </row>
    <row r="1563" spans="2:2" x14ac:dyDescent="0.2">
      <c r="B1563" t="s">
        <v>1509</v>
      </c>
    </row>
    <row r="1564" spans="2:2" x14ac:dyDescent="0.2">
      <c r="B1564" t="s">
        <v>1510</v>
      </c>
    </row>
    <row r="1565" spans="2:2" x14ac:dyDescent="0.2">
      <c r="B1565" t="s">
        <v>1511</v>
      </c>
    </row>
    <row r="1566" spans="2:2" x14ac:dyDescent="0.2">
      <c r="B1566" t="s">
        <v>1512</v>
      </c>
    </row>
    <row r="1567" spans="2:2" x14ac:dyDescent="0.2">
      <c r="B1567" t="s">
        <v>1513</v>
      </c>
    </row>
    <row r="1568" spans="2:2" x14ac:dyDescent="0.2">
      <c r="B1568" t="s">
        <v>1514</v>
      </c>
    </row>
    <row r="1569" spans="2:2" x14ac:dyDescent="0.2">
      <c r="B1569" t="s">
        <v>1515</v>
      </c>
    </row>
    <row r="1570" spans="2:2" x14ac:dyDescent="0.2">
      <c r="B1570" t="s">
        <v>1516</v>
      </c>
    </row>
    <row r="1571" spans="2:2" x14ac:dyDescent="0.2">
      <c r="B1571" t="s">
        <v>1517</v>
      </c>
    </row>
    <row r="1572" spans="2:2" x14ac:dyDescent="0.2">
      <c r="B1572" t="s">
        <v>1518</v>
      </c>
    </row>
    <row r="1573" spans="2:2" x14ac:dyDescent="0.2">
      <c r="B1573" t="s">
        <v>1519</v>
      </c>
    </row>
    <row r="1574" spans="2:2" x14ac:dyDescent="0.2">
      <c r="B1574" t="s">
        <v>1520</v>
      </c>
    </row>
    <row r="1575" spans="2:2" x14ac:dyDescent="0.2">
      <c r="B1575" t="s">
        <v>1521</v>
      </c>
    </row>
    <row r="1576" spans="2:2" x14ac:dyDescent="0.2">
      <c r="B1576" t="s">
        <v>1522</v>
      </c>
    </row>
    <row r="1577" spans="2:2" x14ac:dyDescent="0.2">
      <c r="B1577" t="s">
        <v>805</v>
      </c>
    </row>
    <row r="1578" spans="2:2" x14ac:dyDescent="0.2">
      <c r="B1578" t="s">
        <v>1523</v>
      </c>
    </row>
    <row r="1579" spans="2:2" x14ac:dyDescent="0.2">
      <c r="B1579" t="s">
        <v>1524</v>
      </c>
    </row>
    <row r="1580" spans="2:2" x14ac:dyDescent="0.2">
      <c r="B1580" t="s">
        <v>1525</v>
      </c>
    </row>
    <row r="1581" spans="2:2" x14ac:dyDescent="0.2">
      <c r="B1581" t="s">
        <v>797</v>
      </c>
    </row>
    <row r="1582" spans="2:2" x14ac:dyDescent="0.2">
      <c r="B1582" t="s">
        <v>1526</v>
      </c>
    </row>
    <row r="1583" spans="2:2" x14ac:dyDescent="0.2">
      <c r="B1583" t="s">
        <v>1527</v>
      </c>
    </row>
    <row r="1584" spans="2:2" x14ac:dyDescent="0.2">
      <c r="B1584" t="s">
        <v>1528</v>
      </c>
    </row>
    <row r="1585" spans="2:2" x14ac:dyDescent="0.2">
      <c r="B1585" t="s">
        <v>1529</v>
      </c>
    </row>
    <row r="1586" spans="2:2" x14ac:dyDescent="0.2">
      <c r="B1586" t="s">
        <v>1530</v>
      </c>
    </row>
    <row r="1587" spans="2:2" x14ac:dyDescent="0.2">
      <c r="B1587" t="s">
        <v>1531</v>
      </c>
    </row>
    <row r="1588" spans="2:2" x14ac:dyDescent="0.2">
      <c r="B1588" t="s">
        <v>1532</v>
      </c>
    </row>
    <row r="1589" spans="2:2" x14ac:dyDescent="0.2">
      <c r="B1589" t="s">
        <v>1533</v>
      </c>
    </row>
    <row r="1590" spans="2:2" x14ac:dyDescent="0.2">
      <c r="B1590" t="s">
        <v>1534</v>
      </c>
    </row>
    <row r="1591" spans="2:2" x14ac:dyDescent="0.2">
      <c r="B1591" t="s">
        <v>1535</v>
      </c>
    </row>
    <row r="1592" spans="2:2" x14ac:dyDescent="0.2">
      <c r="B1592" t="s">
        <v>1536</v>
      </c>
    </row>
    <row r="1593" spans="2:2" x14ac:dyDescent="0.2">
      <c r="B1593" t="s">
        <v>1537</v>
      </c>
    </row>
    <row r="1594" spans="2:2" x14ac:dyDescent="0.2">
      <c r="B1594" t="s">
        <v>1538</v>
      </c>
    </row>
    <row r="1595" spans="2:2" x14ac:dyDescent="0.2">
      <c r="B1595" t="s">
        <v>1539</v>
      </c>
    </row>
    <row r="1596" spans="2:2" x14ac:dyDescent="0.2">
      <c r="B1596" t="s">
        <v>1540</v>
      </c>
    </row>
    <row r="1597" spans="2:2" x14ac:dyDescent="0.2">
      <c r="B1597" t="s">
        <v>1541</v>
      </c>
    </row>
    <row r="1598" spans="2:2" x14ac:dyDescent="0.2">
      <c r="B1598" t="s">
        <v>1542</v>
      </c>
    </row>
    <row r="1599" spans="2:2" x14ac:dyDescent="0.2">
      <c r="B1599" t="s">
        <v>1543</v>
      </c>
    </row>
    <row r="1600" spans="2:2" x14ac:dyDescent="0.2">
      <c r="B1600" t="s">
        <v>1544</v>
      </c>
    </row>
    <row r="1601" spans="2:2" x14ac:dyDescent="0.2">
      <c r="B1601" t="s">
        <v>1545</v>
      </c>
    </row>
    <row r="1602" spans="2:2" x14ac:dyDescent="0.2">
      <c r="B1602" t="s">
        <v>1214</v>
      </c>
    </row>
    <row r="1603" spans="2:2" x14ac:dyDescent="0.2">
      <c r="B1603" t="s">
        <v>1546</v>
      </c>
    </row>
    <row r="1604" spans="2:2" x14ac:dyDescent="0.2">
      <c r="B1604" t="s">
        <v>1547</v>
      </c>
    </row>
    <row r="1605" spans="2:2" x14ac:dyDescent="0.2">
      <c r="B1605" t="s">
        <v>1548</v>
      </c>
    </row>
    <row r="1606" spans="2:2" x14ac:dyDescent="0.2">
      <c r="B1606" t="s">
        <v>1549</v>
      </c>
    </row>
    <row r="1607" spans="2:2" x14ac:dyDescent="0.2">
      <c r="B1607" t="s">
        <v>1550</v>
      </c>
    </row>
    <row r="1608" spans="2:2" x14ac:dyDescent="0.2">
      <c r="B1608" t="s">
        <v>1551</v>
      </c>
    </row>
    <row r="1609" spans="2:2" x14ac:dyDescent="0.2">
      <c r="B1609" t="s">
        <v>1552</v>
      </c>
    </row>
    <row r="1610" spans="2:2" x14ac:dyDescent="0.2">
      <c r="B1610" t="s">
        <v>1553</v>
      </c>
    </row>
    <row r="1611" spans="2:2" x14ac:dyDescent="0.2">
      <c r="B1611" t="s">
        <v>1554</v>
      </c>
    </row>
    <row r="1612" spans="2:2" x14ac:dyDescent="0.2">
      <c r="B1612" t="s">
        <v>1555</v>
      </c>
    </row>
    <row r="1613" spans="2:2" x14ac:dyDescent="0.2">
      <c r="B1613" t="s">
        <v>1556</v>
      </c>
    </row>
    <row r="1614" spans="2:2" x14ac:dyDescent="0.2">
      <c r="B1614" t="s">
        <v>1557</v>
      </c>
    </row>
    <row r="1615" spans="2:2" x14ac:dyDescent="0.2">
      <c r="B1615" t="s">
        <v>1558</v>
      </c>
    </row>
    <row r="1616" spans="2:2" x14ac:dyDescent="0.2">
      <c r="B1616" t="s">
        <v>1559</v>
      </c>
    </row>
    <row r="1617" spans="2:2" x14ac:dyDescent="0.2">
      <c r="B1617" t="s">
        <v>1560</v>
      </c>
    </row>
    <row r="1618" spans="2:2" x14ac:dyDescent="0.2">
      <c r="B1618" t="s">
        <v>1561</v>
      </c>
    </row>
    <row r="1619" spans="2:2" x14ac:dyDescent="0.2">
      <c r="B1619" t="s">
        <v>1562</v>
      </c>
    </row>
    <row r="1620" spans="2:2" x14ac:dyDescent="0.2">
      <c r="B1620" t="s">
        <v>1563</v>
      </c>
    </row>
    <row r="1621" spans="2:2" x14ac:dyDescent="0.2">
      <c r="B1621" t="s">
        <v>1564</v>
      </c>
    </row>
    <row r="1622" spans="2:2" x14ac:dyDescent="0.2">
      <c r="B1622" t="s">
        <v>1565</v>
      </c>
    </row>
    <row r="1623" spans="2:2" x14ac:dyDescent="0.2">
      <c r="B1623" t="s">
        <v>1566</v>
      </c>
    </row>
    <row r="1624" spans="2:2" x14ac:dyDescent="0.2">
      <c r="B1624" t="s">
        <v>1567</v>
      </c>
    </row>
    <row r="1625" spans="2:2" x14ac:dyDescent="0.2">
      <c r="B1625" t="s">
        <v>1568</v>
      </c>
    </row>
    <row r="1626" spans="2:2" x14ac:dyDescent="0.2">
      <c r="B1626" t="s">
        <v>1569</v>
      </c>
    </row>
    <row r="1627" spans="2:2" x14ac:dyDescent="0.2">
      <c r="B1627" t="s">
        <v>1570</v>
      </c>
    </row>
    <row r="1628" spans="2:2" x14ac:dyDescent="0.2">
      <c r="B1628" t="s">
        <v>1571</v>
      </c>
    </row>
    <row r="1629" spans="2:2" x14ac:dyDescent="0.2">
      <c r="B1629" t="s">
        <v>1572</v>
      </c>
    </row>
    <row r="1630" spans="2:2" x14ac:dyDescent="0.2">
      <c r="B1630" t="s">
        <v>1573</v>
      </c>
    </row>
    <row r="1631" spans="2:2" x14ac:dyDescent="0.2">
      <c r="B1631" t="s">
        <v>1574</v>
      </c>
    </row>
    <row r="1632" spans="2:2" x14ac:dyDescent="0.2">
      <c r="B1632" t="s">
        <v>1575</v>
      </c>
    </row>
    <row r="1633" spans="2:2" x14ac:dyDescent="0.2">
      <c r="B1633" t="s">
        <v>1576</v>
      </c>
    </row>
    <row r="1634" spans="2:2" x14ac:dyDescent="0.2">
      <c r="B1634" t="s">
        <v>1577</v>
      </c>
    </row>
    <row r="1635" spans="2:2" x14ac:dyDescent="0.2">
      <c r="B1635" t="s">
        <v>1578</v>
      </c>
    </row>
    <row r="1636" spans="2:2" x14ac:dyDescent="0.2">
      <c r="B1636" t="s">
        <v>1579</v>
      </c>
    </row>
    <row r="1637" spans="2:2" x14ac:dyDescent="0.2">
      <c r="B1637" t="s">
        <v>1580</v>
      </c>
    </row>
    <row r="1638" spans="2:2" x14ac:dyDescent="0.2">
      <c r="B1638" t="s">
        <v>1581</v>
      </c>
    </row>
    <row r="1639" spans="2:2" x14ac:dyDescent="0.2">
      <c r="B1639" t="s">
        <v>1582</v>
      </c>
    </row>
    <row r="1640" spans="2:2" x14ac:dyDescent="0.2">
      <c r="B1640" t="s">
        <v>1583</v>
      </c>
    </row>
    <row r="1641" spans="2:2" x14ac:dyDescent="0.2">
      <c r="B1641" t="s">
        <v>1584</v>
      </c>
    </row>
    <row r="1642" spans="2:2" x14ac:dyDescent="0.2">
      <c r="B1642" t="s">
        <v>1585</v>
      </c>
    </row>
    <row r="1643" spans="2:2" x14ac:dyDescent="0.2">
      <c r="B1643" t="s">
        <v>1586</v>
      </c>
    </row>
    <row r="1644" spans="2:2" x14ac:dyDescent="0.2">
      <c r="B1644" t="s">
        <v>1587</v>
      </c>
    </row>
    <row r="1645" spans="2:2" x14ac:dyDescent="0.2">
      <c r="B1645" t="s">
        <v>1588</v>
      </c>
    </row>
    <row r="1646" spans="2:2" x14ac:dyDescent="0.2">
      <c r="B1646" t="s">
        <v>1589</v>
      </c>
    </row>
    <row r="1647" spans="2:2" x14ac:dyDescent="0.2">
      <c r="B1647" t="s">
        <v>1590</v>
      </c>
    </row>
    <row r="1648" spans="2:2" x14ac:dyDescent="0.2">
      <c r="B1648" t="s">
        <v>1591</v>
      </c>
    </row>
    <row r="1649" spans="2:2" x14ac:dyDescent="0.2">
      <c r="B1649" t="s">
        <v>1592</v>
      </c>
    </row>
    <row r="1650" spans="2:2" x14ac:dyDescent="0.2">
      <c r="B1650" t="s">
        <v>1593</v>
      </c>
    </row>
    <row r="1651" spans="2:2" x14ac:dyDescent="0.2">
      <c r="B1651" t="s">
        <v>1594</v>
      </c>
    </row>
    <row r="1652" spans="2:2" x14ac:dyDescent="0.2">
      <c r="B1652" t="s">
        <v>1595</v>
      </c>
    </row>
    <row r="1653" spans="2:2" x14ac:dyDescent="0.2">
      <c r="B1653" t="s">
        <v>1596</v>
      </c>
    </row>
    <row r="1654" spans="2:2" x14ac:dyDescent="0.2">
      <c r="B1654" t="s">
        <v>1597</v>
      </c>
    </row>
    <row r="1655" spans="2:2" x14ac:dyDescent="0.2">
      <c r="B1655" t="s">
        <v>1598</v>
      </c>
    </row>
    <row r="1656" spans="2:2" x14ac:dyDescent="0.2">
      <c r="B1656" t="s">
        <v>1599</v>
      </c>
    </row>
    <row r="1657" spans="2:2" x14ac:dyDescent="0.2">
      <c r="B1657" t="s">
        <v>1574</v>
      </c>
    </row>
    <row r="1658" spans="2:2" x14ac:dyDescent="0.2">
      <c r="B1658" t="s">
        <v>1600</v>
      </c>
    </row>
    <row r="1659" spans="2:2" x14ac:dyDescent="0.2">
      <c r="B1659" t="s">
        <v>1601</v>
      </c>
    </row>
    <row r="1660" spans="2:2" x14ac:dyDescent="0.2">
      <c r="B1660" t="s">
        <v>1602</v>
      </c>
    </row>
    <row r="1661" spans="2:2" x14ac:dyDescent="0.2">
      <c r="B1661" t="s">
        <v>1603</v>
      </c>
    </row>
    <row r="1662" spans="2:2" x14ac:dyDescent="0.2">
      <c r="B1662" t="s">
        <v>1604</v>
      </c>
    </row>
    <row r="1663" spans="2:2" x14ac:dyDescent="0.2">
      <c r="B1663" t="s">
        <v>1605</v>
      </c>
    </row>
    <row r="1664" spans="2:2" x14ac:dyDescent="0.2">
      <c r="B1664" t="s">
        <v>1606</v>
      </c>
    </row>
    <row r="1665" spans="2:2" x14ac:dyDescent="0.2">
      <c r="B1665" t="s">
        <v>1607</v>
      </c>
    </row>
    <row r="1666" spans="2:2" x14ac:dyDescent="0.2">
      <c r="B1666" t="s">
        <v>1608</v>
      </c>
    </row>
    <row r="1667" spans="2:2" x14ac:dyDescent="0.2">
      <c r="B1667" t="s">
        <v>1609</v>
      </c>
    </row>
    <row r="1668" spans="2:2" x14ac:dyDescent="0.2">
      <c r="B1668" t="s">
        <v>1610</v>
      </c>
    </row>
    <row r="1669" spans="2:2" x14ac:dyDescent="0.2">
      <c r="B1669" t="s">
        <v>1611</v>
      </c>
    </row>
    <row r="1670" spans="2:2" x14ac:dyDescent="0.2">
      <c r="B1670" t="s">
        <v>1612</v>
      </c>
    </row>
    <row r="1671" spans="2:2" x14ac:dyDescent="0.2">
      <c r="B1671" t="s">
        <v>1613</v>
      </c>
    </row>
    <row r="1672" spans="2:2" x14ac:dyDescent="0.2">
      <c r="B1672" t="s">
        <v>1614</v>
      </c>
    </row>
    <row r="1673" spans="2:2" x14ac:dyDescent="0.2">
      <c r="B1673" t="s">
        <v>1615</v>
      </c>
    </row>
    <row r="1674" spans="2:2" x14ac:dyDescent="0.2">
      <c r="B1674" t="s">
        <v>1616</v>
      </c>
    </row>
    <row r="1675" spans="2:2" x14ac:dyDescent="0.2">
      <c r="B1675" t="s">
        <v>1617</v>
      </c>
    </row>
    <row r="1676" spans="2:2" x14ac:dyDescent="0.2">
      <c r="B1676" t="s">
        <v>1618</v>
      </c>
    </row>
    <row r="1677" spans="2:2" x14ac:dyDescent="0.2">
      <c r="B1677" t="s">
        <v>1619</v>
      </c>
    </row>
    <row r="1678" spans="2:2" x14ac:dyDescent="0.2">
      <c r="B1678" t="s">
        <v>1500</v>
      </c>
    </row>
    <row r="1679" spans="2:2" x14ac:dyDescent="0.2">
      <c r="B1679" t="s">
        <v>1620</v>
      </c>
    </row>
    <row r="1680" spans="2:2" x14ac:dyDescent="0.2">
      <c r="B1680" t="s">
        <v>1621</v>
      </c>
    </row>
    <row r="1681" spans="2:2" x14ac:dyDescent="0.2">
      <c r="B1681" t="s">
        <v>1622</v>
      </c>
    </row>
    <row r="1682" spans="2:2" x14ac:dyDescent="0.2">
      <c r="B1682" t="s">
        <v>1623</v>
      </c>
    </row>
    <row r="1683" spans="2:2" x14ac:dyDescent="0.2">
      <c r="B1683" t="s">
        <v>1624</v>
      </c>
    </row>
    <row r="1684" spans="2:2" x14ac:dyDescent="0.2">
      <c r="B1684" t="s">
        <v>1625</v>
      </c>
    </row>
    <row r="1685" spans="2:2" x14ac:dyDescent="0.2">
      <c r="B1685" t="s">
        <v>1626</v>
      </c>
    </row>
    <row r="1686" spans="2:2" x14ac:dyDescent="0.2">
      <c r="B1686" t="s">
        <v>1627</v>
      </c>
    </row>
    <row r="1687" spans="2:2" x14ac:dyDescent="0.2">
      <c r="B1687" t="s">
        <v>1628</v>
      </c>
    </row>
    <row r="1688" spans="2:2" x14ac:dyDescent="0.2">
      <c r="B1688" t="s">
        <v>1629</v>
      </c>
    </row>
    <row r="1689" spans="2:2" x14ac:dyDescent="0.2">
      <c r="B1689" t="s">
        <v>1630</v>
      </c>
    </row>
    <row r="1690" spans="2:2" x14ac:dyDescent="0.2">
      <c r="B1690" t="s">
        <v>1631</v>
      </c>
    </row>
    <row r="1691" spans="2:2" x14ac:dyDescent="0.2">
      <c r="B1691" t="s">
        <v>1632</v>
      </c>
    </row>
    <row r="1692" spans="2:2" x14ac:dyDescent="0.2">
      <c r="B1692" t="s">
        <v>1633</v>
      </c>
    </row>
    <row r="1693" spans="2:2" x14ac:dyDescent="0.2">
      <c r="B1693" t="s">
        <v>1634</v>
      </c>
    </row>
    <row r="1694" spans="2:2" x14ac:dyDescent="0.2">
      <c r="B1694" t="s">
        <v>1635</v>
      </c>
    </row>
    <row r="1695" spans="2:2" x14ac:dyDescent="0.2">
      <c r="B1695" t="s">
        <v>1636</v>
      </c>
    </row>
    <row r="1696" spans="2:2" x14ac:dyDescent="0.2">
      <c r="B1696" t="s">
        <v>1637</v>
      </c>
    </row>
    <row r="1697" spans="2:2" x14ac:dyDescent="0.2">
      <c r="B1697" t="s">
        <v>1638</v>
      </c>
    </row>
    <row r="1698" spans="2:2" x14ac:dyDescent="0.2">
      <c r="B1698" t="s">
        <v>1639</v>
      </c>
    </row>
    <row r="1699" spans="2:2" x14ac:dyDescent="0.2">
      <c r="B1699" t="s">
        <v>1640</v>
      </c>
    </row>
    <row r="1700" spans="2:2" x14ac:dyDescent="0.2">
      <c r="B1700" t="s">
        <v>1641</v>
      </c>
    </row>
    <row r="1701" spans="2:2" x14ac:dyDescent="0.2">
      <c r="B1701" t="s">
        <v>1642</v>
      </c>
    </row>
    <row r="1702" spans="2:2" x14ac:dyDescent="0.2">
      <c r="B1702" t="s">
        <v>1643</v>
      </c>
    </row>
    <row r="1703" spans="2:2" x14ac:dyDescent="0.2">
      <c r="B1703" t="s">
        <v>1644</v>
      </c>
    </row>
    <row r="1704" spans="2:2" x14ac:dyDescent="0.2">
      <c r="B1704" t="s">
        <v>1645</v>
      </c>
    </row>
    <row r="1705" spans="2:2" x14ac:dyDescent="0.2">
      <c r="B1705" t="s">
        <v>1646</v>
      </c>
    </row>
    <row r="1706" spans="2:2" x14ac:dyDescent="0.2">
      <c r="B1706" t="s">
        <v>1647</v>
      </c>
    </row>
    <row r="1707" spans="2:2" x14ac:dyDescent="0.2">
      <c r="B1707" t="s">
        <v>1648</v>
      </c>
    </row>
    <row r="1708" spans="2:2" x14ac:dyDescent="0.2">
      <c r="B1708" t="s">
        <v>1649</v>
      </c>
    </row>
    <row r="1709" spans="2:2" x14ac:dyDescent="0.2">
      <c r="B1709" t="s">
        <v>1650</v>
      </c>
    </row>
    <row r="1710" spans="2:2" x14ac:dyDescent="0.2">
      <c r="B1710" t="s">
        <v>1651</v>
      </c>
    </row>
    <row r="1711" spans="2:2" x14ac:dyDescent="0.2">
      <c r="B1711" t="s">
        <v>1652</v>
      </c>
    </row>
    <row r="1712" spans="2:2" x14ac:dyDescent="0.2">
      <c r="B1712" t="s">
        <v>1653</v>
      </c>
    </row>
    <row r="1713" spans="2:2" x14ac:dyDescent="0.2">
      <c r="B1713" t="s">
        <v>1654</v>
      </c>
    </row>
    <row r="1714" spans="2:2" x14ac:dyDescent="0.2">
      <c r="B1714" t="s">
        <v>1655</v>
      </c>
    </row>
    <row r="1715" spans="2:2" x14ac:dyDescent="0.2">
      <c r="B1715" t="s">
        <v>1656</v>
      </c>
    </row>
    <row r="1716" spans="2:2" x14ac:dyDescent="0.2">
      <c r="B1716" t="s">
        <v>1657</v>
      </c>
    </row>
    <row r="1717" spans="2:2" x14ac:dyDescent="0.2">
      <c r="B1717" t="s">
        <v>1658</v>
      </c>
    </row>
    <row r="1718" spans="2:2" x14ac:dyDescent="0.2">
      <c r="B1718" t="s">
        <v>1659</v>
      </c>
    </row>
    <row r="1719" spans="2:2" x14ac:dyDescent="0.2">
      <c r="B1719" t="s">
        <v>1660</v>
      </c>
    </row>
    <row r="1720" spans="2:2" x14ac:dyDescent="0.2">
      <c r="B1720" t="s">
        <v>1661</v>
      </c>
    </row>
    <row r="1721" spans="2:2" x14ac:dyDescent="0.2">
      <c r="B1721" t="s">
        <v>1595</v>
      </c>
    </row>
    <row r="1722" spans="2:2" x14ac:dyDescent="0.2">
      <c r="B1722" t="s">
        <v>1662</v>
      </c>
    </row>
    <row r="1723" spans="2:2" x14ac:dyDescent="0.2">
      <c r="B1723" t="s">
        <v>1663</v>
      </c>
    </row>
    <row r="1724" spans="2:2" x14ac:dyDescent="0.2">
      <c r="B1724" t="s">
        <v>1664</v>
      </c>
    </row>
    <row r="1725" spans="2:2" x14ac:dyDescent="0.2">
      <c r="B1725" t="s">
        <v>1665</v>
      </c>
    </row>
    <row r="1726" spans="2:2" x14ac:dyDescent="0.2">
      <c r="B1726" t="s">
        <v>1666</v>
      </c>
    </row>
    <row r="1727" spans="2:2" x14ac:dyDescent="0.2">
      <c r="B1727" t="s">
        <v>1667</v>
      </c>
    </row>
    <row r="1728" spans="2:2" x14ac:dyDescent="0.2">
      <c r="B1728" t="s">
        <v>1668</v>
      </c>
    </row>
    <row r="1729" spans="2:2" x14ac:dyDescent="0.2">
      <c r="B1729" t="s">
        <v>1669</v>
      </c>
    </row>
    <row r="1730" spans="2:2" x14ac:dyDescent="0.2">
      <c r="B1730" t="s">
        <v>1670</v>
      </c>
    </row>
    <row r="1731" spans="2:2" x14ac:dyDescent="0.2">
      <c r="B1731" t="s">
        <v>1671</v>
      </c>
    </row>
    <row r="1732" spans="2:2" x14ac:dyDescent="0.2">
      <c r="B1732" t="s">
        <v>1672</v>
      </c>
    </row>
    <row r="1733" spans="2:2" x14ac:dyDescent="0.2">
      <c r="B1733" t="s">
        <v>1673</v>
      </c>
    </row>
    <row r="1734" spans="2:2" x14ac:dyDescent="0.2">
      <c r="B1734" t="s">
        <v>1674</v>
      </c>
    </row>
    <row r="1735" spans="2:2" x14ac:dyDescent="0.2">
      <c r="B1735" t="s">
        <v>1675</v>
      </c>
    </row>
    <row r="1736" spans="2:2" x14ac:dyDescent="0.2">
      <c r="B1736" t="s">
        <v>1676</v>
      </c>
    </row>
    <row r="1737" spans="2:2" x14ac:dyDescent="0.2">
      <c r="B1737" t="s">
        <v>1677</v>
      </c>
    </row>
    <row r="1738" spans="2:2" x14ac:dyDescent="0.2">
      <c r="B1738" t="s">
        <v>1678</v>
      </c>
    </row>
    <row r="1739" spans="2:2" x14ac:dyDescent="0.2">
      <c r="B1739" t="s">
        <v>1679</v>
      </c>
    </row>
    <row r="1740" spans="2:2" x14ac:dyDescent="0.2">
      <c r="B1740" t="s">
        <v>1680</v>
      </c>
    </row>
    <row r="1741" spans="2:2" x14ac:dyDescent="0.2">
      <c r="B1741" t="s">
        <v>1681</v>
      </c>
    </row>
    <row r="1742" spans="2:2" x14ac:dyDescent="0.2">
      <c r="B1742" t="s">
        <v>1682</v>
      </c>
    </row>
    <row r="1743" spans="2:2" x14ac:dyDescent="0.2">
      <c r="B1743" t="s">
        <v>1683</v>
      </c>
    </row>
    <row r="1744" spans="2:2" x14ac:dyDescent="0.2">
      <c r="B1744" t="s">
        <v>1684</v>
      </c>
    </row>
    <row r="1745" spans="2:2" x14ac:dyDescent="0.2">
      <c r="B1745" t="s">
        <v>1685</v>
      </c>
    </row>
    <row r="1746" spans="2:2" x14ac:dyDescent="0.2">
      <c r="B1746" t="s">
        <v>1686</v>
      </c>
    </row>
    <row r="1747" spans="2:2" x14ac:dyDescent="0.2">
      <c r="B1747" t="s">
        <v>1687</v>
      </c>
    </row>
    <row r="1748" spans="2:2" x14ac:dyDescent="0.2">
      <c r="B1748" t="s">
        <v>1688</v>
      </c>
    </row>
    <row r="1749" spans="2:2" x14ac:dyDescent="0.2">
      <c r="B1749" t="s">
        <v>1689</v>
      </c>
    </row>
    <row r="1750" spans="2:2" x14ac:dyDescent="0.2">
      <c r="B1750" t="s">
        <v>1690</v>
      </c>
    </row>
    <row r="1751" spans="2:2" x14ac:dyDescent="0.2">
      <c r="B1751" t="s">
        <v>1691</v>
      </c>
    </row>
    <row r="1752" spans="2:2" x14ac:dyDescent="0.2">
      <c r="B1752" t="s">
        <v>1692</v>
      </c>
    </row>
    <row r="1753" spans="2:2" x14ac:dyDescent="0.2">
      <c r="B1753" t="s">
        <v>1693</v>
      </c>
    </row>
    <row r="1754" spans="2:2" x14ac:dyDescent="0.2">
      <c r="B1754" t="s">
        <v>1694</v>
      </c>
    </row>
    <row r="1755" spans="2:2" x14ac:dyDescent="0.2">
      <c r="B1755" t="s">
        <v>1695</v>
      </c>
    </row>
    <row r="1756" spans="2:2" x14ac:dyDescent="0.2">
      <c r="B1756" t="s">
        <v>1696</v>
      </c>
    </row>
    <row r="1757" spans="2:2" x14ac:dyDescent="0.2">
      <c r="B1757" t="s">
        <v>1697</v>
      </c>
    </row>
    <row r="1758" spans="2:2" x14ac:dyDescent="0.2">
      <c r="B1758" t="s">
        <v>1698</v>
      </c>
    </row>
    <row r="1759" spans="2:2" x14ac:dyDescent="0.2">
      <c r="B1759" t="s">
        <v>1699</v>
      </c>
    </row>
    <row r="1760" spans="2:2" x14ac:dyDescent="0.2">
      <c r="B1760" t="s">
        <v>1700</v>
      </c>
    </row>
    <row r="1761" spans="2:2" x14ac:dyDescent="0.2">
      <c r="B1761" t="s">
        <v>1701</v>
      </c>
    </row>
    <row r="1762" spans="2:2" x14ac:dyDescent="0.2">
      <c r="B1762" t="s">
        <v>1702</v>
      </c>
    </row>
    <row r="1763" spans="2:2" x14ac:dyDescent="0.2">
      <c r="B1763" t="s">
        <v>1703</v>
      </c>
    </row>
    <row r="1764" spans="2:2" x14ac:dyDescent="0.2">
      <c r="B1764" t="s">
        <v>1704</v>
      </c>
    </row>
    <row r="1765" spans="2:2" x14ac:dyDescent="0.2">
      <c r="B1765" t="s">
        <v>1705</v>
      </c>
    </row>
    <row r="1766" spans="2:2" x14ac:dyDescent="0.2">
      <c r="B1766" t="s">
        <v>1706</v>
      </c>
    </row>
    <row r="1767" spans="2:2" x14ac:dyDescent="0.2">
      <c r="B1767" t="s">
        <v>1707</v>
      </c>
    </row>
    <row r="1768" spans="2:2" x14ac:dyDescent="0.2">
      <c r="B1768" t="s">
        <v>1708</v>
      </c>
    </row>
    <row r="1769" spans="2:2" x14ac:dyDescent="0.2">
      <c r="B1769" t="s">
        <v>1709</v>
      </c>
    </row>
    <row r="1770" spans="2:2" x14ac:dyDescent="0.2">
      <c r="B1770" t="s">
        <v>1710</v>
      </c>
    </row>
    <row r="1771" spans="2:2" x14ac:dyDescent="0.2">
      <c r="B1771" t="s">
        <v>1711</v>
      </c>
    </row>
    <row r="1772" spans="2:2" x14ac:dyDescent="0.2">
      <c r="B1772" t="s">
        <v>1712</v>
      </c>
    </row>
    <row r="1773" spans="2:2" x14ac:dyDescent="0.2">
      <c r="B1773" t="s">
        <v>1713</v>
      </c>
    </row>
    <row r="1774" spans="2:2" x14ac:dyDescent="0.2">
      <c r="B1774" t="s">
        <v>1714</v>
      </c>
    </row>
    <row r="1775" spans="2:2" x14ac:dyDescent="0.2">
      <c r="B1775" t="s">
        <v>1715</v>
      </c>
    </row>
    <row r="1776" spans="2:2" x14ac:dyDescent="0.2">
      <c r="B1776" t="s">
        <v>1293</v>
      </c>
    </row>
    <row r="1777" spans="2:2" x14ac:dyDescent="0.2">
      <c r="B1777" t="s">
        <v>1716</v>
      </c>
    </row>
    <row r="1778" spans="2:2" x14ac:dyDescent="0.2">
      <c r="B1778" t="s">
        <v>1671</v>
      </c>
    </row>
    <row r="1779" spans="2:2" x14ac:dyDescent="0.2">
      <c r="B1779" t="s">
        <v>1717</v>
      </c>
    </row>
    <row r="1780" spans="2:2" x14ac:dyDescent="0.2">
      <c r="B1780" t="s">
        <v>1718</v>
      </c>
    </row>
    <row r="1781" spans="2:2" x14ac:dyDescent="0.2">
      <c r="B1781" t="s">
        <v>1719</v>
      </c>
    </row>
    <row r="1782" spans="2:2" x14ac:dyDescent="0.2">
      <c r="B1782" t="s">
        <v>1720</v>
      </c>
    </row>
    <row r="1783" spans="2:2" x14ac:dyDescent="0.2">
      <c r="B1783" t="s">
        <v>1721</v>
      </c>
    </row>
    <row r="1784" spans="2:2" x14ac:dyDescent="0.2">
      <c r="B1784" t="s">
        <v>1722</v>
      </c>
    </row>
    <row r="1785" spans="2:2" x14ac:dyDescent="0.2">
      <c r="B1785" t="s">
        <v>1723</v>
      </c>
    </row>
    <row r="1786" spans="2:2" x14ac:dyDescent="0.2">
      <c r="B1786" t="s">
        <v>1724</v>
      </c>
    </row>
    <row r="1787" spans="2:2" x14ac:dyDescent="0.2">
      <c r="B1787" t="s">
        <v>1148</v>
      </c>
    </row>
    <row r="1788" spans="2:2" x14ac:dyDescent="0.2">
      <c r="B1788" t="s">
        <v>1725</v>
      </c>
    </row>
    <row r="1789" spans="2:2" x14ac:dyDescent="0.2">
      <c r="B1789" t="s">
        <v>1726</v>
      </c>
    </row>
    <row r="1790" spans="2:2" x14ac:dyDescent="0.2">
      <c r="B1790" t="s">
        <v>1727</v>
      </c>
    </row>
    <row r="1791" spans="2:2" x14ac:dyDescent="0.2">
      <c r="B1791" t="s">
        <v>1728</v>
      </c>
    </row>
    <row r="1792" spans="2:2" x14ac:dyDescent="0.2">
      <c r="B1792" t="s">
        <v>1729</v>
      </c>
    </row>
    <row r="1793" spans="2:2" x14ac:dyDescent="0.2">
      <c r="B1793" t="s">
        <v>1730</v>
      </c>
    </row>
    <row r="1794" spans="2:2" x14ac:dyDescent="0.2">
      <c r="B1794" t="s">
        <v>1731</v>
      </c>
    </row>
    <row r="1795" spans="2:2" x14ac:dyDescent="0.2">
      <c r="B1795" t="s">
        <v>1732</v>
      </c>
    </row>
    <row r="1796" spans="2:2" x14ac:dyDescent="0.2">
      <c r="B1796" t="s">
        <v>1733</v>
      </c>
    </row>
    <row r="1797" spans="2:2" x14ac:dyDescent="0.2">
      <c r="B1797" t="s">
        <v>1734</v>
      </c>
    </row>
    <row r="1798" spans="2:2" x14ac:dyDescent="0.2">
      <c r="B1798" t="s">
        <v>1735</v>
      </c>
    </row>
    <row r="1799" spans="2:2" x14ac:dyDescent="0.2">
      <c r="B1799" t="s">
        <v>1736</v>
      </c>
    </row>
    <row r="1800" spans="2:2" x14ac:dyDescent="0.2">
      <c r="B1800" t="s">
        <v>1737</v>
      </c>
    </row>
    <row r="1801" spans="2:2" x14ac:dyDescent="0.2">
      <c r="B1801" t="s">
        <v>1738</v>
      </c>
    </row>
    <row r="1802" spans="2:2" x14ac:dyDescent="0.2">
      <c r="B1802" t="s">
        <v>1739</v>
      </c>
    </row>
    <row r="1803" spans="2:2" x14ac:dyDescent="0.2">
      <c r="B1803" t="s">
        <v>1571</v>
      </c>
    </row>
    <row r="1804" spans="2:2" x14ac:dyDescent="0.2">
      <c r="B1804" t="s">
        <v>1740</v>
      </c>
    </row>
    <row r="1805" spans="2:2" x14ac:dyDescent="0.2">
      <c r="B1805" t="s">
        <v>1741</v>
      </c>
    </row>
    <row r="1806" spans="2:2" x14ac:dyDescent="0.2">
      <c r="B1806" t="s">
        <v>1742</v>
      </c>
    </row>
    <row r="1807" spans="2:2" x14ac:dyDescent="0.2">
      <c r="B1807" t="s">
        <v>1743</v>
      </c>
    </row>
    <row r="1808" spans="2:2" x14ac:dyDescent="0.2">
      <c r="B1808" t="s">
        <v>1744</v>
      </c>
    </row>
    <row r="1809" spans="2:2" x14ac:dyDescent="0.2">
      <c r="B1809" t="s">
        <v>1745</v>
      </c>
    </row>
    <row r="1810" spans="2:2" x14ac:dyDescent="0.2">
      <c r="B1810" t="s">
        <v>1746</v>
      </c>
    </row>
    <row r="1811" spans="2:2" x14ac:dyDescent="0.2">
      <c r="B1811" t="s">
        <v>1747</v>
      </c>
    </row>
    <row r="1812" spans="2:2" x14ac:dyDescent="0.2">
      <c r="B1812" t="s">
        <v>1748</v>
      </c>
    </row>
    <row r="1813" spans="2:2" x14ac:dyDescent="0.2">
      <c r="B1813" t="s">
        <v>1749</v>
      </c>
    </row>
    <row r="1814" spans="2:2" x14ac:dyDescent="0.2">
      <c r="B1814" t="s">
        <v>1750</v>
      </c>
    </row>
    <row r="1815" spans="2:2" x14ac:dyDescent="0.2">
      <c r="B1815" t="s">
        <v>1751</v>
      </c>
    </row>
    <row r="1816" spans="2:2" x14ac:dyDescent="0.2">
      <c r="B1816" t="s">
        <v>1752</v>
      </c>
    </row>
    <row r="1817" spans="2:2" x14ac:dyDescent="0.2">
      <c r="B1817" t="s">
        <v>1753</v>
      </c>
    </row>
    <row r="1818" spans="2:2" x14ac:dyDescent="0.2">
      <c r="B1818" t="s">
        <v>1754</v>
      </c>
    </row>
    <row r="1819" spans="2:2" x14ac:dyDescent="0.2">
      <c r="B1819" t="s">
        <v>1755</v>
      </c>
    </row>
    <row r="1820" spans="2:2" x14ac:dyDescent="0.2">
      <c r="B1820" t="s">
        <v>1756</v>
      </c>
    </row>
    <row r="1821" spans="2:2" x14ac:dyDescent="0.2">
      <c r="B1821" t="s">
        <v>1757</v>
      </c>
    </row>
    <row r="1822" spans="2:2" x14ac:dyDescent="0.2">
      <c r="B1822" t="s">
        <v>1758</v>
      </c>
    </row>
    <row r="1823" spans="2:2" x14ac:dyDescent="0.2">
      <c r="B1823" t="s">
        <v>1759</v>
      </c>
    </row>
    <row r="1824" spans="2:2" x14ac:dyDescent="0.2">
      <c r="B1824" t="s">
        <v>1760</v>
      </c>
    </row>
    <row r="1825" spans="2:2" x14ac:dyDescent="0.2">
      <c r="B1825" t="s">
        <v>1761</v>
      </c>
    </row>
    <row r="1826" spans="2:2" x14ac:dyDescent="0.2">
      <c r="B1826" t="s">
        <v>1762</v>
      </c>
    </row>
    <row r="1827" spans="2:2" x14ac:dyDescent="0.2">
      <c r="B1827" t="s">
        <v>1763</v>
      </c>
    </row>
    <row r="1828" spans="2:2" x14ac:dyDescent="0.2">
      <c r="B1828" t="s">
        <v>1764</v>
      </c>
    </row>
    <row r="1829" spans="2:2" x14ac:dyDescent="0.2">
      <c r="B1829" t="s">
        <v>1765</v>
      </c>
    </row>
    <row r="1830" spans="2:2" x14ac:dyDescent="0.2">
      <c r="B1830" t="s">
        <v>1766</v>
      </c>
    </row>
    <row r="1831" spans="2:2" x14ac:dyDescent="0.2">
      <c r="B1831" t="s">
        <v>1767</v>
      </c>
    </row>
    <row r="1832" spans="2:2" x14ac:dyDescent="0.2">
      <c r="B1832" t="s">
        <v>1768</v>
      </c>
    </row>
    <row r="1833" spans="2:2" x14ac:dyDescent="0.2">
      <c r="B1833" t="s">
        <v>1049</v>
      </c>
    </row>
    <row r="1834" spans="2:2" x14ac:dyDescent="0.2">
      <c r="B1834" t="s">
        <v>1769</v>
      </c>
    </row>
    <row r="1835" spans="2:2" x14ac:dyDescent="0.2">
      <c r="B1835" t="s">
        <v>1770</v>
      </c>
    </row>
    <row r="1836" spans="2:2" x14ac:dyDescent="0.2">
      <c r="B1836" t="s">
        <v>1771</v>
      </c>
    </row>
    <row r="1837" spans="2:2" x14ac:dyDescent="0.2">
      <c r="B1837" t="s">
        <v>1772</v>
      </c>
    </row>
    <row r="1838" spans="2:2" x14ac:dyDescent="0.2">
      <c r="B1838" t="s">
        <v>1773</v>
      </c>
    </row>
    <row r="1839" spans="2:2" x14ac:dyDescent="0.2">
      <c r="B1839" t="s">
        <v>1774</v>
      </c>
    </row>
    <row r="1840" spans="2:2" x14ac:dyDescent="0.2">
      <c r="B1840" t="s">
        <v>1775</v>
      </c>
    </row>
    <row r="1841" spans="2:2" x14ac:dyDescent="0.2">
      <c r="B1841" t="s">
        <v>1776</v>
      </c>
    </row>
    <row r="1842" spans="2:2" x14ac:dyDescent="0.2">
      <c r="B1842" t="s">
        <v>1777</v>
      </c>
    </row>
    <row r="1843" spans="2:2" x14ac:dyDescent="0.2">
      <c r="B1843" t="s">
        <v>1778</v>
      </c>
    </row>
    <row r="1844" spans="2:2" x14ac:dyDescent="0.2">
      <c r="B1844" t="s">
        <v>1779</v>
      </c>
    </row>
    <row r="1845" spans="2:2" x14ac:dyDescent="0.2">
      <c r="B1845" t="s">
        <v>1780</v>
      </c>
    </row>
    <row r="1846" spans="2:2" x14ac:dyDescent="0.2">
      <c r="B1846" t="s">
        <v>1781</v>
      </c>
    </row>
    <row r="1847" spans="2:2" x14ac:dyDescent="0.2">
      <c r="B1847" t="s">
        <v>1782</v>
      </c>
    </row>
    <row r="1848" spans="2:2" x14ac:dyDescent="0.2">
      <c r="B1848" t="s">
        <v>1783</v>
      </c>
    </row>
    <row r="1849" spans="2:2" x14ac:dyDescent="0.2">
      <c r="B1849" t="s">
        <v>1784</v>
      </c>
    </row>
    <row r="1850" spans="2:2" x14ac:dyDescent="0.2">
      <c r="B1850" t="s">
        <v>1785</v>
      </c>
    </row>
    <row r="1851" spans="2:2" x14ac:dyDescent="0.2">
      <c r="B1851" t="s">
        <v>1786</v>
      </c>
    </row>
    <row r="1852" spans="2:2" x14ac:dyDescent="0.2">
      <c r="B1852" t="s">
        <v>1787</v>
      </c>
    </row>
    <row r="1853" spans="2:2" x14ac:dyDescent="0.2">
      <c r="B1853" t="s">
        <v>1788</v>
      </c>
    </row>
    <row r="1854" spans="2:2" x14ac:dyDescent="0.2">
      <c r="B1854" t="s">
        <v>1789</v>
      </c>
    </row>
    <row r="1855" spans="2:2" x14ac:dyDescent="0.2">
      <c r="B1855" t="s">
        <v>1790</v>
      </c>
    </row>
    <row r="1856" spans="2:2" x14ac:dyDescent="0.2">
      <c r="B1856" t="s">
        <v>307</v>
      </c>
    </row>
    <row r="1857" spans="2:2" x14ac:dyDescent="0.2">
      <c r="B1857" t="s">
        <v>1791</v>
      </c>
    </row>
    <row r="1858" spans="2:2" x14ac:dyDescent="0.2">
      <c r="B1858" t="s">
        <v>1792</v>
      </c>
    </row>
    <row r="1859" spans="2:2" x14ac:dyDescent="0.2">
      <c r="B1859" t="s">
        <v>1793</v>
      </c>
    </row>
    <row r="1860" spans="2:2" x14ac:dyDescent="0.2">
      <c r="B1860" t="s">
        <v>1212</v>
      </c>
    </row>
    <row r="1861" spans="2:2" x14ac:dyDescent="0.2">
      <c r="B1861" t="s">
        <v>1794</v>
      </c>
    </row>
    <row r="1862" spans="2:2" x14ac:dyDescent="0.2">
      <c r="B1862" t="s">
        <v>1795</v>
      </c>
    </row>
    <row r="1863" spans="2:2" x14ac:dyDescent="0.2">
      <c r="B1863" t="s">
        <v>1796</v>
      </c>
    </row>
    <row r="1864" spans="2:2" x14ac:dyDescent="0.2">
      <c r="B1864" t="s">
        <v>1797</v>
      </c>
    </row>
    <row r="1865" spans="2:2" x14ac:dyDescent="0.2">
      <c r="B1865" t="s">
        <v>1798</v>
      </c>
    </row>
    <row r="1866" spans="2:2" x14ac:dyDescent="0.2">
      <c r="B1866" t="s">
        <v>1799</v>
      </c>
    </row>
    <row r="1867" spans="2:2" x14ac:dyDescent="0.2">
      <c r="B1867" t="s">
        <v>1800</v>
      </c>
    </row>
    <row r="1868" spans="2:2" x14ac:dyDescent="0.2">
      <c r="B1868" t="s">
        <v>1801</v>
      </c>
    </row>
    <row r="1869" spans="2:2" x14ac:dyDescent="0.2">
      <c r="B1869" t="s">
        <v>1802</v>
      </c>
    </row>
    <row r="1870" spans="2:2" x14ac:dyDescent="0.2">
      <c r="B1870" t="s">
        <v>1803</v>
      </c>
    </row>
    <row r="1871" spans="2:2" x14ac:dyDescent="0.2">
      <c r="B1871" t="s">
        <v>1804</v>
      </c>
    </row>
    <row r="1872" spans="2:2" x14ac:dyDescent="0.2">
      <c r="B1872" t="s">
        <v>1805</v>
      </c>
    </row>
    <row r="1873" spans="2:2" x14ac:dyDescent="0.2">
      <c r="B1873" t="s">
        <v>1806</v>
      </c>
    </row>
    <row r="1874" spans="2:2" x14ac:dyDescent="0.2">
      <c r="B1874" t="s">
        <v>1807</v>
      </c>
    </row>
    <row r="1875" spans="2:2" x14ac:dyDescent="0.2">
      <c r="B1875" t="s">
        <v>1808</v>
      </c>
    </row>
    <row r="1876" spans="2:2" x14ac:dyDescent="0.2">
      <c r="B1876" t="s">
        <v>1809</v>
      </c>
    </row>
    <row r="1877" spans="2:2" x14ac:dyDescent="0.2">
      <c r="B1877" t="s">
        <v>1810</v>
      </c>
    </row>
    <row r="1878" spans="2:2" x14ac:dyDescent="0.2">
      <c r="B1878" t="s">
        <v>1811</v>
      </c>
    </row>
    <row r="1879" spans="2:2" x14ac:dyDescent="0.2">
      <c r="B1879" t="s">
        <v>1812</v>
      </c>
    </row>
    <row r="1880" spans="2:2" x14ac:dyDescent="0.2">
      <c r="B1880" t="s">
        <v>1813</v>
      </c>
    </row>
    <row r="1881" spans="2:2" x14ac:dyDescent="0.2">
      <c r="B1881" t="s">
        <v>1814</v>
      </c>
    </row>
    <row r="1882" spans="2:2" x14ac:dyDescent="0.2">
      <c r="B1882" t="s">
        <v>1815</v>
      </c>
    </row>
    <row r="1883" spans="2:2" x14ac:dyDescent="0.2">
      <c r="B1883" t="s">
        <v>1816</v>
      </c>
    </row>
    <row r="1884" spans="2:2" x14ac:dyDescent="0.2">
      <c r="B1884" t="s">
        <v>1817</v>
      </c>
    </row>
    <row r="1885" spans="2:2" x14ac:dyDescent="0.2">
      <c r="B1885" t="s">
        <v>1818</v>
      </c>
    </row>
    <row r="1886" spans="2:2" x14ac:dyDescent="0.2">
      <c r="B1886" t="s">
        <v>1819</v>
      </c>
    </row>
    <row r="1887" spans="2:2" x14ac:dyDescent="0.2">
      <c r="B1887" t="s">
        <v>1820</v>
      </c>
    </row>
    <row r="1888" spans="2:2" x14ac:dyDescent="0.2">
      <c r="B1888" t="s">
        <v>1821</v>
      </c>
    </row>
    <row r="1889" spans="2:2" x14ac:dyDescent="0.2">
      <c r="B1889" t="s">
        <v>1822</v>
      </c>
    </row>
    <row r="1890" spans="2:2" x14ac:dyDescent="0.2">
      <c r="B1890" t="s">
        <v>1823</v>
      </c>
    </row>
    <row r="1891" spans="2:2" x14ac:dyDescent="0.2">
      <c r="B1891" t="s">
        <v>1824</v>
      </c>
    </row>
    <row r="1892" spans="2:2" x14ac:dyDescent="0.2">
      <c r="B1892" t="s">
        <v>1825</v>
      </c>
    </row>
    <row r="1893" spans="2:2" x14ac:dyDescent="0.2">
      <c r="B1893" t="s">
        <v>1826</v>
      </c>
    </row>
    <row r="1894" spans="2:2" x14ac:dyDescent="0.2">
      <c r="B1894" t="s">
        <v>1827</v>
      </c>
    </row>
    <row r="1895" spans="2:2" x14ac:dyDescent="0.2">
      <c r="B1895" t="s">
        <v>1828</v>
      </c>
    </row>
    <row r="1896" spans="2:2" x14ac:dyDescent="0.2">
      <c r="B1896" t="s">
        <v>1829</v>
      </c>
    </row>
    <row r="1897" spans="2:2" x14ac:dyDescent="0.2">
      <c r="B1897" t="s">
        <v>1830</v>
      </c>
    </row>
    <row r="1898" spans="2:2" x14ac:dyDescent="0.2">
      <c r="B1898" t="s">
        <v>1831</v>
      </c>
    </row>
    <row r="1899" spans="2:2" x14ac:dyDescent="0.2">
      <c r="B1899" t="s">
        <v>1832</v>
      </c>
    </row>
    <row r="1900" spans="2:2" x14ac:dyDescent="0.2">
      <c r="B1900" t="s">
        <v>1833</v>
      </c>
    </row>
    <row r="1901" spans="2:2" x14ac:dyDescent="0.2">
      <c r="B1901" t="s">
        <v>1834</v>
      </c>
    </row>
    <row r="1902" spans="2:2" x14ac:dyDescent="0.2">
      <c r="B1902" t="s">
        <v>1835</v>
      </c>
    </row>
    <row r="1903" spans="2:2" x14ac:dyDescent="0.2">
      <c r="B1903" t="s">
        <v>1836</v>
      </c>
    </row>
    <row r="1904" spans="2:2" x14ac:dyDescent="0.2">
      <c r="B1904" t="s">
        <v>1837</v>
      </c>
    </row>
    <row r="1905" spans="2:2" x14ac:dyDescent="0.2">
      <c r="B1905" t="s">
        <v>1838</v>
      </c>
    </row>
    <row r="1906" spans="2:2" x14ac:dyDescent="0.2">
      <c r="B1906" t="s">
        <v>1839</v>
      </c>
    </row>
    <row r="1907" spans="2:2" x14ac:dyDescent="0.2">
      <c r="B1907" t="s">
        <v>1840</v>
      </c>
    </row>
    <row r="1908" spans="2:2" x14ac:dyDescent="0.2">
      <c r="B1908" t="s">
        <v>1841</v>
      </c>
    </row>
    <row r="1909" spans="2:2" x14ac:dyDescent="0.2">
      <c r="B1909" t="s">
        <v>1842</v>
      </c>
    </row>
    <row r="1910" spans="2:2" x14ac:dyDescent="0.2">
      <c r="B1910" t="s">
        <v>1843</v>
      </c>
    </row>
    <row r="1911" spans="2:2" x14ac:dyDescent="0.2">
      <c r="B1911" t="s">
        <v>1844</v>
      </c>
    </row>
    <row r="1912" spans="2:2" x14ac:dyDescent="0.2">
      <c r="B1912" t="s">
        <v>1845</v>
      </c>
    </row>
    <row r="1913" spans="2:2" x14ac:dyDescent="0.2">
      <c r="B1913" t="s">
        <v>1846</v>
      </c>
    </row>
    <row r="1914" spans="2:2" x14ac:dyDescent="0.2">
      <c r="B1914" t="s">
        <v>1847</v>
      </c>
    </row>
    <row r="1915" spans="2:2" x14ac:dyDescent="0.2">
      <c r="B1915" t="s">
        <v>1848</v>
      </c>
    </row>
    <row r="1916" spans="2:2" x14ac:dyDescent="0.2">
      <c r="B1916" t="s">
        <v>1849</v>
      </c>
    </row>
    <row r="1917" spans="2:2" x14ac:dyDescent="0.2">
      <c r="B1917" t="s">
        <v>1850</v>
      </c>
    </row>
    <row r="1918" spans="2:2" x14ac:dyDescent="0.2">
      <c r="B1918" t="s">
        <v>1851</v>
      </c>
    </row>
    <row r="1919" spans="2:2" x14ac:dyDescent="0.2">
      <c r="B1919" t="s">
        <v>1852</v>
      </c>
    </row>
    <row r="1920" spans="2:2" x14ac:dyDescent="0.2">
      <c r="B1920" t="s">
        <v>1853</v>
      </c>
    </row>
    <row r="1921" spans="2:2" x14ac:dyDescent="0.2">
      <c r="B1921" t="s">
        <v>1854</v>
      </c>
    </row>
    <row r="1922" spans="2:2" x14ac:dyDescent="0.2">
      <c r="B1922" t="s">
        <v>1855</v>
      </c>
    </row>
    <row r="1923" spans="2:2" x14ac:dyDescent="0.2">
      <c r="B1923" t="s">
        <v>1856</v>
      </c>
    </row>
    <row r="1924" spans="2:2" x14ac:dyDescent="0.2">
      <c r="B1924" t="s">
        <v>1857</v>
      </c>
    </row>
    <row r="1925" spans="2:2" x14ac:dyDescent="0.2">
      <c r="B1925" t="s">
        <v>1858</v>
      </c>
    </row>
    <row r="1926" spans="2:2" x14ac:dyDescent="0.2">
      <c r="B1926" t="s">
        <v>1859</v>
      </c>
    </row>
    <row r="1927" spans="2:2" x14ac:dyDescent="0.2">
      <c r="B1927" t="s">
        <v>1860</v>
      </c>
    </row>
    <row r="1928" spans="2:2" x14ac:dyDescent="0.2">
      <c r="B1928" t="s">
        <v>1861</v>
      </c>
    </row>
    <row r="1929" spans="2:2" x14ac:dyDescent="0.2">
      <c r="B1929" t="s">
        <v>1862</v>
      </c>
    </row>
    <row r="1930" spans="2:2" x14ac:dyDescent="0.2">
      <c r="B1930" t="s">
        <v>1863</v>
      </c>
    </row>
    <row r="1931" spans="2:2" x14ac:dyDescent="0.2">
      <c r="B1931" t="s">
        <v>1864</v>
      </c>
    </row>
    <row r="1932" spans="2:2" x14ac:dyDescent="0.2">
      <c r="B1932" t="s">
        <v>1865</v>
      </c>
    </row>
    <row r="1933" spans="2:2" x14ac:dyDescent="0.2">
      <c r="B1933" t="s">
        <v>1866</v>
      </c>
    </row>
    <row r="1934" spans="2:2" x14ac:dyDescent="0.2">
      <c r="B1934" t="s">
        <v>1662</v>
      </c>
    </row>
    <row r="1935" spans="2:2" x14ac:dyDescent="0.2">
      <c r="B1935" t="s">
        <v>1867</v>
      </c>
    </row>
    <row r="1936" spans="2:2" x14ac:dyDescent="0.2">
      <c r="B1936" t="s">
        <v>1868</v>
      </c>
    </row>
    <row r="1937" spans="2:2" x14ac:dyDescent="0.2">
      <c r="B1937" t="s">
        <v>1869</v>
      </c>
    </row>
    <row r="1938" spans="2:2" x14ac:dyDescent="0.2">
      <c r="B1938" t="s">
        <v>1012</v>
      </c>
    </row>
    <row r="1939" spans="2:2" x14ac:dyDescent="0.2">
      <c r="B1939" t="s">
        <v>1870</v>
      </c>
    </row>
    <row r="1940" spans="2:2" x14ac:dyDescent="0.2">
      <c r="B1940" t="s">
        <v>1871</v>
      </c>
    </row>
    <row r="1941" spans="2:2" x14ac:dyDescent="0.2">
      <c r="B1941" t="s">
        <v>1872</v>
      </c>
    </row>
    <row r="1942" spans="2:2" x14ac:dyDescent="0.2">
      <c r="B1942" t="s">
        <v>1806</v>
      </c>
    </row>
    <row r="1943" spans="2:2" x14ac:dyDescent="0.2">
      <c r="B1943" t="s">
        <v>1873</v>
      </c>
    </row>
    <row r="1944" spans="2:2" x14ac:dyDescent="0.2">
      <c r="B1944" t="s">
        <v>1874</v>
      </c>
    </row>
    <row r="1945" spans="2:2" x14ac:dyDescent="0.2">
      <c r="B1945" t="s">
        <v>1875</v>
      </c>
    </row>
    <row r="1946" spans="2:2" x14ac:dyDescent="0.2">
      <c r="B1946" t="s">
        <v>1876</v>
      </c>
    </row>
    <row r="1947" spans="2:2" x14ac:dyDescent="0.2">
      <c r="B1947" t="s">
        <v>1877</v>
      </c>
    </row>
    <row r="1948" spans="2:2" x14ac:dyDescent="0.2">
      <c r="B1948" t="s">
        <v>1878</v>
      </c>
    </row>
    <row r="1949" spans="2:2" x14ac:dyDescent="0.2">
      <c r="B1949" t="s">
        <v>1879</v>
      </c>
    </row>
    <row r="1950" spans="2:2" x14ac:dyDescent="0.2">
      <c r="B1950" t="s">
        <v>1880</v>
      </c>
    </row>
    <row r="1951" spans="2:2" x14ac:dyDescent="0.2">
      <c r="B1951" t="s">
        <v>1881</v>
      </c>
    </row>
    <row r="1952" spans="2:2" x14ac:dyDescent="0.2">
      <c r="B1952" t="s">
        <v>1882</v>
      </c>
    </row>
    <row r="1953" spans="2:2" x14ac:dyDescent="0.2">
      <c r="B1953" t="s">
        <v>1883</v>
      </c>
    </row>
    <row r="1954" spans="2:2" x14ac:dyDescent="0.2">
      <c r="B1954" t="s">
        <v>1884</v>
      </c>
    </row>
    <row r="1955" spans="2:2" x14ac:dyDescent="0.2">
      <c r="B1955" t="s">
        <v>1885</v>
      </c>
    </row>
    <row r="1956" spans="2:2" x14ac:dyDescent="0.2">
      <c r="B1956" t="s">
        <v>1886</v>
      </c>
    </row>
    <row r="1957" spans="2:2" x14ac:dyDescent="0.2">
      <c r="B1957" t="s">
        <v>1887</v>
      </c>
    </row>
    <row r="1958" spans="2:2" x14ac:dyDescent="0.2">
      <c r="B1958" t="s">
        <v>1888</v>
      </c>
    </row>
    <row r="1959" spans="2:2" x14ac:dyDescent="0.2">
      <c r="B1959" t="s">
        <v>1889</v>
      </c>
    </row>
    <row r="1960" spans="2:2" x14ac:dyDescent="0.2">
      <c r="B1960" t="s">
        <v>1890</v>
      </c>
    </row>
    <row r="1961" spans="2:2" x14ac:dyDescent="0.2">
      <c r="B1961" t="s">
        <v>1891</v>
      </c>
    </row>
    <row r="1962" spans="2:2" x14ac:dyDescent="0.2">
      <c r="B1962" t="s">
        <v>1892</v>
      </c>
    </row>
    <row r="1963" spans="2:2" x14ac:dyDescent="0.2">
      <c r="B1963" t="s">
        <v>1893</v>
      </c>
    </row>
    <row r="1964" spans="2:2" x14ac:dyDescent="0.2">
      <c r="B1964" t="s">
        <v>1894</v>
      </c>
    </row>
    <row r="1965" spans="2:2" x14ac:dyDescent="0.2">
      <c r="B1965" t="s">
        <v>1895</v>
      </c>
    </row>
    <row r="1966" spans="2:2" x14ac:dyDescent="0.2">
      <c r="B1966" t="s">
        <v>1896</v>
      </c>
    </row>
    <row r="1967" spans="2:2" x14ac:dyDescent="0.2">
      <c r="B1967" t="s">
        <v>1897</v>
      </c>
    </row>
    <row r="1968" spans="2:2" x14ac:dyDescent="0.2">
      <c r="B1968" t="s">
        <v>1898</v>
      </c>
    </row>
    <row r="1969" spans="2:2" x14ac:dyDescent="0.2">
      <c r="B1969" t="s">
        <v>1283</v>
      </c>
    </row>
    <row r="1970" spans="2:2" x14ac:dyDescent="0.2">
      <c r="B1970" t="s">
        <v>1899</v>
      </c>
    </row>
    <row r="1971" spans="2:2" x14ac:dyDescent="0.2">
      <c r="B1971" t="s">
        <v>1900</v>
      </c>
    </row>
    <row r="1972" spans="2:2" x14ac:dyDescent="0.2">
      <c r="B1972" t="s">
        <v>1901</v>
      </c>
    </row>
    <row r="1973" spans="2:2" x14ac:dyDescent="0.2">
      <c r="B1973" t="s">
        <v>1902</v>
      </c>
    </row>
    <row r="1974" spans="2:2" x14ac:dyDescent="0.2">
      <c r="B1974" t="s">
        <v>1903</v>
      </c>
    </row>
    <row r="1975" spans="2:2" x14ac:dyDescent="0.2">
      <c r="B1975" t="s">
        <v>1904</v>
      </c>
    </row>
    <row r="1976" spans="2:2" x14ac:dyDescent="0.2">
      <c r="B1976" t="s">
        <v>1905</v>
      </c>
    </row>
    <row r="1977" spans="2:2" x14ac:dyDescent="0.2">
      <c r="B1977" t="s">
        <v>1906</v>
      </c>
    </row>
    <row r="1978" spans="2:2" x14ac:dyDescent="0.2">
      <c r="B1978" t="s">
        <v>1907</v>
      </c>
    </row>
    <row r="1979" spans="2:2" x14ac:dyDescent="0.2">
      <c r="B1979" t="s">
        <v>1908</v>
      </c>
    </row>
    <row r="1980" spans="2:2" x14ac:dyDescent="0.2">
      <c r="B1980" t="s">
        <v>1909</v>
      </c>
    </row>
    <row r="1981" spans="2:2" x14ac:dyDescent="0.2">
      <c r="B1981" t="s">
        <v>1910</v>
      </c>
    </row>
    <row r="1982" spans="2:2" x14ac:dyDescent="0.2">
      <c r="B1982" t="s">
        <v>1887</v>
      </c>
    </row>
    <row r="1983" spans="2:2" x14ac:dyDescent="0.2">
      <c r="B1983" t="s">
        <v>1911</v>
      </c>
    </row>
    <row r="1984" spans="2:2" x14ac:dyDescent="0.2">
      <c r="B1984" t="s">
        <v>1912</v>
      </c>
    </row>
    <row r="1985" spans="2:2" x14ac:dyDescent="0.2">
      <c r="B1985" t="s">
        <v>1913</v>
      </c>
    </row>
    <row r="1986" spans="2:2" x14ac:dyDescent="0.2">
      <c r="B1986" t="s">
        <v>1914</v>
      </c>
    </row>
    <row r="1987" spans="2:2" x14ac:dyDescent="0.2">
      <c r="B1987" t="s">
        <v>1915</v>
      </c>
    </row>
    <row r="1988" spans="2:2" x14ac:dyDescent="0.2">
      <c r="B1988" t="s">
        <v>1916</v>
      </c>
    </row>
    <row r="1989" spans="2:2" x14ac:dyDescent="0.2">
      <c r="B1989" t="s">
        <v>1917</v>
      </c>
    </row>
    <row r="1990" spans="2:2" x14ac:dyDescent="0.2">
      <c r="B1990" t="s">
        <v>1918</v>
      </c>
    </row>
    <row r="1991" spans="2:2" x14ac:dyDescent="0.2">
      <c r="B1991" t="s">
        <v>1919</v>
      </c>
    </row>
    <row r="1992" spans="2:2" x14ac:dyDescent="0.2">
      <c r="B1992" t="s">
        <v>1920</v>
      </c>
    </row>
    <row r="1993" spans="2:2" x14ac:dyDescent="0.2">
      <c r="B1993" t="s">
        <v>1921</v>
      </c>
    </row>
    <row r="1994" spans="2:2" x14ac:dyDescent="0.2">
      <c r="B1994" t="s">
        <v>1922</v>
      </c>
    </row>
    <row r="1995" spans="2:2" x14ac:dyDescent="0.2">
      <c r="B1995" t="s">
        <v>1209</v>
      </c>
    </row>
    <row r="1996" spans="2:2" x14ac:dyDescent="0.2">
      <c r="B1996" t="s">
        <v>1923</v>
      </c>
    </row>
    <row r="1997" spans="2:2" x14ac:dyDescent="0.2">
      <c r="B1997" t="s">
        <v>1924</v>
      </c>
    </row>
    <row r="1998" spans="2:2" x14ac:dyDescent="0.2">
      <c r="B1998" t="s">
        <v>1925</v>
      </c>
    </row>
    <row r="1999" spans="2:2" x14ac:dyDescent="0.2">
      <c r="B1999" t="s">
        <v>1926</v>
      </c>
    </row>
    <row r="2000" spans="2:2" x14ac:dyDescent="0.2">
      <c r="B2000" t="s">
        <v>1927</v>
      </c>
    </row>
    <row r="2001" spans="2:2" x14ac:dyDescent="0.2">
      <c r="B2001" t="s">
        <v>1928</v>
      </c>
    </row>
    <row r="2002" spans="2:2" x14ac:dyDescent="0.2">
      <c r="B2002" t="s">
        <v>1929</v>
      </c>
    </row>
    <row r="2003" spans="2:2" x14ac:dyDescent="0.2">
      <c r="B2003" t="s">
        <v>1930</v>
      </c>
    </row>
    <row r="2004" spans="2:2" x14ac:dyDescent="0.2">
      <c r="B2004" t="s">
        <v>1931</v>
      </c>
    </row>
    <row r="2005" spans="2:2" x14ac:dyDescent="0.2">
      <c r="B2005" t="s">
        <v>1932</v>
      </c>
    </row>
    <row r="2006" spans="2:2" x14ac:dyDescent="0.2">
      <c r="B2006" t="s">
        <v>1933</v>
      </c>
    </row>
    <row r="2007" spans="2:2" x14ac:dyDescent="0.2">
      <c r="B2007" t="s">
        <v>1934</v>
      </c>
    </row>
    <row r="2008" spans="2:2" x14ac:dyDescent="0.2">
      <c r="B2008" t="s">
        <v>1935</v>
      </c>
    </row>
    <row r="2009" spans="2:2" x14ac:dyDescent="0.2">
      <c r="B2009" t="s">
        <v>1936</v>
      </c>
    </row>
    <row r="2010" spans="2:2" x14ac:dyDescent="0.2">
      <c r="B2010" t="s">
        <v>1937</v>
      </c>
    </row>
    <row r="2011" spans="2:2" x14ac:dyDescent="0.2">
      <c r="B2011" t="s">
        <v>1938</v>
      </c>
    </row>
    <row r="2012" spans="2:2" x14ac:dyDescent="0.2">
      <c r="B2012" t="s">
        <v>1939</v>
      </c>
    </row>
    <row r="2013" spans="2:2" x14ac:dyDescent="0.2">
      <c r="B2013" t="s">
        <v>1940</v>
      </c>
    </row>
    <row r="2014" spans="2:2" x14ac:dyDescent="0.2">
      <c r="B2014" t="s">
        <v>1941</v>
      </c>
    </row>
    <row r="2015" spans="2:2" x14ac:dyDescent="0.2">
      <c r="B2015" t="s">
        <v>1942</v>
      </c>
    </row>
    <row r="2016" spans="2:2" x14ac:dyDescent="0.2">
      <c r="B2016" t="s">
        <v>1943</v>
      </c>
    </row>
    <row r="2017" spans="2:2" x14ac:dyDescent="0.2">
      <c r="B2017" t="s">
        <v>1944</v>
      </c>
    </row>
    <row r="2018" spans="2:2" x14ac:dyDescent="0.2">
      <c r="B2018" t="s">
        <v>1945</v>
      </c>
    </row>
    <row r="2019" spans="2:2" x14ac:dyDescent="0.2">
      <c r="B2019" t="s">
        <v>1946</v>
      </c>
    </row>
    <row r="2020" spans="2:2" x14ac:dyDescent="0.2">
      <c r="B2020" t="s">
        <v>1947</v>
      </c>
    </row>
    <row r="2021" spans="2:2" x14ac:dyDescent="0.2">
      <c r="B2021" t="s">
        <v>1948</v>
      </c>
    </row>
    <row r="2022" spans="2:2" x14ac:dyDescent="0.2">
      <c r="B2022" t="s">
        <v>1949</v>
      </c>
    </row>
    <row r="2023" spans="2:2" x14ac:dyDescent="0.2">
      <c r="B2023" t="s">
        <v>1950</v>
      </c>
    </row>
    <row r="2024" spans="2:2" x14ac:dyDescent="0.2">
      <c r="B2024" t="s">
        <v>1951</v>
      </c>
    </row>
    <row r="2025" spans="2:2" x14ac:dyDescent="0.2">
      <c r="B2025" t="s">
        <v>1952</v>
      </c>
    </row>
    <row r="2026" spans="2:2" x14ac:dyDescent="0.2">
      <c r="B2026" t="s">
        <v>1953</v>
      </c>
    </row>
    <row r="2027" spans="2:2" x14ac:dyDescent="0.2">
      <c r="B2027" t="s">
        <v>1954</v>
      </c>
    </row>
    <row r="2028" spans="2:2" x14ac:dyDescent="0.2">
      <c r="B2028" t="s">
        <v>1955</v>
      </c>
    </row>
    <row r="2029" spans="2:2" x14ac:dyDescent="0.2">
      <c r="B2029" t="s">
        <v>1956</v>
      </c>
    </row>
    <row r="2030" spans="2:2" x14ac:dyDescent="0.2">
      <c r="B2030" t="s">
        <v>1957</v>
      </c>
    </row>
    <row r="2031" spans="2:2" x14ac:dyDescent="0.2">
      <c r="B2031" t="s">
        <v>1958</v>
      </c>
    </row>
    <row r="2032" spans="2:2" x14ac:dyDescent="0.2">
      <c r="B2032" t="s">
        <v>1959</v>
      </c>
    </row>
    <row r="2033" spans="2:2" x14ac:dyDescent="0.2">
      <c r="B2033" t="s">
        <v>1960</v>
      </c>
    </row>
    <row r="2034" spans="2:2" x14ac:dyDescent="0.2">
      <c r="B2034" t="s">
        <v>1961</v>
      </c>
    </row>
    <row r="2035" spans="2:2" x14ac:dyDescent="0.2">
      <c r="B2035" t="s">
        <v>1962</v>
      </c>
    </row>
    <row r="2036" spans="2:2" x14ac:dyDescent="0.2">
      <c r="B2036" t="s">
        <v>1963</v>
      </c>
    </row>
    <row r="2037" spans="2:2" x14ac:dyDescent="0.2">
      <c r="B2037" t="s">
        <v>1964</v>
      </c>
    </row>
    <row r="2038" spans="2:2" x14ac:dyDescent="0.2">
      <c r="B2038" t="s">
        <v>1965</v>
      </c>
    </row>
    <row r="2039" spans="2:2" x14ac:dyDescent="0.2">
      <c r="B2039" t="s">
        <v>1966</v>
      </c>
    </row>
    <row r="2040" spans="2:2" x14ac:dyDescent="0.2">
      <c r="B2040" t="s">
        <v>1967</v>
      </c>
    </row>
    <row r="2041" spans="2:2" x14ac:dyDescent="0.2">
      <c r="B2041" t="s">
        <v>1967</v>
      </c>
    </row>
    <row r="2042" spans="2:2" x14ac:dyDescent="0.2">
      <c r="B2042" t="s">
        <v>1968</v>
      </c>
    </row>
    <row r="2043" spans="2:2" x14ac:dyDescent="0.2">
      <c r="B2043" t="s">
        <v>1969</v>
      </c>
    </row>
    <row r="2044" spans="2:2" x14ac:dyDescent="0.2">
      <c r="B2044" t="s">
        <v>1970</v>
      </c>
    </row>
    <row r="2045" spans="2:2" x14ac:dyDescent="0.2">
      <c r="B2045" t="s">
        <v>1971</v>
      </c>
    </row>
    <row r="2046" spans="2:2" x14ac:dyDescent="0.2">
      <c r="B2046" t="s">
        <v>1972</v>
      </c>
    </row>
    <row r="2047" spans="2:2" x14ac:dyDescent="0.2">
      <c r="B2047" t="s">
        <v>1973</v>
      </c>
    </row>
    <row r="2048" spans="2:2" x14ac:dyDescent="0.2">
      <c r="B2048" t="s">
        <v>1974</v>
      </c>
    </row>
    <row r="2049" spans="2:2" x14ac:dyDescent="0.2">
      <c r="B2049" t="s">
        <v>1975</v>
      </c>
    </row>
    <row r="2050" spans="2:2" x14ac:dyDescent="0.2">
      <c r="B2050" t="s">
        <v>1976</v>
      </c>
    </row>
    <row r="2051" spans="2:2" x14ac:dyDescent="0.2">
      <c r="B2051" t="s">
        <v>1977</v>
      </c>
    </row>
    <row r="2052" spans="2:2" x14ac:dyDescent="0.2">
      <c r="B2052" t="s">
        <v>1978</v>
      </c>
    </row>
    <row r="2053" spans="2:2" x14ac:dyDescent="0.2">
      <c r="B2053" t="s">
        <v>1979</v>
      </c>
    </row>
    <row r="2054" spans="2:2" x14ac:dyDescent="0.2">
      <c r="B2054" t="s">
        <v>1980</v>
      </c>
    </row>
    <row r="2055" spans="2:2" x14ac:dyDescent="0.2">
      <c r="B2055" t="s">
        <v>1981</v>
      </c>
    </row>
    <row r="2056" spans="2:2" x14ac:dyDescent="0.2">
      <c r="B2056" t="s">
        <v>1982</v>
      </c>
    </row>
    <row r="2057" spans="2:2" x14ac:dyDescent="0.2">
      <c r="B2057" t="s">
        <v>1983</v>
      </c>
    </row>
    <row r="2058" spans="2:2" x14ac:dyDescent="0.2">
      <c r="B2058" t="s">
        <v>1557</v>
      </c>
    </row>
    <row r="2059" spans="2:2" x14ac:dyDescent="0.2">
      <c r="B2059" t="s">
        <v>1984</v>
      </c>
    </row>
    <row r="2060" spans="2:2" x14ac:dyDescent="0.2">
      <c r="B2060" t="s">
        <v>1985</v>
      </c>
    </row>
    <row r="2061" spans="2:2" x14ac:dyDescent="0.2">
      <c r="B2061" t="s">
        <v>1986</v>
      </c>
    </row>
    <row r="2062" spans="2:2" x14ac:dyDescent="0.2">
      <c r="B2062" t="s">
        <v>1987</v>
      </c>
    </row>
    <row r="2063" spans="2:2" x14ac:dyDescent="0.2">
      <c r="B2063" t="s">
        <v>1988</v>
      </c>
    </row>
    <row r="2064" spans="2:2" x14ac:dyDescent="0.2">
      <c r="B2064" t="s">
        <v>1989</v>
      </c>
    </row>
    <row r="2065" spans="2:2" x14ac:dyDescent="0.2">
      <c r="B2065" t="s">
        <v>1990</v>
      </c>
    </row>
    <row r="2066" spans="2:2" x14ac:dyDescent="0.2">
      <c r="B2066" t="s">
        <v>1991</v>
      </c>
    </row>
    <row r="2067" spans="2:2" x14ac:dyDescent="0.2">
      <c r="B2067" t="s">
        <v>1992</v>
      </c>
    </row>
    <row r="2068" spans="2:2" x14ac:dyDescent="0.2">
      <c r="B2068" t="s">
        <v>1993</v>
      </c>
    </row>
    <row r="2069" spans="2:2" x14ac:dyDescent="0.2">
      <c r="B2069" t="s">
        <v>1994</v>
      </c>
    </row>
    <row r="2070" spans="2:2" x14ac:dyDescent="0.2">
      <c r="B2070" t="s">
        <v>1995</v>
      </c>
    </row>
    <row r="2071" spans="2:2" x14ac:dyDescent="0.2">
      <c r="B2071" t="s">
        <v>1996</v>
      </c>
    </row>
    <row r="2072" spans="2:2" x14ac:dyDescent="0.2">
      <c r="B2072" t="s">
        <v>1997</v>
      </c>
    </row>
    <row r="2073" spans="2:2" x14ac:dyDescent="0.2">
      <c r="B2073" t="s">
        <v>1998</v>
      </c>
    </row>
    <row r="2074" spans="2:2" x14ac:dyDescent="0.2">
      <c r="B2074" t="s">
        <v>1999</v>
      </c>
    </row>
    <row r="2075" spans="2:2" x14ac:dyDescent="0.2">
      <c r="B2075" t="s">
        <v>2000</v>
      </c>
    </row>
    <row r="2076" spans="2:2" x14ac:dyDescent="0.2">
      <c r="B2076" t="s">
        <v>2001</v>
      </c>
    </row>
    <row r="2077" spans="2:2" x14ac:dyDescent="0.2">
      <c r="B2077" t="s">
        <v>2002</v>
      </c>
    </row>
    <row r="2078" spans="2:2" x14ac:dyDescent="0.2">
      <c r="B2078" t="s">
        <v>2003</v>
      </c>
    </row>
    <row r="2079" spans="2:2" x14ac:dyDescent="0.2">
      <c r="B2079" t="s">
        <v>2004</v>
      </c>
    </row>
    <row r="2080" spans="2:2" x14ac:dyDescent="0.2">
      <c r="B2080" t="s">
        <v>2005</v>
      </c>
    </row>
    <row r="2081" spans="2:2" x14ac:dyDescent="0.2">
      <c r="B2081" t="s">
        <v>2006</v>
      </c>
    </row>
    <row r="2082" spans="2:2" x14ac:dyDescent="0.2">
      <c r="B2082" t="s">
        <v>2007</v>
      </c>
    </row>
    <row r="2083" spans="2:2" x14ac:dyDescent="0.2">
      <c r="B2083" t="s">
        <v>2008</v>
      </c>
    </row>
    <row r="2084" spans="2:2" x14ac:dyDescent="0.2">
      <c r="B2084" t="s">
        <v>925</v>
      </c>
    </row>
    <row r="2085" spans="2:2" x14ac:dyDescent="0.2">
      <c r="B2085" t="s">
        <v>2009</v>
      </c>
    </row>
    <row r="2086" spans="2:2" x14ac:dyDescent="0.2">
      <c r="B2086" t="s">
        <v>2010</v>
      </c>
    </row>
    <row r="2087" spans="2:2" x14ac:dyDescent="0.2">
      <c r="B2087" t="s">
        <v>2011</v>
      </c>
    </row>
    <row r="2088" spans="2:2" x14ac:dyDescent="0.2">
      <c r="B2088" t="s">
        <v>2012</v>
      </c>
    </row>
    <row r="2089" spans="2:2" x14ac:dyDescent="0.2">
      <c r="B2089" t="s">
        <v>2013</v>
      </c>
    </row>
    <row r="2090" spans="2:2" x14ac:dyDescent="0.2">
      <c r="B2090" t="s">
        <v>2014</v>
      </c>
    </row>
    <row r="2091" spans="2:2" x14ac:dyDescent="0.2">
      <c r="B2091" t="s">
        <v>2015</v>
      </c>
    </row>
    <row r="2092" spans="2:2" x14ac:dyDescent="0.2">
      <c r="B2092" t="s">
        <v>2016</v>
      </c>
    </row>
    <row r="2093" spans="2:2" x14ac:dyDescent="0.2">
      <c r="B2093" t="s">
        <v>2017</v>
      </c>
    </row>
    <row r="2094" spans="2:2" x14ac:dyDescent="0.2">
      <c r="B2094" t="s">
        <v>2018</v>
      </c>
    </row>
    <row r="2095" spans="2:2" x14ac:dyDescent="0.2">
      <c r="B2095" t="s">
        <v>2019</v>
      </c>
    </row>
    <row r="2096" spans="2:2" x14ac:dyDescent="0.2">
      <c r="B2096" t="s">
        <v>2020</v>
      </c>
    </row>
    <row r="2097" spans="2:2" x14ac:dyDescent="0.2">
      <c r="B2097" t="s">
        <v>2021</v>
      </c>
    </row>
    <row r="2098" spans="2:2" x14ac:dyDescent="0.2">
      <c r="B2098" t="s">
        <v>2022</v>
      </c>
    </row>
    <row r="2099" spans="2:2" x14ac:dyDescent="0.2">
      <c r="B2099" t="s">
        <v>2023</v>
      </c>
    </row>
    <row r="2100" spans="2:2" x14ac:dyDescent="0.2">
      <c r="B2100" t="s">
        <v>2024</v>
      </c>
    </row>
    <row r="2101" spans="2:2" x14ac:dyDescent="0.2">
      <c r="B2101" t="s">
        <v>2025</v>
      </c>
    </row>
    <row r="2102" spans="2:2" x14ac:dyDescent="0.2">
      <c r="B2102" t="s">
        <v>2026</v>
      </c>
    </row>
    <row r="2103" spans="2:2" x14ac:dyDescent="0.2">
      <c r="B2103" t="s">
        <v>2027</v>
      </c>
    </row>
    <row r="2104" spans="2:2" x14ac:dyDescent="0.2">
      <c r="B2104" t="s">
        <v>2028</v>
      </c>
    </row>
    <row r="2105" spans="2:2" x14ac:dyDescent="0.2">
      <c r="B2105" t="s">
        <v>2029</v>
      </c>
    </row>
    <row r="2106" spans="2:2" x14ac:dyDescent="0.2">
      <c r="B2106" t="s">
        <v>2030</v>
      </c>
    </row>
    <row r="2107" spans="2:2" x14ac:dyDescent="0.2">
      <c r="B2107" t="s">
        <v>2031</v>
      </c>
    </row>
    <row r="2108" spans="2:2" x14ac:dyDescent="0.2">
      <c r="B2108" t="s">
        <v>2032</v>
      </c>
    </row>
    <row r="2109" spans="2:2" x14ac:dyDescent="0.2">
      <c r="B2109" t="s">
        <v>2033</v>
      </c>
    </row>
    <row r="2110" spans="2:2" x14ac:dyDescent="0.2">
      <c r="B2110" t="s">
        <v>2034</v>
      </c>
    </row>
    <row r="2111" spans="2:2" x14ac:dyDescent="0.2">
      <c r="B2111" t="s">
        <v>2035</v>
      </c>
    </row>
    <row r="2112" spans="2:2" x14ac:dyDescent="0.2">
      <c r="B2112" t="s">
        <v>2036</v>
      </c>
    </row>
    <row r="2113" spans="2:2" x14ac:dyDescent="0.2">
      <c r="B2113" t="s">
        <v>2037</v>
      </c>
    </row>
    <row r="2114" spans="2:2" x14ac:dyDescent="0.2">
      <c r="B2114" t="s">
        <v>2038</v>
      </c>
    </row>
    <row r="2115" spans="2:2" x14ac:dyDescent="0.2">
      <c r="B2115" t="s">
        <v>2039</v>
      </c>
    </row>
    <row r="2116" spans="2:2" x14ac:dyDescent="0.2">
      <c r="B2116" t="s">
        <v>2040</v>
      </c>
    </row>
    <row r="2117" spans="2:2" x14ac:dyDescent="0.2">
      <c r="B2117" t="s">
        <v>2041</v>
      </c>
    </row>
    <row r="2118" spans="2:2" x14ac:dyDescent="0.2">
      <c r="B2118" t="s">
        <v>2042</v>
      </c>
    </row>
    <row r="2119" spans="2:2" x14ac:dyDescent="0.2">
      <c r="B2119" t="s">
        <v>2043</v>
      </c>
    </row>
    <row r="2120" spans="2:2" x14ac:dyDescent="0.2">
      <c r="B2120" t="s">
        <v>2044</v>
      </c>
    </row>
    <row r="2121" spans="2:2" x14ac:dyDescent="0.2">
      <c r="B2121" t="s">
        <v>2045</v>
      </c>
    </row>
    <row r="2122" spans="2:2" x14ac:dyDescent="0.2">
      <c r="B2122" t="s">
        <v>2046</v>
      </c>
    </row>
    <row r="2123" spans="2:2" x14ac:dyDescent="0.2">
      <c r="B2123" t="s">
        <v>2047</v>
      </c>
    </row>
    <row r="2124" spans="2:2" x14ac:dyDescent="0.2">
      <c r="B2124" t="s">
        <v>2048</v>
      </c>
    </row>
    <row r="2125" spans="2:2" x14ac:dyDescent="0.2">
      <c r="B2125" t="s">
        <v>2049</v>
      </c>
    </row>
    <row r="2126" spans="2:2" x14ac:dyDescent="0.2">
      <c r="B2126" t="s">
        <v>2050</v>
      </c>
    </row>
    <row r="2127" spans="2:2" x14ac:dyDescent="0.2">
      <c r="B2127" t="s">
        <v>2051</v>
      </c>
    </row>
    <row r="2128" spans="2:2" x14ac:dyDescent="0.2">
      <c r="B2128" t="s">
        <v>2052</v>
      </c>
    </row>
    <row r="2129" spans="2:2" x14ac:dyDescent="0.2">
      <c r="B2129" t="s">
        <v>2053</v>
      </c>
    </row>
    <row r="2130" spans="2:2" x14ac:dyDescent="0.2">
      <c r="B2130" t="s">
        <v>2054</v>
      </c>
    </row>
    <row r="2131" spans="2:2" x14ac:dyDescent="0.2">
      <c r="B2131" t="s">
        <v>2055</v>
      </c>
    </row>
    <row r="2132" spans="2:2" x14ac:dyDescent="0.2">
      <c r="B2132" t="s">
        <v>2056</v>
      </c>
    </row>
    <row r="2133" spans="2:2" x14ac:dyDescent="0.2">
      <c r="B2133" t="s">
        <v>2057</v>
      </c>
    </row>
    <row r="2134" spans="2:2" x14ac:dyDescent="0.2">
      <c r="B2134" t="s">
        <v>2058</v>
      </c>
    </row>
    <row r="2135" spans="2:2" x14ac:dyDescent="0.2">
      <c r="B2135" t="s">
        <v>2059</v>
      </c>
    </row>
    <row r="2136" spans="2:2" x14ac:dyDescent="0.2">
      <c r="B2136" t="s">
        <v>2060</v>
      </c>
    </row>
    <row r="2137" spans="2:2" x14ac:dyDescent="0.2">
      <c r="B2137" t="s">
        <v>2061</v>
      </c>
    </row>
    <row r="2138" spans="2:2" x14ac:dyDescent="0.2">
      <c r="B2138" t="s">
        <v>2062</v>
      </c>
    </row>
    <row r="2139" spans="2:2" x14ac:dyDescent="0.2">
      <c r="B2139" t="s">
        <v>2063</v>
      </c>
    </row>
    <row r="2140" spans="2:2" x14ac:dyDescent="0.2">
      <c r="B2140" t="s">
        <v>2064</v>
      </c>
    </row>
    <row r="2141" spans="2:2" x14ac:dyDescent="0.2">
      <c r="B2141" t="s">
        <v>2065</v>
      </c>
    </row>
    <row r="2142" spans="2:2" x14ac:dyDescent="0.2">
      <c r="B2142" t="s">
        <v>2066</v>
      </c>
    </row>
    <row r="2143" spans="2:2" x14ac:dyDescent="0.2">
      <c r="B2143" t="s">
        <v>832</v>
      </c>
    </row>
    <row r="2144" spans="2:2" x14ac:dyDescent="0.2">
      <c r="B2144" t="s">
        <v>856</v>
      </c>
    </row>
    <row r="2145" spans="2:2" x14ac:dyDescent="0.2">
      <c r="B2145" t="s">
        <v>2067</v>
      </c>
    </row>
    <row r="2146" spans="2:2" x14ac:dyDescent="0.2">
      <c r="B2146" t="s">
        <v>2068</v>
      </c>
    </row>
    <row r="2147" spans="2:2" x14ac:dyDescent="0.2">
      <c r="B2147" t="s">
        <v>1099</v>
      </c>
    </row>
    <row r="2148" spans="2:2" x14ac:dyDescent="0.2">
      <c r="B2148" t="s">
        <v>2069</v>
      </c>
    </row>
    <row r="2149" spans="2:2" x14ac:dyDescent="0.2">
      <c r="B2149" t="s">
        <v>2070</v>
      </c>
    </row>
    <row r="2150" spans="2:2" x14ac:dyDescent="0.2">
      <c r="B2150" t="s">
        <v>2071</v>
      </c>
    </row>
    <row r="2151" spans="2:2" x14ac:dyDescent="0.2">
      <c r="B2151" t="s">
        <v>2072</v>
      </c>
    </row>
    <row r="2152" spans="2:2" x14ac:dyDescent="0.2">
      <c r="B2152" t="s">
        <v>2073</v>
      </c>
    </row>
    <row r="2153" spans="2:2" x14ac:dyDescent="0.2">
      <c r="B2153" t="s">
        <v>2074</v>
      </c>
    </row>
    <row r="2154" spans="2:2" x14ac:dyDescent="0.2">
      <c r="B2154" t="s">
        <v>2075</v>
      </c>
    </row>
    <row r="2155" spans="2:2" x14ac:dyDescent="0.2">
      <c r="B2155" t="s">
        <v>2076</v>
      </c>
    </row>
    <row r="2156" spans="2:2" x14ac:dyDescent="0.2">
      <c r="B2156" t="s">
        <v>2077</v>
      </c>
    </row>
    <row r="2157" spans="2:2" x14ac:dyDescent="0.2">
      <c r="B2157" t="s">
        <v>2078</v>
      </c>
    </row>
    <row r="2158" spans="2:2" x14ac:dyDescent="0.2">
      <c r="B2158" t="s">
        <v>2079</v>
      </c>
    </row>
    <row r="2159" spans="2:2" x14ac:dyDescent="0.2">
      <c r="B2159" t="s">
        <v>2080</v>
      </c>
    </row>
    <row r="2160" spans="2:2" x14ac:dyDescent="0.2">
      <c r="B2160" t="s">
        <v>2081</v>
      </c>
    </row>
    <row r="2161" spans="2:2" x14ac:dyDescent="0.2">
      <c r="B2161" t="s">
        <v>2082</v>
      </c>
    </row>
    <row r="2162" spans="2:2" x14ac:dyDescent="0.2">
      <c r="B2162" t="s">
        <v>1639</v>
      </c>
    </row>
    <row r="2163" spans="2:2" x14ac:dyDescent="0.2">
      <c r="B2163" t="s">
        <v>2083</v>
      </c>
    </row>
    <row r="2164" spans="2:2" x14ac:dyDescent="0.2">
      <c r="B2164" t="s">
        <v>2084</v>
      </c>
    </row>
    <row r="2165" spans="2:2" x14ac:dyDescent="0.2">
      <c r="B2165" t="s">
        <v>2085</v>
      </c>
    </row>
    <row r="2166" spans="2:2" x14ac:dyDescent="0.2">
      <c r="B2166" t="s">
        <v>2086</v>
      </c>
    </row>
    <row r="2167" spans="2:2" x14ac:dyDescent="0.2">
      <c r="B2167" t="s">
        <v>2087</v>
      </c>
    </row>
    <row r="2168" spans="2:2" x14ac:dyDescent="0.2">
      <c r="B2168" t="s">
        <v>2088</v>
      </c>
    </row>
    <row r="2169" spans="2:2" x14ac:dyDescent="0.2">
      <c r="B2169" t="s">
        <v>2089</v>
      </c>
    </row>
    <row r="2170" spans="2:2" x14ac:dyDescent="0.2">
      <c r="B2170" t="s">
        <v>2090</v>
      </c>
    </row>
    <row r="2171" spans="2:2" x14ac:dyDescent="0.2">
      <c r="B2171" t="s">
        <v>2091</v>
      </c>
    </row>
    <row r="2172" spans="2:2" x14ac:dyDescent="0.2">
      <c r="B2172" t="s">
        <v>2092</v>
      </c>
    </row>
    <row r="2173" spans="2:2" x14ac:dyDescent="0.2">
      <c r="B2173" t="s">
        <v>2093</v>
      </c>
    </row>
    <row r="2174" spans="2:2" x14ac:dyDescent="0.2">
      <c r="B2174" t="s">
        <v>2094</v>
      </c>
    </row>
    <row r="2175" spans="2:2" x14ac:dyDescent="0.2">
      <c r="B2175" t="s">
        <v>2095</v>
      </c>
    </row>
    <row r="2176" spans="2:2" x14ac:dyDescent="0.2">
      <c r="B2176" t="s">
        <v>2096</v>
      </c>
    </row>
    <row r="2177" spans="2:2" x14ac:dyDescent="0.2">
      <c r="B2177" t="s">
        <v>2097</v>
      </c>
    </row>
    <row r="2178" spans="2:2" x14ac:dyDescent="0.2">
      <c r="B2178" t="s">
        <v>2098</v>
      </c>
    </row>
    <row r="2179" spans="2:2" x14ac:dyDescent="0.2">
      <c r="B2179" t="s">
        <v>2099</v>
      </c>
    </row>
    <row r="2180" spans="2:2" x14ac:dyDescent="0.2">
      <c r="B2180" t="s">
        <v>2100</v>
      </c>
    </row>
    <row r="2181" spans="2:2" x14ac:dyDescent="0.2">
      <c r="B2181" t="s">
        <v>2101</v>
      </c>
    </row>
    <row r="2182" spans="2:2" x14ac:dyDescent="0.2">
      <c r="B2182" t="s">
        <v>2102</v>
      </c>
    </row>
    <row r="2183" spans="2:2" x14ac:dyDescent="0.2">
      <c r="B2183" t="s">
        <v>2103</v>
      </c>
    </row>
    <row r="2184" spans="2:2" x14ac:dyDescent="0.2">
      <c r="B2184" t="s">
        <v>2104</v>
      </c>
    </row>
    <row r="2185" spans="2:2" x14ac:dyDescent="0.2">
      <c r="B2185" t="s">
        <v>2105</v>
      </c>
    </row>
    <row r="2186" spans="2:2" x14ac:dyDescent="0.2">
      <c r="B2186" t="s">
        <v>2106</v>
      </c>
    </row>
    <row r="2187" spans="2:2" x14ac:dyDescent="0.2">
      <c r="B2187" t="s">
        <v>2107</v>
      </c>
    </row>
    <row r="2188" spans="2:2" x14ac:dyDescent="0.2">
      <c r="B2188" t="s">
        <v>2108</v>
      </c>
    </row>
    <row r="2189" spans="2:2" x14ac:dyDescent="0.2">
      <c r="B2189" t="s">
        <v>2109</v>
      </c>
    </row>
    <row r="2190" spans="2:2" x14ac:dyDescent="0.2">
      <c r="B2190" t="s">
        <v>2110</v>
      </c>
    </row>
    <row r="2191" spans="2:2" x14ac:dyDescent="0.2">
      <c r="B2191" t="s">
        <v>2111</v>
      </c>
    </row>
    <row r="2192" spans="2:2" x14ac:dyDescent="0.2">
      <c r="B2192" t="s">
        <v>2112</v>
      </c>
    </row>
    <row r="2193" spans="2:2" x14ac:dyDescent="0.2">
      <c r="B2193" t="s">
        <v>2113</v>
      </c>
    </row>
    <row r="2194" spans="2:2" x14ac:dyDescent="0.2">
      <c r="B2194" t="s">
        <v>2114</v>
      </c>
    </row>
    <row r="2195" spans="2:2" x14ac:dyDescent="0.2">
      <c r="B2195" t="s">
        <v>2115</v>
      </c>
    </row>
    <row r="2196" spans="2:2" x14ac:dyDescent="0.2">
      <c r="B2196" t="s">
        <v>2116</v>
      </c>
    </row>
    <row r="2197" spans="2:2" x14ac:dyDescent="0.2">
      <c r="B2197" t="s">
        <v>2117</v>
      </c>
    </row>
    <row r="2198" spans="2:2" x14ac:dyDescent="0.2">
      <c r="B2198" t="s">
        <v>2118</v>
      </c>
    </row>
    <row r="2199" spans="2:2" x14ac:dyDescent="0.2">
      <c r="B2199" t="s">
        <v>2119</v>
      </c>
    </row>
    <row r="2200" spans="2:2" x14ac:dyDescent="0.2">
      <c r="B2200" t="s">
        <v>2120</v>
      </c>
    </row>
    <row r="2201" spans="2:2" x14ac:dyDescent="0.2">
      <c r="B2201" t="s">
        <v>2121</v>
      </c>
    </row>
    <row r="2202" spans="2:2" x14ac:dyDescent="0.2">
      <c r="B2202" t="s">
        <v>2122</v>
      </c>
    </row>
    <row r="2203" spans="2:2" x14ac:dyDescent="0.2">
      <c r="B2203" t="s">
        <v>2030</v>
      </c>
    </row>
    <row r="2204" spans="2:2" x14ac:dyDescent="0.2">
      <c r="B2204" t="s">
        <v>2123</v>
      </c>
    </row>
    <row r="2205" spans="2:2" x14ac:dyDescent="0.2">
      <c r="B2205" t="s">
        <v>2124</v>
      </c>
    </row>
    <row r="2206" spans="2:2" x14ac:dyDescent="0.2">
      <c r="B2206" t="s">
        <v>2125</v>
      </c>
    </row>
    <row r="2207" spans="2:2" x14ac:dyDescent="0.2">
      <c r="B2207" t="s">
        <v>1052</v>
      </c>
    </row>
    <row r="2208" spans="2:2" x14ac:dyDescent="0.2">
      <c r="B2208" t="s">
        <v>1884</v>
      </c>
    </row>
    <row r="2209" spans="2:2" x14ac:dyDescent="0.2">
      <c r="B2209" t="s">
        <v>2126</v>
      </c>
    </row>
    <row r="2210" spans="2:2" x14ac:dyDescent="0.2">
      <c r="B2210" t="s">
        <v>2127</v>
      </c>
    </row>
    <row r="2211" spans="2:2" x14ac:dyDescent="0.2">
      <c r="B2211" t="s">
        <v>523</v>
      </c>
    </row>
    <row r="2212" spans="2:2" x14ac:dyDescent="0.2">
      <c r="B2212" t="s">
        <v>2128</v>
      </c>
    </row>
    <row r="2213" spans="2:2" x14ac:dyDescent="0.2">
      <c r="B2213">
        <v>0</v>
      </c>
    </row>
    <row r="2214" spans="2:2" x14ac:dyDescent="0.2">
      <c r="B2214">
        <v>0</v>
      </c>
    </row>
    <row r="2215" spans="2:2" x14ac:dyDescent="0.2">
      <c r="B2215">
        <v>0</v>
      </c>
    </row>
    <row r="2216" spans="2:2" x14ac:dyDescent="0.2">
      <c r="B2216">
        <v>0</v>
      </c>
    </row>
    <row r="2217" spans="2:2" x14ac:dyDescent="0.2">
      <c r="B2217">
        <v>0</v>
      </c>
    </row>
    <row r="2218" spans="2:2" x14ac:dyDescent="0.2">
      <c r="B2218">
        <v>0</v>
      </c>
    </row>
    <row r="2219" spans="2:2" x14ac:dyDescent="0.2">
      <c r="B2219">
        <v>0</v>
      </c>
    </row>
    <row r="2220" spans="2:2" x14ac:dyDescent="0.2">
      <c r="B2220">
        <v>0</v>
      </c>
    </row>
    <row r="2221" spans="2:2" x14ac:dyDescent="0.2">
      <c r="B2221">
        <v>0</v>
      </c>
    </row>
    <row r="2222" spans="2:2" x14ac:dyDescent="0.2">
      <c r="B2222">
        <v>0</v>
      </c>
    </row>
    <row r="2223" spans="2:2" x14ac:dyDescent="0.2">
      <c r="B2223">
        <v>0</v>
      </c>
    </row>
    <row r="2224" spans="2:2" x14ac:dyDescent="0.2">
      <c r="B2224">
        <v>0</v>
      </c>
    </row>
    <row r="2225" spans="2:2" x14ac:dyDescent="0.2">
      <c r="B2225">
        <v>0</v>
      </c>
    </row>
    <row r="2226" spans="2:2" x14ac:dyDescent="0.2">
      <c r="B2226">
        <v>0</v>
      </c>
    </row>
    <row r="2227" spans="2:2" x14ac:dyDescent="0.2">
      <c r="B2227">
        <v>0</v>
      </c>
    </row>
    <row r="2228" spans="2:2" x14ac:dyDescent="0.2">
      <c r="B2228">
        <v>0</v>
      </c>
    </row>
    <row r="2229" spans="2:2" x14ac:dyDescent="0.2">
      <c r="B2229">
        <v>0</v>
      </c>
    </row>
    <row r="2230" spans="2:2" x14ac:dyDescent="0.2">
      <c r="B2230">
        <v>0</v>
      </c>
    </row>
    <row r="2231" spans="2:2" x14ac:dyDescent="0.2">
      <c r="B2231">
        <v>0</v>
      </c>
    </row>
    <row r="2232" spans="2:2" x14ac:dyDescent="0.2">
      <c r="B2232">
        <v>0</v>
      </c>
    </row>
    <row r="2233" spans="2:2" x14ac:dyDescent="0.2">
      <c r="B2233">
        <v>0</v>
      </c>
    </row>
    <row r="2234" spans="2:2" x14ac:dyDescent="0.2">
      <c r="B2234">
        <v>0</v>
      </c>
    </row>
    <row r="2235" spans="2:2" x14ac:dyDescent="0.2">
      <c r="B2235">
        <v>0</v>
      </c>
    </row>
    <row r="2236" spans="2:2" x14ac:dyDescent="0.2">
      <c r="B223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when minimizing</vt:lpstr>
      <vt:lpstr>Results when maximizing</vt:lpstr>
      <vt:lpstr>Comparison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Kovacevic Resch</dc:creator>
  <cp:lastModifiedBy>Christoffer Resch</cp:lastModifiedBy>
  <dcterms:created xsi:type="dcterms:W3CDTF">2022-10-18T13:12:08Z</dcterms:created>
  <dcterms:modified xsi:type="dcterms:W3CDTF">2022-10-19T05:06:03Z</dcterms:modified>
</cp:coreProperties>
</file>