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DieseArbeitsmappe"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8_{9703B357-2B40-4491-8122-93A061CCCBA3}" xr6:coauthVersionLast="36" xr6:coauthVersionMax="36" xr10:uidLastSave="{00000000-0000-0000-0000-000000000000}"/>
  <bookViews>
    <workbookView xWindow="0" yWindow="0" windowWidth="28800" windowHeight="14010" xr2:uid="{BAECD794-14F8-491E-A6A2-5ACF97EF75FA}"/>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1" l="1"/>
  <c r="J12" i="1"/>
  <c r="I12" i="1"/>
  <c r="H12" i="1"/>
  <c r="H41" i="1" s="1"/>
  <c r="G12" i="1"/>
  <c r="G41" i="1" s="1"/>
  <c r="F12" i="1"/>
  <c r="F41" i="1" s="1"/>
  <c r="E12" i="1"/>
  <c r="D12" i="1"/>
  <c r="E41" i="1" s="1"/>
  <c r="J11" i="1"/>
  <c r="I11" i="1"/>
  <c r="H11" i="1"/>
  <c r="G11" i="1"/>
  <c r="F11" i="1"/>
  <c r="E11" i="1"/>
  <c r="J10" i="1"/>
  <c r="I10" i="1"/>
  <c r="H10" i="1"/>
  <c r="G10" i="1"/>
  <c r="F10" i="1"/>
  <c r="E10" i="1"/>
  <c r="J9" i="1"/>
  <c r="I9" i="1"/>
  <c r="H9" i="1"/>
  <c r="G9" i="1"/>
  <c r="F9" i="1"/>
  <c r="E9" i="1"/>
  <c r="I39" i="1" l="1"/>
  <c r="J40" i="1"/>
  <c r="E40" i="1"/>
  <c r="J38" i="1"/>
  <c r="F40" i="1"/>
  <c r="F38" i="1"/>
  <c r="G39" i="1"/>
  <c r="D11" i="1"/>
  <c r="D10" i="1"/>
  <c r="D9" i="1"/>
  <c r="J41" i="1"/>
  <c r="G38" i="1" l="1"/>
  <c r="E38" i="1"/>
  <c r="D38" i="1" s="1"/>
  <c r="H39" i="1"/>
  <c r="F39" i="1"/>
  <c r="E39" i="1"/>
  <c r="I38" i="1"/>
  <c r="G40" i="1"/>
  <c r="H40" i="1"/>
  <c r="J39" i="1"/>
  <c r="I40" i="1"/>
  <c r="H38" i="1"/>
  <c r="D39" i="1" l="1"/>
</calcChain>
</file>

<file path=xl/sharedStrings.xml><?xml version="1.0" encoding="utf-8"?>
<sst xmlns="http://schemas.openxmlformats.org/spreadsheetml/2006/main" count="81" uniqueCount="25">
  <si>
    <t>Migration und Teilhabe in Niedersachsen - Integrationsmonitoring 2023</t>
  </si>
  <si>
    <t>Indikator 6.3.1: Bevölkerung am Ort der Hauptwohnung nach Zuwanderungsgeschichte und überwiegendem Lebensunterhalt in Niedersachsen</t>
  </si>
  <si>
    <r>
      <t>Tabelle 6.3.1: Bevölkerung am Ort der Hauptwohnung nach Zuwanderungsgeschichte und überwiegendem Lebensunterhalt</t>
    </r>
    <r>
      <rPr>
        <vertAlign val="superscript"/>
        <sz val="9"/>
        <rFont val="NDSFrutiger 55 Roman"/>
      </rPr>
      <t xml:space="preserve">3) </t>
    </r>
    <r>
      <rPr>
        <sz val="9"/>
        <rFont val="NDSFrutiger 55 Roman"/>
      </rPr>
      <t>in Niedersachsen</t>
    </r>
  </si>
  <si>
    <t>Migrationsstatus</t>
  </si>
  <si>
    <t>Jahr</t>
  </si>
  <si>
    <t>Überwiegender Lebensunterhalt</t>
  </si>
  <si>
    <t>Insgesamt</t>
  </si>
  <si>
    <t>eigene Erwerbs-/ Berufstätigkeit</t>
  </si>
  <si>
    <t>Arbeitslosengeld I / Hartz IV</t>
  </si>
  <si>
    <t>Rente und Pension</t>
  </si>
  <si>
    <t>Einkünfte von Angehörigen</t>
  </si>
  <si>
    <t>Sozialhilfe</t>
  </si>
  <si>
    <t>eigenes Vermögen, Vermietung, Zinsen, Altenteil, BAföG, Elterngeld und weitere Einkünfte</t>
  </si>
  <si>
    <t>Anzahl</t>
  </si>
  <si>
    <t>ohne Migrationshintergrund</t>
  </si>
  <si>
    <t>mit Migrationshintergrund</t>
  </si>
  <si>
    <t>Prozent</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</si>
  <si>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</si>
  <si>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2) Einschl. Grundsicherung im Alter und bei Erwerbsminderung und andere Hilfen in besonderen Lebenslagen.</t>
  </si>
  <si>
    <t>Quelle: Mikrozensus</t>
  </si>
  <si>
    <t>Niedersächsisches Ministerium für Soziales, Gesundheit und Gleichstellung (Hrsg.),</t>
  </si>
  <si>
    <t>© Landesamt für Statistik Niedersachsen, Hannover 2023,                                                                          </t>
  </si>
  <si>
    <t>Vervielfältigung und Verbreitung, auch auszugsweise, mit Quellenangabe gestattet.</t>
  </si>
  <si>
    <t>https://www.integrationsmonitoring.niedersachsen.de</t>
  </si>
  <si>
    <t>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 https://www.destatis.de/DE/Themen/Gesellschaft-Umwelt/Bevoelkerung/Haushalte-Familien/Methoden/mikrozensus-2020.html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</si>
</sst>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0"/>
    <numFmt numFmtId="165" formatCode="#,##0.0"/>
    <numFmt numFmtId="166" formatCode="0.0"/>
  </numFmts>
  <fonts count="10" x14ac:knownFonts="1">
    <font>
      <sz val="11"/>
      <color theme="1"/>
      <name val="Calibri"/>
      <family val="2"/>
      <scheme val="minor"/>
    </font>
    <font>
      <sz val="11"/>
      <color theme="1"/>
      <name val="Calibri"/>
      <family val="2"/>
      <scheme val="minor"/>
    </font>
    <font>
      <u/>
      <sz val="11"/>
      <color theme="10"/>
      <name val="Calibri"/>
      <family val="2"/>
      <scheme val="minor"/>
    </font>
    <font>
      <sz val="9"/>
      <name val="NDSFrutiger 55 Roman"/>
    </font>
    <font>
      <sz val="11"/>
      <name val="NDSFrutiger 55 Roman"/>
    </font>
    <font>
      <vertAlign val="superscript"/>
      <sz val="9"/>
      <name val="NDSFrutiger 55 Roman"/>
    </font>
    <font>
      <sz val="6"/>
      <name val="NDSFrutiger 45 Light"/>
    </font>
    <font>
      <sz val="6"/>
      <color theme="1"/>
      <name val="NDSFrutiger 45 Light"/>
    </font>
    <font>
      <sz val="6"/>
      <name val="NDSFrutiger 55 Roman"/>
    </font>
    <font>
      <u/>
      <sz val="6"/>
      <color theme="10"/>
      <name val="NDSFrutiger 45 Light"/>
    </font>
  </fonts>
  <fills count="2">
    <fill>
      <patternFill patternType="none"/>
    </fill>
    <fill>
      <patternFill patternType="gray125"/>
    </fill>
  </fills>
  <borders count="9">
    <border>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xf numFmtId="0" fontId="1" fillId="0" borderId="0"/>
  </cellStyleXfs>
  <cellXfs count="31">
    <xf numFmtId="0" fontId="0" fillId="0" borderId="0" xfId="0"/>
    <xf numFmtId="0" fontId="3" fillId="0" borderId="0" xfId="2" applyFont="1"/>
    <xf numFmtId="0" fontId="1" fillId="0" borderId="0" xfId="2"/>
    <xf numFmtId="0" fontId="4" fillId="0" borderId="0" xfId="2" applyFont="1" applyAlignment="1" applyProtection="1">
      <alignment vertical="center"/>
      <protection locked="0"/>
    </xf>
    <xf numFmtId="0" fontId="3" fillId="0" borderId="0" xfId="2"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0" xfId="0" applyFont="1" applyAlignment="1">
      <alignment vertical="center"/>
    </xf>
    <xf numFmtId="164" fontId="6" fillId="0" borderId="0" xfId="0" applyNumberFormat="1" applyFont="1" applyAlignment="1">
      <alignment vertical="center"/>
    </xf>
    <xf numFmtId="165" fontId="6" fillId="0" borderId="0" xfId="0" applyNumberFormat="1" applyFont="1" applyAlignment="1">
      <alignment vertical="center"/>
    </xf>
    <xf numFmtId="0" fontId="0" fillId="0" borderId="8" xfId="0" applyBorder="1"/>
    <xf numFmtId="0" fontId="1" fillId="0" borderId="0" xfId="3" applyAlignment="1">
      <alignment horizontal="left"/>
    </xf>
    <xf numFmtId="49" fontId="7" fillId="0" borderId="0" xfId="3" applyNumberFormat="1" applyFont="1" applyAlignment="1">
      <alignment horizontal="left" vertical="center" wrapText="1"/>
    </xf>
    <xf numFmtId="49" fontId="7" fillId="0" borderId="0" xfId="3" applyNumberFormat="1" applyFont="1" applyAlignment="1">
      <alignment vertical="center" wrapText="1"/>
    </xf>
    <xf numFmtId="0" fontId="1" fillId="0" borderId="0" xfId="3"/>
    <xf numFmtId="0" fontId="6" fillId="0" borderId="0" xfId="3" applyFont="1" applyAlignment="1">
      <alignment vertical="center"/>
    </xf>
    <xf numFmtId="0" fontId="6" fillId="0" borderId="0" xfId="3" applyFont="1" applyAlignment="1">
      <alignment horizontal="left" vertical="center" wrapText="1"/>
    </xf>
    <xf numFmtId="0" fontId="6" fillId="0" borderId="0" xfId="3" applyFont="1" applyAlignment="1">
      <alignment vertical="center" wrapText="1"/>
    </xf>
    <xf numFmtId="0" fontId="6" fillId="0" borderId="0" xfId="3" applyFont="1" applyAlignment="1">
      <alignment horizontal="left" vertical="center" wrapText="1"/>
    </xf>
    <xf numFmtId="0" fontId="6" fillId="0" borderId="0" xfId="3" applyFont="1" applyBorder="1" applyAlignment="1">
      <alignment vertical="center"/>
    </xf>
    <xf numFmtId="0" fontId="8" fillId="0" borderId="0" xfId="3" applyFont="1" applyBorder="1" applyAlignment="1"/>
    <xf numFmtId="166" fontId="8" fillId="0" borderId="0" xfId="3" applyNumberFormat="1" applyFont="1" applyAlignment="1"/>
    <xf numFmtId="0" fontId="9" fillId="0" borderId="0" xfId="1" applyFont="1" applyBorder="1" applyAlignment="1">
      <alignment vertical="center"/>
    </xf>
    <xf numFmtId="164" fontId="6" fillId="0" borderId="0" xfId="0" applyNumberFormat="1" applyFont="1" applyFill="1" applyAlignment="1">
      <alignment vertical="center"/>
    </xf>
    <xf numFmtId="165" fontId="6" fillId="0" borderId="0" xfId="0" applyNumberFormat="1" applyFont="1" applyFill="1" applyAlignment="1">
      <alignment vertical="center"/>
    </xf>
  </cellXfs>
  <cellStyles count="4">
    <cellStyle name="Link" xfId="1" builtinId="8"/>
    <cellStyle name="Standard" xfId="0" builtinId="0"/>
    <cellStyle name="Standard 2" xfId="3" xr:uid="{78395A53-A9F9-48B3-BA18-2B743C17E087}"/>
    <cellStyle name="Standard 4" xfId="2" xr:uid="{65FB35D2-584A-4090-A3E0-B94CDE0075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3/Datentabellen/2022_6-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wnload_6-3-1"/>
      <sheetName val="6-3-1_CSV_Vorbereitung"/>
      <sheetName val="6-3-1_CSV_Export"/>
      <sheetName val="MIG03_2011_JJ"/>
      <sheetName val="MIG03_2012_JJ"/>
      <sheetName val="MIG03_2013_JJ"/>
      <sheetName val="MIG03_2014_JJ"/>
      <sheetName val="MIG03_2015_JJ"/>
      <sheetName val="MIG03_2016_JJ"/>
      <sheetName val="MIG03_2017_JJ"/>
      <sheetName val="MIG03_2018_JJ"/>
      <sheetName val="MIG03_2019_JJ"/>
      <sheetName val="MIG09_2020"/>
      <sheetName val="MIG09_2021"/>
      <sheetName val="MIG_07_2021_Endergebnis"/>
      <sheetName val="MIG_07_2022_Erstergebnis"/>
      <sheetName val="Alte_Tabelle"/>
      <sheetName val="_Berechnung"/>
      <sheetName val="Berechnung_2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5">
          <cell r="C15">
            <v>2730.3815730000001</v>
          </cell>
          <cell r="D15">
            <v>779.47382700000003</v>
          </cell>
        </row>
        <row r="16">
          <cell r="C16">
            <v>159.31615300000001</v>
          </cell>
          <cell r="D16">
            <v>181.34435999999999</v>
          </cell>
        </row>
        <row r="17">
          <cell r="C17">
            <v>1568.2699640000001</v>
          </cell>
          <cell r="D17">
            <v>196.97238100000001</v>
          </cell>
        </row>
        <row r="18">
          <cell r="C18">
            <v>1272.621304</v>
          </cell>
          <cell r="D18">
            <v>642.60480900000005</v>
          </cell>
        </row>
        <row r="19">
          <cell r="C19">
            <v>70.811762000000002</v>
          </cell>
          <cell r="D19">
            <v>14.108949000000001</v>
          </cell>
        </row>
        <row r="20">
          <cell r="C20">
            <v>49.191676999999999</v>
          </cell>
          <cell r="D20">
            <v>38.142018</v>
          </cell>
        </row>
        <row r="21">
          <cell r="C21">
            <v>95.946702000000002</v>
          </cell>
          <cell r="D21">
            <v>54.730210999999997</v>
          </cell>
        </row>
        <row r="22">
          <cell r="C22">
            <v>44.586531000000001</v>
          </cell>
          <cell r="D22">
            <v>18.686045</v>
          </cell>
        </row>
      </sheetData>
      <sheetData sheetId="15">
        <row r="14">
          <cell r="C14">
            <v>2734.9545840000001</v>
          </cell>
          <cell r="D14">
            <v>827.10826799999995</v>
          </cell>
        </row>
        <row r="15">
          <cell r="C15">
            <v>152.56236999999999</v>
          </cell>
          <cell r="D15">
            <v>214.35861800000001</v>
          </cell>
        </row>
        <row r="16">
          <cell r="C16">
            <v>1580.274531</v>
          </cell>
          <cell r="D16">
            <v>190.77870899999999</v>
          </cell>
        </row>
        <row r="17">
          <cell r="C17">
            <v>1264.6673269999999</v>
          </cell>
          <cell r="D17">
            <v>641.32560000000001</v>
          </cell>
        </row>
        <row r="18">
          <cell r="C18">
            <v>78.597330999999997</v>
          </cell>
          <cell r="D18">
            <v>12.508519</v>
          </cell>
        </row>
        <row r="19">
          <cell r="C19">
            <v>46.905608999999998</v>
          </cell>
          <cell r="D19">
            <v>46.220132</v>
          </cell>
        </row>
        <row r="20">
          <cell r="C20">
            <v>95.767883999999995</v>
          </cell>
          <cell r="D20">
            <v>61.608845000000002</v>
          </cell>
        </row>
        <row r="21">
          <cell r="C21">
            <v>44.548223</v>
          </cell>
          <cell r="D21">
            <v>17.429137000000001</v>
          </cell>
        </row>
      </sheetData>
      <sheetData sheetId="16"/>
      <sheetData sheetId="17"/>
      <sheetData sheetId="1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6631B-C700-4E00-93BF-DA2EFDBCEF80}">
  <sheetPr codeName="Tabelle1"/>
  <dimension ref="A1:M72"/>
  <sheetViews>
    <sheetView showGridLines="0" tabSelected="1" zoomScale="235" zoomScaleNormal="235" workbookViewId="0"/>
  </sheetViews>
  <sheetFormatPr baseColWidth="10" defaultRowHeight="15" x14ac:dyDescent="0.25"/>
  <cols>
    <col min="1" max="1" width="5.7109375" customWidth="1"/>
    <col min="2" max="2" width="15.28515625" bestFit="1" customWidth="1"/>
  </cols>
  <sheetData>
    <row r="1" spans="2:10" x14ac:dyDescent="0.25">
      <c r="B1" s="1" t="s">
        <v>0</v>
      </c>
      <c r="C1" s="2"/>
      <c r="D1" s="2"/>
      <c r="E1" s="2"/>
      <c r="F1" s="2"/>
      <c r="G1" s="2"/>
      <c r="H1" s="2"/>
      <c r="I1" s="2"/>
    </row>
    <row r="2" spans="2:10" x14ac:dyDescent="0.25">
      <c r="B2" s="2"/>
      <c r="C2" s="2"/>
      <c r="D2" s="2"/>
      <c r="E2" s="2"/>
      <c r="F2" s="2"/>
      <c r="G2" s="2"/>
      <c r="H2" s="2"/>
      <c r="I2" s="2"/>
    </row>
    <row r="3" spans="2:10" x14ac:dyDescent="0.25">
      <c r="B3" s="3" t="s">
        <v>1</v>
      </c>
      <c r="C3" s="3"/>
      <c r="D3" s="3"/>
      <c r="E3" s="3"/>
      <c r="F3" s="3"/>
      <c r="G3" s="3"/>
      <c r="H3" s="3"/>
      <c r="I3" s="3"/>
    </row>
    <row r="4" spans="2:10" x14ac:dyDescent="0.25">
      <c r="B4" s="4" t="s">
        <v>2</v>
      </c>
      <c r="C4" s="4"/>
      <c r="D4" s="4"/>
      <c r="E4" s="4"/>
      <c r="F4" s="4"/>
      <c r="G4" s="4"/>
      <c r="H4" s="4"/>
      <c r="I4" s="4"/>
    </row>
    <row r="6" spans="2:10" ht="8.25" customHeight="1" x14ac:dyDescent="0.25">
      <c r="B6" s="5" t="s">
        <v>3</v>
      </c>
      <c r="C6" s="5" t="s">
        <v>4</v>
      </c>
      <c r="D6" s="6" t="s">
        <v>5</v>
      </c>
      <c r="E6" s="7"/>
      <c r="F6" s="7"/>
      <c r="G6" s="7"/>
      <c r="H6" s="7"/>
      <c r="I6" s="7"/>
      <c r="J6" s="7"/>
    </row>
    <row r="7" spans="2:10" ht="41.25" x14ac:dyDescent="0.25">
      <c r="B7" s="8"/>
      <c r="C7" s="8"/>
      <c r="D7" s="9" t="s">
        <v>6</v>
      </c>
      <c r="E7" s="9" t="s">
        <v>7</v>
      </c>
      <c r="F7" s="10" t="s">
        <v>8</v>
      </c>
      <c r="G7" s="10" t="s">
        <v>9</v>
      </c>
      <c r="H7" s="10" t="s">
        <v>10</v>
      </c>
      <c r="I7" s="10" t="s">
        <v>11</v>
      </c>
      <c r="J7" s="11" t="s">
        <v>12</v>
      </c>
    </row>
    <row r="8" spans="2:10" ht="8.25" customHeight="1" x14ac:dyDescent="0.25">
      <c r="B8" s="12"/>
      <c r="C8" s="12"/>
      <c r="D8" s="6" t="s">
        <v>13</v>
      </c>
      <c r="E8" s="7"/>
      <c r="F8" s="7"/>
      <c r="G8" s="7"/>
      <c r="H8" s="7"/>
      <c r="I8" s="7"/>
      <c r="J8" s="7"/>
    </row>
    <row r="9" spans="2:10" ht="8.25" customHeight="1" x14ac:dyDescent="0.25">
      <c r="B9" s="13" t="s">
        <v>14</v>
      </c>
      <c r="C9" s="13">
        <v>2022</v>
      </c>
      <c r="D9" s="29">
        <f>SUM(E9:J9)</f>
        <v>5998.2778589999998</v>
      </c>
      <c r="E9" s="29">
        <f>[1]MIG_07_2022_Erstergebnis!C14</f>
        <v>2734.9545840000001</v>
      </c>
      <c r="F9" s="29">
        <f>[1]MIG_07_2022_Erstergebnis!C15</f>
        <v>152.56236999999999</v>
      </c>
      <c r="G9" s="29">
        <f>[1]MIG_07_2022_Erstergebnis!C16</f>
        <v>1580.274531</v>
      </c>
      <c r="H9" s="29">
        <f>[1]MIG_07_2022_Erstergebnis!C17</f>
        <v>1264.6673269999999</v>
      </c>
      <c r="I9" s="29">
        <f>[1]MIG_07_2022_Erstergebnis!C19</f>
        <v>46.905608999999998</v>
      </c>
      <c r="J9" s="29">
        <f>SUM([1]MIG_07_2022_Erstergebnis!C18,[1]MIG_07_2022_Erstergebnis!C20,[1]MIG_07_2022_Erstergebnis!C21)</f>
        <v>218.91343799999999</v>
      </c>
    </row>
    <row r="10" spans="2:10" ht="8.25" customHeight="1" x14ac:dyDescent="0.25">
      <c r="B10" s="13" t="s">
        <v>15</v>
      </c>
      <c r="C10" s="13">
        <v>2022</v>
      </c>
      <c r="D10" s="29">
        <f>SUM(E10:J10)</f>
        <v>2011.3378279999999</v>
      </c>
      <c r="E10" s="29">
        <f>[1]MIG_07_2022_Erstergebnis!D14</f>
        <v>827.10826799999995</v>
      </c>
      <c r="F10" s="29">
        <f>[1]MIG_07_2022_Erstergebnis!D15</f>
        <v>214.35861800000001</v>
      </c>
      <c r="G10" s="29">
        <f>[1]MIG_07_2022_Erstergebnis!D16</f>
        <v>190.77870899999999</v>
      </c>
      <c r="H10" s="29">
        <f>[1]MIG_07_2022_Erstergebnis!D17</f>
        <v>641.32560000000001</v>
      </c>
      <c r="I10" s="29">
        <f>[1]MIG_07_2022_Erstergebnis!D19</f>
        <v>46.220132</v>
      </c>
      <c r="J10" s="29">
        <f>SUM([1]MIG_07_2022_Erstergebnis!D18,[1]MIG_07_2022_Erstergebnis!D20,[1]MIG_07_2022_Erstergebnis!D21)</f>
        <v>91.546501000000006</v>
      </c>
    </row>
    <row r="11" spans="2:10" ht="8.25" customHeight="1" x14ac:dyDescent="0.25">
      <c r="B11" s="13" t="s">
        <v>14</v>
      </c>
      <c r="C11" s="13">
        <v>2021</v>
      </c>
      <c r="D11" s="29">
        <f>SUM(E11:J11)</f>
        <v>5991.1256660000008</v>
      </c>
      <c r="E11" s="29">
        <f>[1]MIG_07_2021_Endergebnis!C15+0</f>
        <v>2730.3815730000001</v>
      </c>
      <c r="F11" s="29">
        <f>[1]MIG_07_2021_Endergebnis!C16+0</f>
        <v>159.31615300000001</v>
      </c>
      <c r="G11" s="29">
        <f>[1]MIG_07_2021_Endergebnis!C17+0</f>
        <v>1568.2699640000001</v>
      </c>
      <c r="H11" s="29">
        <f>[1]MIG_07_2021_Endergebnis!C18+0</f>
        <v>1272.621304</v>
      </c>
      <c r="I11" s="29">
        <f>[1]MIG_07_2021_Endergebnis!C20+0</f>
        <v>49.191676999999999</v>
      </c>
      <c r="J11" s="29">
        <f>[1]MIG_07_2021_Endergebnis!C21+[1]MIG_07_2021_Endergebnis!C22+[1]MIG_07_2021_Endergebnis!C19</f>
        <v>211.34499499999998</v>
      </c>
    </row>
    <row r="12" spans="2:10" ht="8.25" customHeight="1" x14ac:dyDescent="0.25">
      <c r="B12" s="13" t="s">
        <v>15</v>
      </c>
      <c r="C12" s="13">
        <v>2021</v>
      </c>
      <c r="D12" s="29">
        <f>SUM(E12:J12)</f>
        <v>1926.0626000000002</v>
      </c>
      <c r="E12" s="29">
        <f>[1]MIG_07_2021_Endergebnis!D15+0</f>
        <v>779.47382700000003</v>
      </c>
      <c r="F12" s="29">
        <f>[1]MIG_07_2021_Endergebnis!D16+0</f>
        <v>181.34435999999999</v>
      </c>
      <c r="G12" s="29">
        <f>[1]MIG_07_2021_Endergebnis!D17+0</f>
        <v>196.97238100000001</v>
      </c>
      <c r="H12" s="29">
        <f>[1]MIG_07_2021_Endergebnis!D18+0</f>
        <v>642.60480900000005</v>
      </c>
      <c r="I12" s="29">
        <f>[1]MIG_07_2021_Endergebnis!D20+0</f>
        <v>38.142018</v>
      </c>
      <c r="J12" s="29">
        <f>[1]MIG_07_2021_Endergebnis!D21+[1]MIG_07_2021_Endergebnis!D22+[1]MIG_07_2021_Endergebnis!D19</f>
        <v>87.525205</v>
      </c>
    </row>
    <row r="13" spans="2:10" ht="8.25" customHeight="1" x14ac:dyDescent="0.25">
      <c r="B13" s="13" t="s">
        <v>14</v>
      </c>
      <c r="C13" s="13">
        <v>2020</v>
      </c>
      <c r="D13" s="14">
        <v>6097</v>
      </c>
      <c r="E13" s="14">
        <v>2877</v>
      </c>
      <c r="F13" s="14">
        <v>131</v>
      </c>
      <c r="G13" s="14">
        <v>1636</v>
      </c>
      <c r="H13" s="14">
        <v>1205</v>
      </c>
      <c r="I13" s="14">
        <v>39</v>
      </c>
      <c r="J13" s="14">
        <v>209</v>
      </c>
    </row>
    <row r="14" spans="2:10" ht="8.25" customHeight="1" x14ac:dyDescent="0.25">
      <c r="B14" s="13" t="s">
        <v>15</v>
      </c>
      <c r="C14" s="13">
        <v>2020</v>
      </c>
      <c r="D14" s="14">
        <v>1798</v>
      </c>
      <c r="E14" s="14">
        <v>760</v>
      </c>
      <c r="F14" s="14">
        <v>169</v>
      </c>
      <c r="G14" s="14">
        <v>176</v>
      </c>
      <c r="H14" s="14">
        <v>547</v>
      </c>
      <c r="I14" s="14">
        <v>41</v>
      </c>
      <c r="J14" s="14">
        <v>105</v>
      </c>
    </row>
    <row r="15" spans="2:10" ht="8.25" customHeight="1" x14ac:dyDescent="0.25">
      <c r="B15" s="13" t="s">
        <v>14</v>
      </c>
      <c r="C15" s="13">
        <v>2019</v>
      </c>
      <c r="D15" s="14">
        <v>6103.5</v>
      </c>
      <c r="E15" s="14">
        <v>2876.7</v>
      </c>
      <c r="F15" s="14">
        <v>150.4</v>
      </c>
      <c r="G15" s="14">
        <v>1534.6</v>
      </c>
      <c r="H15" s="14">
        <v>1362.4</v>
      </c>
      <c r="I15" s="14">
        <v>39</v>
      </c>
      <c r="J15" s="14">
        <v>140.4</v>
      </c>
    </row>
    <row r="16" spans="2:10" ht="8.25" customHeight="1" x14ac:dyDescent="0.25">
      <c r="B16" s="13" t="s">
        <v>15</v>
      </c>
      <c r="C16" s="13">
        <v>2019</v>
      </c>
      <c r="D16" s="14">
        <v>1786.4</v>
      </c>
      <c r="E16" s="14">
        <v>727.7</v>
      </c>
      <c r="F16" s="14">
        <v>135.5</v>
      </c>
      <c r="G16" s="14">
        <v>167.3</v>
      </c>
      <c r="H16" s="14">
        <v>625.79999999999995</v>
      </c>
      <c r="I16" s="14">
        <v>40.200000000000003</v>
      </c>
      <c r="J16" s="14">
        <v>89.9</v>
      </c>
    </row>
    <row r="17" spans="2:10" ht="8.25" customHeight="1" x14ac:dyDescent="0.25">
      <c r="B17" s="13" t="s">
        <v>14</v>
      </c>
      <c r="C17" s="13">
        <v>2018</v>
      </c>
      <c r="D17" s="14">
        <v>6106.2</v>
      </c>
      <c r="E17" s="14">
        <v>2833.6</v>
      </c>
      <c r="F17" s="14">
        <v>155.69999999999999</v>
      </c>
      <c r="G17" s="14">
        <v>1538.7</v>
      </c>
      <c r="H17" s="14">
        <v>1405.5</v>
      </c>
      <c r="I17" s="14">
        <v>31.8</v>
      </c>
      <c r="J17" s="14">
        <v>140.9</v>
      </c>
    </row>
    <row r="18" spans="2:10" ht="8.25" customHeight="1" x14ac:dyDescent="0.25">
      <c r="B18" s="13" t="s">
        <v>15</v>
      </c>
      <c r="C18" s="13">
        <v>2018</v>
      </c>
      <c r="D18" s="14">
        <v>1761.3000000000002</v>
      </c>
      <c r="E18" s="14">
        <v>713.1</v>
      </c>
      <c r="F18" s="14">
        <v>134.4</v>
      </c>
      <c r="G18" s="14">
        <v>159.19999999999999</v>
      </c>
      <c r="H18" s="14">
        <v>624.20000000000005</v>
      </c>
      <c r="I18" s="14">
        <v>40.9</v>
      </c>
      <c r="J18" s="14">
        <v>89.5</v>
      </c>
    </row>
    <row r="19" spans="2:10" ht="8.25" customHeight="1" x14ac:dyDescent="0.25">
      <c r="B19" s="13" t="s">
        <v>14</v>
      </c>
      <c r="C19" s="13">
        <v>2017</v>
      </c>
      <c r="D19" s="14">
        <v>6227</v>
      </c>
      <c r="E19" s="14">
        <v>2869</v>
      </c>
      <c r="F19" s="14">
        <v>164</v>
      </c>
      <c r="G19" s="14">
        <v>1515</v>
      </c>
      <c r="H19" s="14">
        <v>1451</v>
      </c>
      <c r="I19" s="14">
        <v>43</v>
      </c>
      <c r="J19" s="14">
        <v>185</v>
      </c>
    </row>
    <row r="20" spans="2:10" ht="8.25" customHeight="1" x14ac:dyDescent="0.25">
      <c r="B20" s="13" t="s">
        <v>15</v>
      </c>
      <c r="C20" s="13">
        <v>2017</v>
      </c>
      <c r="D20" s="14">
        <v>1701</v>
      </c>
      <c r="E20" s="14">
        <v>642</v>
      </c>
      <c r="F20" s="14">
        <v>123</v>
      </c>
      <c r="G20" s="14">
        <v>160</v>
      </c>
      <c r="H20" s="14">
        <v>612</v>
      </c>
      <c r="I20" s="14">
        <v>46</v>
      </c>
      <c r="J20" s="14">
        <v>118</v>
      </c>
    </row>
    <row r="21" spans="2:10" ht="8.25" customHeight="1" x14ac:dyDescent="0.25">
      <c r="B21" s="13" t="s">
        <v>14</v>
      </c>
      <c r="C21" s="13">
        <v>2016</v>
      </c>
      <c r="D21" s="14">
        <v>6399</v>
      </c>
      <c r="E21" s="14">
        <v>2881</v>
      </c>
      <c r="F21" s="14">
        <v>178</v>
      </c>
      <c r="G21" s="14">
        <v>1593</v>
      </c>
      <c r="H21" s="14">
        <v>1547</v>
      </c>
      <c r="I21" s="14">
        <v>62</v>
      </c>
      <c r="J21" s="14">
        <v>138</v>
      </c>
    </row>
    <row r="22" spans="2:10" ht="8.25" customHeight="1" x14ac:dyDescent="0.25">
      <c r="B22" s="13" t="s">
        <v>15</v>
      </c>
      <c r="C22" s="13">
        <v>2016</v>
      </c>
      <c r="D22" s="14">
        <v>1594</v>
      </c>
      <c r="E22" s="14">
        <v>594</v>
      </c>
      <c r="F22" s="14">
        <v>108</v>
      </c>
      <c r="G22" s="14">
        <v>152</v>
      </c>
      <c r="H22" s="14">
        <v>585</v>
      </c>
      <c r="I22" s="14">
        <v>55</v>
      </c>
      <c r="J22" s="14">
        <v>100</v>
      </c>
    </row>
    <row r="23" spans="2:10" ht="8.25" customHeight="1" x14ac:dyDescent="0.25">
      <c r="B23" s="13" t="s">
        <v>14</v>
      </c>
      <c r="C23" s="13">
        <v>2015</v>
      </c>
      <c r="D23" s="14">
        <v>6457</v>
      </c>
      <c r="E23" s="14">
        <v>2863</v>
      </c>
      <c r="F23" s="14">
        <v>202</v>
      </c>
      <c r="G23" s="14">
        <v>1608</v>
      </c>
      <c r="H23" s="14">
        <v>1591</v>
      </c>
      <c r="I23" s="14">
        <v>54</v>
      </c>
      <c r="J23" s="14">
        <v>139</v>
      </c>
    </row>
    <row r="24" spans="2:10" ht="8.25" customHeight="1" x14ac:dyDescent="0.25">
      <c r="B24" s="13" t="s">
        <v>15</v>
      </c>
      <c r="C24" s="13">
        <v>2015</v>
      </c>
      <c r="D24" s="14">
        <v>1408</v>
      </c>
      <c r="E24" s="14">
        <v>532</v>
      </c>
      <c r="F24" s="14">
        <v>112</v>
      </c>
      <c r="G24" s="14">
        <v>143</v>
      </c>
      <c r="H24" s="14">
        <v>540</v>
      </c>
      <c r="I24" s="14">
        <v>40</v>
      </c>
      <c r="J24" s="14">
        <v>41</v>
      </c>
    </row>
    <row r="25" spans="2:10" ht="8.25" customHeight="1" x14ac:dyDescent="0.25">
      <c r="B25" s="13" t="s">
        <v>14</v>
      </c>
      <c r="C25" s="13">
        <v>2014</v>
      </c>
      <c r="D25" s="14">
        <v>6429</v>
      </c>
      <c r="E25" s="14">
        <v>2820</v>
      </c>
      <c r="F25" s="14">
        <v>211</v>
      </c>
      <c r="G25" s="14">
        <v>1575</v>
      </c>
      <c r="H25" s="14">
        <v>1657</v>
      </c>
      <c r="I25" s="14">
        <v>62</v>
      </c>
      <c r="J25" s="14">
        <v>104</v>
      </c>
    </row>
    <row r="26" spans="2:10" ht="8.25" customHeight="1" x14ac:dyDescent="0.25">
      <c r="B26" s="13" t="s">
        <v>15</v>
      </c>
      <c r="C26" s="13">
        <v>2014</v>
      </c>
      <c r="D26" s="14">
        <v>1362</v>
      </c>
      <c r="E26" s="14">
        <v>520</v>
      </c>
      <c r="F26" s="14">
        <v>99</v>
      </c>
      <c r="G26" s="14">
        <v>140</v>
      </c>
      <c r="H26" s="14">
        <v>547</v>
      </c>
      <c r="I26" s="14">
        <v>30</v>
      </c>
      <c r="J26" s="14">
        <v>26</v>
      </c>
    </row>
    <row r="27" spans="2:10" ht="8.25" customHeight="1" x14ac:dyDescent="0.25">
      <c r="B27" s="13" t="s">
        <v>14</v>
      </c>
      <c r="C27" s="13">
        <v>2013</v>
      </c>
      <c r="D27" s="14">
        <v>6373</v>
      </c>
      <c r="E27" s="14">
        <v>2761</v>
      </c>
      <c r="F27" s="14">
        <v>211</v>
      </c>
      <c r="G27" s="14">
        <v>1581</v>
      </c>
      <c r="H27" s="14">
        <v>1683</v>
      </c>
      <c r="I27" s="14">
        <v>45</v>
      </c>
      <c r="J27" s="14">
        <v>92</v>
      </c>
    </row>
    <row r="28" spans="2:10" ht="8.25" customHeight="1" x14ac:dyDescent="0.25">
      <c r="B28" s="13" t="s">
        <v>15</v>
      </c>
      <c r="C28" s="13">
        <v>2013</v>
      </c>
      <c r="D28" s="14">
        <v>1409</v>
      </c>
      <c r="E28" s="14">
        <v>550</v>
      </c>
      <c r="F28" s="14">
        <v>110</v>
      </c>
      <c r="G28" s="14">
        <v>137</v>
      </c>
      <c r="H28" s="14">
        <v>557</v>
      </c>
      <c r="I28" s="14">
        <v>25</v>
      </c>
      <c r="J28" s="14">
        <v>30</v>
      </c>
    </row>
    <row r="29" spans="2:10" ht="8.25" customHeight="1" x14ac:dyDescent="0.25">
      <c r="B29" s="13" t="s">
        <v>14</v>
      </c>
      <c r="C29" s="13">
        <v>2012</v>
      </c>
      <c r="D29" s="14">
        <v>6490</v>
      </c>
      <c r="E29" s="14">
        <v>2787</v>
      </c>
      <c r="F29" s="14">
        <v>214</v>
      </c>
      <c r="G29" s="14">
        <v>1577</v>
      </c>
      <c r="H29" s="14">
        <v>1727</v>
      </c>
      <c r="I29" s="14">
        <v>49</v>
      </c>
      <c r="J29" s="14">
        <v>136</v>
      </c>
    </row>
    <row r="30" spans="2:10" ht="8.25" customHeight="1" x14ac:dyDescent="0.25">
      <c r="B30" s="13" t="s">
        <v>15</v>
      </c>
      <c r="C30" s="13">
        <v>2012</v>
      </c>
      <c r="D30" s="14">
        <v>1311</v>
      </c>
      <c r="E30" s="14">
        <v>488</v>
      </c>
      <c r="F30" s="14">
        <v>103</v>
      </c>
      <c r="G30" s="14">
        <v>131</v>
      </c>
      <c r="H30" s="14">
        <v>528</v>
      </c>
      <c r="I30" s="14">
        <v>25</v>
      </c>
      <c r="J30" s="14">
        <v>36</v>
      </c>
    </row>
    <row r="31" spans="2:10" ht="8.25" customHeight="1" x14ac:dyDescent="0.25">
      <c r="B31" s="13" t="s">
        <v>14</v>
      </c>
      <c r="C31" s="13">
        <v>2011</v>
      </c>
      <c r="D31" s="14">
        <v>6517</v>
      </c>
      <c r="E31" s="14">
        <v>2794</v>
      </c>
      <c r="F31" s="14">
        <v>232</v>
      </c>
      <c r="G31" s="14">
        <v>1593</v>
      </c>
      <c r="H31" s="14">
        <v>1714</v>
      </c>
      <c r="I31" s="14">
        <v>51</v>
      </c>
      <c r="J31" s="14">
        <v>133</v>
      </c>
    </row>
    <row r="32" spans="2:10" ht="8.25" customHeight="1" x14ac:dyDescent="0.25">
      <c r="B32" s="13" t="s">
        <v>15</v>
      </c>
      <c r="C32" s="13">
        <v>2011</v>
      </c>
      <c r="D32" s="14">
        <v>1273</v>
      </c>
      <c r="E32" s="14">
        <v>473</v>
      </c>
      <c r="F32" s="14">
        <v>112</v>
      </c>
      <c r="G32" s="14">
        <v>126</v>
      </c>
      <c r="H32" s="14">
        <v>504</v>
      </c>
      <c r="I32" s="14">
        <v>28</v>
      </c>
      <c r="J32" s="14">
        <v>30</v>
      </c>
    </row>
    <row r="35" spans="2:10" ht="8.25" customHeight="1" x14ac:dyDescent="0.25">
      <c r="B35" s="5" t="s">
        <v>3</v>
      </c>
      <c r="C35" s="5" t="s">
        <v>4</v>
      </c>
      <c r="D35" s="6" t="s">
        <v>5</v>
      </c>
      <c r="E35" s="7"/>
      <c r="F35" s="7"/>
      <c r="G35" s="7"/>
      <c r="H35" s="7"/>
      <c r="I35" s="7"/>
      <c r="J35" s="7"/>
    </row>
    <row r="36" spans="2:10" ht="41.25" x14ac:dyDescent="0.25">
      <c r="B36" s="8"/>
      <c r="C36" s="8"/>
      <c r="D36" s="9" t="s">
        <v>6</v>
      </c>
      <c r="E36" s="9" t="s">
        <v>7</v>
      </c>
      <c r="F36" s="10" t="s">
        <v>8</v>
      </c>
      <c r="G36" s="10" t="s">
        <v>9</v>
      </c>
      <c r="H36" s="10" t="s">
        <v>10</v>
      </c>
      <c r="I36" s="10" t="s">
        <v>11</v>
      </c>
      <c r="J36" s="11" t="s">
        <v>12</v>
      </c>
    </row>
    <row r="37" spans="2:10" ht="8.25" customHeight="1" x14ac:dyDescent="0.25">
      <c r="B37" s="12"/>
      <c r="C37" s="12"/>
      <c r="D37" s="6" t="s">
        <v>16</v>
      </c>
      <c r="E37" s="7"/>
      <c r="F37" s="7"/>
      <c r="G37" s="7"/>
      <c r="H37" s="7"/>
      <c r="I37" s="7"/>
      <c r="J37" s="7"/>
    </row>
    <row r="38" spans="2:10" ht="8.25" customHeight="1" x14ac:dyDescent="0.25">
      <c r="B38" s="13" t="s">
        <v>14</v>
      </c>
      <c r="C38" s="13">
        <v>2022</v>
      </c>
      <c r="D38" s="30">
        <f>SUM(E38:J38)</f>
        <v>100</v>
      </c>
      <c r="E38" s="30">
        <f>E9/$D$9*100</f>
        <v>45.595663426901609</v>
      </c>
      <c r="F38" s="30">
        <f t="shared" ref="F38:J38" si="0">F9/$D$9*100</f>
        <v>2.5434361926247</v>
      </c>
      <c r="G38" s="30">
        <f t="shared" si="0"/>
        <v>26.345470619186269</v>
      </c>
      <c r="H38" s="30">
        <f t="shared" si="0"/>
        <v>21.083840340981443</v>
      </c>
      <c r="I38" s="30">
        <f t="shared" si="0"/>
        <v>0.78198459795625153</v>
      </c>
      <c r="J38" s="30">
        <f t="shared" si="0"/>
        <v>3.6496048223497271</v>
      </c>
    </row>
    <row r="39" spans="2:10" ht="8.25" customHeight="1" x14ac:dyDescent="0.25">
      <c r="B39" s="13" t="s">
        <v>15</v>
      </c>
      <c r="C39" s="13">
        <v>2022</v>
      </c>
      <c r="D39" s="30">
        <f>SUM(E39:J39)</f>
        <v>100</v>
      </c>
      <c r="E39" s="30">
        <f>E10/$D$10*100</f>
        <v>41.122294648156938</v>
      </c>
      <c r="F39" s="30">
        <f t="shared" ref="F39:J39" si="1">F10/$D$10*100</f>
        <v>10.657514367596333</v>
      </c>
      <c r="G39" s="30">
        <f t="shared" si="1"/>
        <v>9.4851648660982661</v>
      </c>
      <c r="H39" s="30">
        <f t="shared" si="1"/>
        <v>31.885523708252954</v>
      </c>
      <c r="I39" s="30">
        <f t="shared" si="1"/>
        <v>2.2979795515485133</v>
      </c>
      <c r="J39" s="30">
        <f t="shared" si="1"/>
        <v>4.5515228583469973</v>
      </c>
    </row>
    <row r="40" spans="2:10" ht="8.25" customHeight="1" x14ac:dyDescent="0.25">
      <c r="B40" s="13" t="s">
        <v>14</v>
      </c>
      <c r="C40" s="13">
        <v>2021</v>
      </c>
      <c r="D40" s="30">
        <v>100</v>
      </c>
      <c r="E40" s="30">
        <f>E11/$D$11*100</f>
        <v>45.573765686389791</v>
      </c>
      <c r="F40" s="30">
        <f t="shared" ref="F40:J40" si="2">F11/$D$11*100</f>
        <v>2.6592023249341739</v>
      </c>
      <c r="G40" s="30">
        <f t="shared" si="2"/>
        <v>26.176549306919512</v>
      </c>
      <c r="H40" s="30">
        <f t="shared" si="2"/>
        <v>21.241772831142612</v>
      </c>
      <c r="I40" s="30">
        <f t="shared" si="2"/>
        <v>0.82107570000018082</v>
      </c>
      <c r="J40" s="30">
        <f t="shared" si="2"/>
        <v>3.5276341506137245</v>
      </c>
    </row>
    <row r="41" spans="2:10" ht="8.25" customHeight="1" x14ac:dyDescent="0.25">
      <c r="B41" s="13" t="s">
        <v>15</v>
      </c>
      <c r="C41" s="13">
        <v>2021</v>
      </c>
      <c r="D41" s="30">
        <v>100</v>
      </c>
      <c r="E41" s="30">
        <f>E12/$D$12*100</f>
        <v>40.469807523389946</v>
      </c>
      <c r="F41" s="30">
        <f t="shared" ref="F41:J41" si="3">F12/$D$12*100</f>
        <v>9.4152889942414113</v>
      </c>
      <c r="G41" s="30">
        <f t="shared" si="3"/>
        <v>10.226686349654472</v>
      </c>
      <c r="H41" s="30">
        <f t="shared" si="3"/>
        <v>33.363651264501989</v>
      </c>
      <c r="I41" s="30">
        <f t="shared" si="3"/>
        <v>1.9803104011261106</v>
      </c>
      <c r="J41" s="30">
        <f t="shared" si="3"/>
        <v>4.5442554670860638</v>
      </c>
    </row>
    <row r="42" spans="2:10" ht="8.25" customHeight="1" x14ac:dyDescent="0.25">
      <c r="B42" s="13" t="s">
        <v>14</v>
      </c>
      <c r="C42" s="13">
        <v>2020</v>
      </c>
      <c r="D42" s="15">
        <v>99.999999999999986</v>
      </c>
      <c r="E42" s="15">
        <v>47.187141216991961</v>
      </c>
      <c r="F42" s="15">
        <v>2.1485976709857306</v>
      </c>
      <c r="G42" s="15">
        <v>26.832868623913399</v>
      </c>
      <c r="H42" s="15">
        <v>19.763818271280957</v>
      </c>
      <c r="I42" s="15">
        <v>0.63965884861407252</v>
      </c>
      <c r="J42" s="15">
        <v>3.4279153682138754</v>
      </c>
    </row>
    <row r="43" spans="2:10" ht="8.25" customHeight="1" x14ac:dyDescent="0.25">
      <c r="B43" s="13" t="s">
        <v>15</v>
      </c>
      <c r="C43" s="13">
        <v>2020</v>
      </c>
      <c r="D43" s="15">
        <v>100</v>
      </c>
      <c r="E43" s="15">
        <v>42.269187986651836</v>
      </c>
      <c r="F43" s="15">
        <v>9.3993325917686317</v>
      </c>
      <c r="G43" s="15">
        <v>9.788654060066742</v>
      </c>
      <c r="H43" s="15">
        <v>30.42269187986652</v>
      </c>
      <c r="I43" s="15">
        <v>2.2803114571746388</v>
      </c>
      <c r="J43" s="15">
        <v>5.8398220244716352</v>
      </c>
    </row>
    <row r="44" spans="2:10" ht="8.25" customHeight="1" x14ac:dyDescent="0.25">
      <c r="B44" s="13" t="s">
        <v>14</v>
      </c>
      <c r="C44" s="13">
        <v>2019</v>
      </c>
      <c r="D44" s="15">
        <v>100</v>
      </c>
      <c r="E44" s="15">
        <v>47.131973457852048</v>
      </c>
      <c r="F44" s="15">
        <v>2.464159908249365</v>
      </c>
      <c r="G44" s="15">
        <v>25.142950765953959</v>
      </c>
      <c r="H44" s="15">
        <v>22.321618743343986</v>
      </c>
      <c r="I44" s="15">
        <v>0.63897763578274758</v>
      </c>
      <c r="J44" s="15">
        <v>2.3003194888178915</v>
      </c>
    </row>
    <row r="45" spans="2:10" ht="8.25" customHeight="1" x14ac:dyDescent="0.25">
      <c r="B45" s="13" t="s">
        <v>15</v>
      </c>
      <c r="C45" s="13">
        <v>2019</v>
      </c>
      <c r="D45" s="15">
        <v>100</v>
      </c>
      <c r="E45" s="15">
        <v>40.735557545902374</v>
      </c>
      <c r="F45" s="15">
        <v>7.5850873264666356</v>
      </c>
      <c r="G45" s="15">
        <v>9.3652037617554864</v>
      </c>
      <c r="H45" s="15">
        <v>35.031347962382441</v>
      </c>
      <c r="I45" s="15">
        <v>2.2503358710255261</v>
      </c>
      <c r="J45" s="15">
        <v>5.0324675324675328</v>
      </c>
    </row>
    <row r="46" spans="2:10" ht="8.25" customHeight="1" x14ac:dyDescent="0.25">
      <c r="B46" s="13" t="s">
        <v>14</v>
      </c>
      <c r="C46" s="13">
        <v>2018</v>
      </c>
      <c r="D46" s="15">
        <v>100.00000000000001</v>
      </c>
      <c r="E46" s="15">
        <v>46.405292980904655</v>
      </c>
      <c r="F46" s="15">
        <v>2.5498673479414364</v>
      </c>
      <c r="G46" s="15">
        <v>25.198978087845141</v>
      </c>
      <c r="H46" s="15">
        <v>23.017588680357669</v>
      </c>
      <c r="I46" s="15">
        <v>0.52078215584160359</v>
      </c>
      <c r="J46" s="15">
        <v>2.3074907471094952</v>
      </c>
    </row>
    <row r="47" spans="2:10" ht="8.25" customHeight="1" x14ac:dyDescent="0.25">
      <c r="B47" s="13" t="s">
        <v>15</v>
      </c>
      <c r="C47" s="13">
        <v>2018</v>
      </c>
      <c r="D47" s="15">
        <v>100</v>
      </c>
      <c r="E47" s="15">
        <v>40.487140180548451</v>
      </c>
      <c r="F47" s="15">
        <v>7.6307273036961334</v>
      </c>
      <c r="G47" s="15">
        <v>9.0387781752114904</v>
      </c>
      <c r="H47" s="15">
        <v>35.439732016124452</v>
      </c>
      <c r="I47" s="15">
        <v>2.3221484131039567</v>
      </c>
      <c r="J47" s="15">
        <v>5.0814739113155056</v>
      </c>
    </row>
    <row r="48" spans="2:10" ht="8.25" customHeight="1" x14ac:dyDescent="0.25">
      <c r="B48" s="13" t="s">
        <v>14</v>
      </c>
      <c r="C48" s="13">
        <v>2017</v>
      </c>
      <c r="D48" s="15">
        <v>100</v>
      </c>
      <c r="E48" s="15">
        <v>46.073550666452547</v>
      </c>
      <c r="F48" s="15">
        <v>2.6336919865103581</v>
      </c>
      <c r="G48" s="15">
        <v>24.32953268026337</v>
      </c>
      <c r="H48" s="15">
        <v>23.301750441625181</v>
      </c>
      <c r="I48" s="15">
        <v>0.69054119158503291</v>
      </c>
      <c r="J48" s="15">
        <v>2.9709330335635138</v>
      </c>
    </row>
    <row r="49" spans="1:13" ht="8.25" customHeight="1" x14ac:dyDescent="0.25">
      <c r="B49" s="13" t="s">
        <v>15</v>
      </c>
      <c r="C49" s="13">
        <v>2017</v>
      </c>
      <c r="D49" s="15">
        <v>100</v>
      </c>
      <c r="E49" s="15">
        <v>37.742504409171076</v>
      </c>
      <c r="F49" s="15">
        <v>7.2310405643738971</v>
      </c>
      <c r="G49" s="15">
        <v>9.4062316284538507</v>
      </c>
      <c r="H49" s="15">
        <v>35.978835978835974</v>
      </c>
      <c r="I49" s="15">
        <v>2.7042915931804821</v>
      </c>
      <c r="J49" s="15">
        <v>6.9370958259847155</v>
      </c>
    </row>
    <row r="50" spans="1:13" ht="8.25" customHeight="1" x14ac:dyDescent="0.25">
      <c r="B50" s="13" t="s">
        <v>14</v>
      </c>
      <c r="C50" s="13">
        <v>2016</v>
      </c>
      <c r="D50" s="15">
        <v>100</v>
      </c>
      <c r="E50" s="15">
        <v>45.022659790592279</v>
      </c>
      <c r="F50" s="15">
        <v>2.7816846382247227</v>
      </c>
      <c r="G50" s="15">
        <v>24.894514767932492</v>
      </c>
      <c r="H50" s="15">
        <v>24.175652445694638</v>
      </c>
      <c r="I50" s="15">
        <v>0.96890139084231908</v>
      </c>
      <c r="J50" s="15">
        <v>2.1565869667135491</v>
      </c>
    </row>
    <row r="51" spans="1:13" ht="8.25" customHeight="1" x14ac:dyDescent="0.25">
      <c r="B51" s="13" t="s">
        <v>15</v>
      </c>
      <c r="C51" s="13">
        <v>2016</v>
      </c>
      <c r="D51" s="15">
        <v>100</v>
      </c>
      <c r="E51" s="15">
        <v>37.264742785445421</v>
      </c>
      <c r="F51" s="15">
        <v>6.7754077791718954</v>
      </c>
      <c r="G51" s="15">
        <v>9.5357590966122974</v>
      </c>
      <c r="H51" s="15">
        <v>36.700125470514429</v>
      </c>
      <c r="I51" s="15">
        <v>3.4504391468005018</v>
      </c>
      <c r="J51" s="15">
        <v>6.2735257214554583</v>
      </c>
    </row>
    <row r="52" spans="1:13" ht="8.25" customHeight="1" x14ac:dyDescent="0.25">
      <c r="B52" s="13" t="s">
        <v>14</v>
      </c>
      <c r="C52" s="13">
        <v>2015</v>
      </c>
      <c r="D52" s="15">
        <v>100</v>
      </c>
      <c r="E52" s="15">
        <v>44.339476537091528</v>
      </c>
      <c r="F52" s="15">
        <v>3.1283877961901809</v>
      </c>
      <c r="G52" s="15">
        <v>24.903205823137682</v>
      </c>
      <c r="H52" s="15">
        <v>24.639925662072169</v>
      </c>
      <c r="I52" s="15">
        <v>0.83630168809044436</v>
      </c>
      <c r="J52" s="15">
        <v>2.1527024934179959</v>
      </c>
    </row>
    <row r="53" spans="1:13" ht="8.25" customHeight="1" x14ac:dyDescent="0.25">
      <c r="B53" s="13" t="s">
        <v>15</v>
      </c>
      <c r="C53" s="13">
        <v>2015</v>
      </c>
      <c r="D53" s="15">
        <v>100</v>
      </c>
      <c r="E53" s="15">
        <v>37.784090909090914</v>
      </c>
      <c r="F53" s="15">
        <v>7.9545454545454541</v>
      </c>
      <c r="G53" s="15">
        <v>10.15625</v>
      </c>
      <c r="H53" s="15">
        <v>38.352272727272727</v>
      </c>
      <c r="I53" s="15">
        <v>2.8409090909090908</v>
      </c>
      <c r="J53" s="15">
        <v>2.9119318181818179</v>
      </c>
    </row>
    <row r="54" spans="1:13" ht="8.25" customHeight="1" x14ac:dyDescent="0.25">
      <c r="B54" s="13" t="s">
        <v>14</v>
      </c>
      <c r="C54" s="13">
        <v>2014</v>
      </c>
      <c r="D54" s="15">
        <v>100</v>
      </c>
      <c r="E54" s="15">
        <v>43.86374241717219</v>
      </c>
      <c r="F54" s="15">
        <v>3.282003421994089</v>
      </c>
      <c r="G54" s="15">
        <v>24.498366775548298</v>
      </c>
      <c r="H54" s="15">
        <v>25.773837299735575</v>
      </c>
      <c r="I54" s="15">
        <v>0.9643801524342821</v>
      </c>
      <c r="J54" s="15">
        <v>1.6176699331155699</v>
      </c>
    </row>
    <row r="55" spans="1:13" ht="8.25" customHeight="1" x14ac:dyDescent="0.25">
      <c r="B55" s="13" t="s">
        <v>15</v>
      </c>
      <c r="C55" s="13">
        <v>2014</v>
      </c>
      <c r="D55" s="15">
        <v>100.00000000000001</v>
      </c>
      <c r="E55" s="15">
        <v>38.179148311306903</v>
      </c>
      <c r="F55" s="15">
        <v>7.2687224669603516</v>
      </c>
      <c r="G55" s="15">
        <v>10.279001468428781</v>
      </c>
      <c r="H55" s="15">
        <v>40.161527165932455</v>
      </c>
      <c r="I55" s="15">
        <v>2.2026431718061676</v>
      </c>
      <c r="J55" s="15">
        <v>1.908957415565345</v>
      </c>
    </row>
    <row r="56" spans="1:13" ht="8.25" customHeight="1" x14ac:dyDescent="0.25">
      <c r="B56" s="13" t="s">
        <v>14</v>
      </c>
      <c r="C56" s="13">
        <v>2013</v>
      </c>
      <c r="D56" s="15">
        <v>100</v>
      </c>
      <c r="E56" s="15">
        <v>43.32339557508238</v>
      </c>
      <c r="F56" s="15">
        <v>3.3108426172916996</v>
      </c>
      <c r="G56" s="15">
        <v>24.80778283383022</v>
      </c>
      <c r="H56" s="15">
        <v>26.408284952141848</v>
      </c>
      <c r="I56" s="15">
        <v>0.70610387572571787</v>
      </c>
      <c r="J56" s="15">
        <v>1.4435901459281344</v>
      </c>
    </row>
    <row r="57" spans="1:13" ht="8.25" customHeight="1" x14ac:dyDescent="0.25">
      <c r="B57" s="13" t="s">
        <v>15</v>
      </c>
      <c r="C57" s="13">
        <v>2013</v>
      </c>
      <c r="D57" s="15">
        <v>100</v>
      </c>
      <c r="E57" s="15">
        <v>39.034776437189493</v>
      </c>
      <c r="F57" s="15">
        <v>7.8069552874378987</v>
      </c>
      <c r="G57" s="15">
        <v>9.7232079488999279</v>
      </c>
      <c r="H57" s="15">
        <v>39.531582682753722</v>
      </c>
      <c r="I57" s="15">
        <v>1.7743080198722498</v>
      </c>
      <c r="J57" s="15">
        <v>2.1291696238466997</v>
      </c>
    </row>
    <row r="58" spans="1:13" ht="8.25" customHeight="1" x14ac:dyDescent="0.25">
      <c r="B58" s="13" t="s">
        <v>14</v>
      </c>
      <c r="C58" s="13">
        <v>2012</v>
      </c>
      <c r="D58" s="15">
        <v>100</v>
      </c>
      <c r="E58" s="15">
        <v>42.942989214175654</v>
      </c>
      <c r="F58" s="15">
        <v>3.2973805855161791</v>
      </c>
      <c r="G58" s="15">
        <v>24.298921417565484</v>
      </c>
      <c r="H58" s="15">
        <v>26.610169491525426</v>
      </c>
      <c r="I58" s="15">
        <v>0.75500770416024654</v>
      </c>
      <c r="J58" s="15">
        <v>2.0955315870570108</v>
      </c>
    </row>
    <row r="59" spans="1:13" ht="8.25" customHeight="1" x14ac:dyDescent="0.25">
      <c r="B59" s="13" t="s">
        <v>15</v>
      </c>
      <c r="C59" s="13">
        <v>2012</v>
      </c>
      <c r="D59" s="15">
        <v>100</v>
      </c>
      <c r="E59" s="15">
        <v>37.223493516399699</v>
      </c>
      <c r="F59" s="15">
        <v>7.8565980167810832</v>
      </c>
      <c r="G59" s="15">
        <v>9.9923722349351642</v>
      </c>
      <c r="H59" s="15">
        <v>40.274599542334094</v>
      </c>
      <c r="I59" s="15">
        <v>1.9069412662090008</v>
      </c>
      <c r="J59" s="15">
        <v>2.7459954233409611</v>
      </c>
    </row>
    <row r="60" spans="1:13" ht="8.25" customHeight="1" x14ac:dyDescent="0.25">
      <c r="B60" s="13" t="s">
        <v>14</v>
      </c>
      <c r="C60" s="13">
        <v>2011</v>
      </c>
      <c r="D60" s="15">
        <v>100</v>
      </c>
      <c r="E60" s="15">
        <v>42.87248734080098</v>
      </c>
      <c r="F60" s="15">
        <v>3.5599202086849782</v>
      </c>
      <c r="G60" s="15">
        <v>24.443762467392972</v>
      </c>
      <c r="H60" s="15">
        <v>26.300444990026083</v>
      </c>
      <c r="I60" s="15">
        <v>0.78256866656437019</v>
      </c>
      <c r="J60" s="15">
        <v>2.0408163265306123</v>
      </c>
    </row>
    <row r="61" spans="1:13" ht="8.25" customHeight="1" x14ac:dyDescent="0.25">
      <c r="B61" s="13" t="s">
        <v>15</v>
      </c>
      <c r="C61" s="13">
        <v>2011</v>
      </c>
      <c r="D61" s="15">
        <v>100</v>
      </c>
      <c r="E61" s="15">
        <v>37.156323644933231</v>
      </c>
      <c r="F61" s="15">
        <v>8.7981146897093474</v>
      </c>
      <c r="G61" s="15">
        <v>9.8978790259230163</v>
      </c>
      <c r="H61" s="15">
        <v>39.591516103692065</v>
      </c>
      <c r="I61" s="15">
        <v>2.1995286724273369</v>
      </c>
      <c r="J61" s="15">
        <v>2.356637863315004</v>
      </c>
    </row>
    <row r="62" spans="1:13" x14ac:dyDescent="0.25">
      <c r="B62" s="16"/>
    </row>
    <row r="63" spans="1:13" x14ac:dyDescent="0.25">
      <c r="A63" s="17"/>
      <c r="B63" s="18" t="s">
        <v>17</v>
      </c>
      <c r="C63" s="18"/>
      <c r="D63" s="18"/>
      <c r="E63" s="18"/>
      <c r="F63" s="18"/>
      <c r="G63" s="18"/>
      <c r="H63" s="18"/>
      <c r="I63" s="18"/>
      <c r="J63" s="18"/>
      <c r="K63" s="19"/>
      <c r="L63" s="19"/>
      <c r="M63" s="19"/>
    </row>
    <row r="64" spans="1:13" ht="8.25" customHeight="1" x14ac:dyDescent="0.25">
      <c r="A64" s="20"/>
      <c r="B64" s="21" t="s">
        <v>18</v>
      </c>
      <c r="C64" s="20"/>
      <c r="D64" s="20"/>
      <c r="E64" s="20"/>
      <c r="F64" s="20"/>
      <c r="G64" s="20"/>
      <c r="H64" s="20"/>
      <c r="I64" s="20"/>
      <c r="J64" s="20"/>
      <c r="K64" s="20"/>
      <c r="L64" s="20"/>
      <c r="M64" s="20"/>
    </row>
    <row r="65" spans="1:13" ht="33" customHeight="1" x14ac:dyDescent="0.25">
      <c r="A65" s="20"/>
      <c r="B65" s="22" t="s">
        <v>24</v>
      </c>
      <c r="C65" s="22"/>
      <c r="D65" s="22"/>
      <c r="E65" s="22"/>
      <c r="F65" s="22"/>
      <c r="G65" s="22"/>
      <c r="H65" s="22"/>
      <c r="I65" s="22"/>
      <c r="J65" s="22"/>
      <c r="K65" s="23"/>
      <c r="L65" s="23"/>
      <c r="M65" s="23"/>
    </row>
    <row r="66" spans="1:13" ht="8.25" customHeight="1" x14ac:dyDescent="0.25">
      <c r="A66" s="20"/>
      <c r="B66" s="24"/>
      <c r="C66" s="24"/>
      <c r="D66" s="24"/>
      <c r="E66" s="24"/>
      <c r="F66" s="24"/>
      <c r="G66" s="24"/>
      <c r="H66" s="24"/>
      <c r="I66" s="20"/>
      <c r="J66" s="20"/>
      <c r="K66" s="20"/>
      <c r="L66" s="20"/>
      <c r="M66" s="20"/>
    </row>
    <row r="67" spans="1:13" ht="8.25" customHeight="1" x14ac:dyDescent="0.25">
      <c r="B67" s="25" t="s">
        <v>19</v>
      </c>
      <c r="C67" s="26"/>
      <c r="D67" s="26"/>
      <c r="E67" s="26"/>
      <c r="F67" s="27"/>
      <c r="G67" s="27"/>
      <c r="H67" s="20"/>
    </row>
    <row r="68" spans="1:13" ht="8.25" customHeight="1" x14ac:dyDescent="0.25">
      <c r="B68" s="20"/>
      <c r="C68" s="20"/>
      <c r="D68" s="20"/>
      <c r="E68" s="20"/>
      <c r="F68" s="20"/>
      <c r="G68" s="20"/>
      <c r="H68" s="20"/>
    </row>
    <row r="69" spans="1:13" ht="8.25" customHeight="1" x14ac:dyDescent="0.25">
      <c r="B69" s="25" t="s">
        <v>20</v>
      </c>
      <c r="C69" s="20"/>
      <c r="D69" s="20"/>
      <c r="E69" s="20"/>
      <c r="F69" s="20"/>
      <c r="G69" s="20"/>
      <c r="H69" s="20"/>
    </row>
    <row r="70" spans="1:13" ht="8.25" customHeight="1" x14ac:dyDescent="0.25">
      <c r="B70" s="25" t="s">
        <v>21</v>
      </c>
      <c r="C70" s="20"/>
      <c r="D70" s="20"/>
      <c r="E70" s="20"/>
      <c r="F70" s="20"/>
      <c r="G70" s="20"/>
      <c r="H70" s="20"/>
    </row>
    <row r="71" spans="1:13" ht="8.25" customHeight="1" x14ac:dyDescent="0.25">
      <c r="B71" s="25" t="s">
        <v>22</v>
      </c>
      <c r="C71" s="20"/>
      <c r="D71" s="20"/>
      <c r="E71" s="20"/>
      <c r="F71" s="20"/>
      <c r="G71" s="20"/>
      <c r="H71" s="20"/>
    </row>
    <row r="72" spans="1:13" ht="8.25" customHeight="1" x14ac:dyDescent="0.25">
      <c r="B72" s="28" t="s">
        <v>23</v>
      </c>
      <c r="C72" s="20"/>
      <c r="D72" s="20"/>
      <c r="E72" s="20"/>
      <c r="F72" s="20"/>
      <c r="G72" s="20"/>
      <c r="H72" s="20"/>
    </row>
  </sheetData>
  <mergeCells count="10">
    <mergeCell ref="B63:J63"/>
    <mergeCell ref="B65:J65"/>
    <mergeCell ref="B6:B8"/>
    <mergeCell ref="C6:C8"/>
    <mergeCell ref="D6:J6"/>
    <mergeCell ref="D8:J8"/>
    <mergeCell ref="B35:B37"/>
    <mergeCell ref="C35:C37"/>
    <mergeCell ref="D35:J35"/>
    <mergeCell ref="D37:J37"/>
  </mergeCells>
  <hyperlinks>
    <hyperlink ref="B72" r:id="rId1" xr:uid="{51F7470C-3C41-4836-BC91-47BF59A29C67}"/>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2023-06-05T11:01:54Z</dcterms:created>
  <dcterms:modified xsi:type="dcterms:W3CDTF">2023-06-05T11:03:52Z</dcterms:modified>
</cp:coreProperties>
</file>