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S:\Hannover\Dez15_Uebergreifende_Analysen\Projekte\Integrationsmonitoring\github\MT_Site\assets\excel\"/>
    </mc:Choice>
  </mc:AlternateContent>
  <xr:revisionPtr revIDLastSave="0" documentId="13_ncr:1_{9657632A-982C-481B-960D-2D70FABB55A1}" xr6:coauthVersionLast="47" xr6:coauthVersionMax="47" xr10:uidLastSave="{00000000-0000-0000-0000-000000000000}"/>
  <bookViews>
    <workbookView xWindow="28680" yWindow="-120" windowWidth="29040" windowHeight="17640" xr2:uid="{D720EE31-1536-4A6E-B88E-FD7A9B7C8B0D}"/>
  </bookViews>
  <sheets>
    <sheet name="Tabelle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93" i="1" l="1"/>
  <c r="B489" i="1"/>
  <c r="B441" i="1"/>
  <c r="B437" i="1"/>
  <c r="B389" i="1"/>
  <c r="J63" i="1"/>
  <c r="I63" i="1"/>
  <c r="H63" i="1"/>
  <c r="G63" i="1"/>
  <c r="F63" i="1"/>
  <c r="E63" i="1"/>
  <c r="D63" i="1"/>
  <c r="C63" i="1"/>
  <c r="J62" i="1"/>
  <c r="I62" i="1"/>
  <c r="H62" i="1"/>
  <c r="G62" i="1"/>
  <c r="F62" i="1"/>
  <c r="E62" i="1"/>
  <c r="D62" i="1"/>
  <c r="C62" i="1"/>
  <c r="J61" i="1"/>
  <c r="I61" i="1"/>
  <c r="H61" i="1"/>
  <c r="G61" i="1"/>
  <c r="F61" i="1"/>
  <c r="E61" i="1"/>
  <c r="D61" i="1"/>
  <c r="C61" i="1"/>
  <c r="J60" i="1"/>
  <c r="I60" i="1"/>
  <c r="H60" i="1"/>
  <c r="G60" i="1"/>
  <c r="F60" i="1"/>
  <c r="E60" i="1"/>
  <c r="D60" i="1"/>
  <c r="C60" i="1"/>
  <c r="J59" i="1"/>
  <c r="I59" i="1"/>
  <c r="H59" i="1"/>
  <c r="G59" i="1"/>
  <c r="F59" i="1"/>
  <c r="E59" i="1"/>
  <c r="D59" i="1"/>
  <c r="C59" i="1"/>
  <c r="J58" i="1"/>
  <c r="I58" i="1"/>
  <c r="H58" i="1"/>
  <c r="G58" i="1"/>
  <c r="F58" i="1"/>
  <c r="E58" i="1"/>
  <c r="D58" i="1"/>
  <c r="C58" i="1"/>
  <c r="J57" i="1"/>
  <c r="I57" i="1"/>
  <c r="H57" i="1"/>
  <c r="G57" i="1"/>
  <c r="F57" i="1"/>
  <c r="E57" i="1"/>
  <c r="D57" i="1"/>
  <c r="C57" i="1"/>
  <c r="J56" i="1"/>
  <c r="I56" i="1"/>
  <c r="H56" i="1"/>
  <c r="G56" i="1"/>
  <c r="F56" i="1"/>
  <c r="E56" i="1"/>
  <c r="D56" i="1"/>
  <c r="C56" i="1"/>
  <c r="J55" i="1"/>
  <c r="I55" i="1"/>
  <c r="H55" i="1"/>
  <c r="G55" i="1"/>
  <c r="F55" i="1"/>
  <c r="E55" i="1"/>
  <c r="D55" i="1"/>
  <c r="C55" i="1"/>
  <c r="J54" i="1"/>
  <c r="I54" i="1"/>
  <c r="H54" i="1"/>
  <c r="G54" i="1"/>
  <c r="F54" i="1"/>
  <c r="E54" i="1"/>
  <c r="D54" i="1"/>
  <c r="C54" i="1"/>
  <c r="J53" i="1"/>
  <c r="I53" i="1"/>
  <c r="H53" i="1"/>
  <c r="G53" i="1"/>
  <c r="F53" i="1"/>
  <c r="E53" i="1"/>
  <c r="D53" i="1"/>
  <c r="C53" i="1"/>
  <c r="J52" i="1"/>
  <c r="I52" i="1"/>
  <c r="H52" i="1"/>
  <c r="G52" i="1"/>
  <c r="F52" i="1"/>
  <c r="E52" i="1"/>
  <c r="D52" i="1"/>
  <c r="C52" i="1"/>
  <c r="J51" i="1"/>
  <c r="I51" i="1"/>
  <c r="H51" i="1"/>
  <c r="G51" i="1"/>
  <c r="F51" i="1"/>
  <c r="E51" i="1"/>
  <c r="D51" i="1"/>
  <c r="C51" i="1"/>
  <c r="J50" i="1"/>
  <c r="I50" i="1"/>
  <c r="H50" i="1"/>
  <c r="G50" i="1"/>
  <c r="F50" i="1"/>
  <c r="E50" i="1"/>
  <c r="D50" i="1"/>
  <c r="C50" i="1"/>
  <c r="J49" i="1"/>
  <c r="I49" i="1"/>
  <c r="H49" i="1"/>
  <c r="G49" i="1"/>
  <c r="F49" i="1"/>
  <c r="E49" i="1"/>
  <c r="D49" i="1"/>
  <c r="C49" i="1"/>
  <c r="J48" i="1"/>
  <c r="I48" i="1"/>
  <c r="H48" i="1"/>
  <c r="G48" i="1"/>
  <c r="F48" i="1"/>
  <c r="E48" i="1"/>
  <c r="D48" i="1"/>
  <c r="C48" i="1"/>
  <c r="J47" i="1"/>
  <c r="I47" i="1"/>
  <c r="H47" i="1"/>
  <c r="G47" i="1"/>
  <c r="F47" i="1"/>
  <c r="E47" i="1"/>
  <c r="D47" i="1"/>
  <c r="C47" i="1"/>
  <c r="J46" i="1"/>
  <c r="I46" i="1"/>
  <c r="H46" i="1"/>
  <c r="G46" i="1"/>
  <c r="F46" i="1"/>
  <c r="E46" i="1"/>
  <c r="D46" i="1"/>
  <c r="C46" i="1"/>
  <c r="J45" i="1"/>
  <c r="I45" i="1"/>
  <c r="H45" i="1"/>
  <c r="G45" i="1"/>
  <c r="F45" i="1"/>
  <c r="E45" i="1"/>
  <c r="D45" i="1"/>
  <c r="C45" i="1"/>
  <c r="J44" i="1"/>
  <c r="I44" i="1"/>
  <c r="H44" i="1"/>
  <c r="G44" i="1"/>
  <c r="F44" i="1"/>
  <c r="E44" i="1"/>
  <c r="D44" i="1"/>
  <c r="C44" i="1"/>
  <c r="J43" i="1"/>
  <c r="I43" i="1"/>
  <c r="H43" i="1"/>
  <c r="G43" i="1"/>
  <c r="F43" i="1"/>
  <c r="E43" i="1"/>
  <c r="D43" i="1"/>
  <c r="C43" i="1"/>
  <c r="J42" i="1"/>
  <c r="I42" i="1"/>
  <c r="H42" i="1"/>
  <c r="G42" i="1"/>
  <c r="F42" i="1"/>
  <c r="E42" i="1"/>
  <c r="D42" i="1"/>
  <c r="C42" i="1"/>
  <c r="J41" i="1"/>
  <c r="I41" i="1"/>
  <c r="H41" i="1"/>
  <c r="G41" i="1"/>
  <c r="F41" i="1"/>
  <c r="E41" i="1"/>
  <c r="D41" i="1"/>
  <c r="C41" i="1"/>
  <c r="J40" i="1"/>
  <c r="I40" i="1"/>
  <c r="H40" i="1"/>
  <c r="G40" i="1"/>
  <c r="F40" i="1"/>
  <c r="E40" i="1"/>
  <c r="D40" i="1"/>
  <c r="C40" i="1"/>
  <c r="J39" i="1"/>
  <c r="I39" i="1"/>
  <c r="H39" i="1"/>
  <c r="G39" i="1"/>
  <c r="F39" i="1"/>
  <c r="E39" i="1"/>
  <c r="D39" i="1"/>
  <c r="C39" i="1"/>
  <c r="J38" i="1"/>
  <c r="I38" i="1"/>
  <c r="H38" i="1"/>
  <c r="G38" i="1"/>
  <c r="F38" i="1"/>
  <c r="E38" i="1"/>
  <c r="D38" i="1"/>
  <c r="C38" i="1"/>
  <c r="J37" i="1"/>
  <c r="I37" i="1"/>
  <c r="H37" i="1"/>
  <c r="G37" i="1"/>
  <c r="F37" i="1"/>
  <c r="E37" i="1"/>
  <c r="D37" i="1"/>
  <c r="C37" i="1"/>
  <c r="J36" i="1"/>
  <c r="I36" i="1"/>
  <c r="H36" i="1"/>
  <c r="G36" i="1"/>
  <c r="F36" i="1"/>
  <c r="E36" i="1"/>
  <c r="D36" i="1"/>
  <c r="C36" i="1"/>
  <c r="J35" i="1"/>
  <c r="I35" i="1"/>
  <c r="H35" i="1"/>
  <c r="G35" i="1"/>
  <c r="F35" i="1"/>
  <c r="E35" i="1"/>
  <c r="D35" i="1"/>
  <c r="C35" i="1"/>
  <c r="J34" i="1"/>
  <c r="I34" i="1"/>
  <c r="H34" i="1"/>
  <c r="G34" i="1"/>
  <c r="F34" i="1"/>
  <c r="E34" i="1"/>
  <c r="D34" i="1"/>
  <c r="C34" i="1"/>
  <c r="J33" i="1"/>
  <c r="I33" i="1"/>
  <c r="H33" i="1"/>
  <c r="G33" i="1"/>
  <c r="F33" i="1"/>
  <c r="E33" i="1"/>
  <c r="D33" i="1"/>
  <c r="C33" i="1"/>
  <c r="J32" i="1"/>
  <c r="I32" i="1"/>
  <c r="H32" i="1"/>
  <c r="G32" i="1"/>
  <c r="F32" i="1"/>
  <c r="E32" i="1"/>
  <c r="D32" i="1"/>
  <c r="C32" i="1"/>
  <c r="J31" i="1"/>
  <c r="I31" i="1"/>
  <c r="H31" i="1"/>
  <c r="G31" i="1"/>
  <c r="F31" i="1"/>
  <c r="E31" i="1"/>
  <c r="D31" i="1"/>
  <c r="C31" i="1"/>
  <c r="J30" i="1"/>
  <c r="I30" i="1"/>
  <c r="H30" i="1"/>
  <c r="G30" i="1"/>
  <c r="F30" i="1"/>
  <c r="E30" i="1"/>
  <c r="D30" i="1"/>
  <c r="C30" i="1"/>
  <c r="J29" i="1"/>
  <c r="I29" i="1"/>
  <c r="H29" i="1"/>
  <c r="G29" i="1"/>
  <c r="F29" i="1"/>
  <c r="E29" i="1"/>
  <c r="D29" i="1"/>
  <c r="C29" i="1"/>
  <c r="J28" i="1"/>
  <c r="I28" i="1"/>
  <c r="H28" i="1"/>
  <c r="G28" i="1"/>
  <c r="F28" i="1"/>
  <c r="E28" i="1"/>
  <c r="D28" i="1"/>
  <c r="C28" i="1"/>
  <c r="J27" i="1"/>
  <c r="I27" i="1"/>
  <c r="H27" i="1"/>
  <c r="G27" i="1"/>
  <c r="F27" i="1"/>
  <c r="E27" i="1"/>
  <c r="D27" i="1"/>
  <c r="C27" i="1"/>
  <c r="J26" i="1"/>
  <c r="I26" i="1"/>
  <c r="H26" i="1"/>
  <c r="G26" i="1"/>
  <c r="F26" i="1"/>
  <c r="E26" i="1"/>
  <c r="D26" i="1"/>
  <c r="C26" i="1"/>
  <c r="J25" i="1"/>
  <c r="I25" i="1"/>
  <c r="H25" i="1"/>
  <c r="G25" i="1"/>
  <c r="F25" i="1"/>
  <c r="E25" i="1"/>
  <c r="D25" i="1"/>
  <c r="C25" i="1"/>
  <c r="J24" i="1"/>
  <c r="I24" i="1"/>
  <c r="H24" i="1"/>
  <c r="G24" i="1"/>
  <c r="F24" i="1"/>
  <c r="E24" i="1"/>
  <c r="D24" i="1"/>
  <c r="C24" i="1"/>
  <c r="J23" i="1"/>
  <c r="I23" i="1"/>
  <c r="H23" i="1"/>
  <c r="G23" i="1"/>
  <c r="F23" i="1"/>
  <c r="E23" i="1"/>
  <c r="D23" i="1"/>
  <c r="C23" i="1"/>
  <c r="J22" i="1"/>
  <c r="I22" i="1"/>
  <c r="H22" i="1"/>
  <c r="G22" i="1"/>
  <c r="F22" i="1"/>
  <c r="E22" i="1"/>
  <c r="D22" i="1"/>
  <c r="C22" i="1"/>
  <c r="J21" i="1"/>
  <c r="I21" i="1"/>
  <c r="H21" i="1"/>
  <c r="G21" i="1"/>
  <c r="F21" i="1"/>
  <c r="E21" i="1"/>
  <c r="D21" i="1"/>
  <c r="C21" i="1"/>
  <c r="J20" i="1"/>
  <c r="I20" i="1"/>
  <c r="H20" i="1"/>
  <c r="G20" i="1"/>
  <c r="F20" i="1"/>
  <c r="E20" i="1"/>
  <c r="D20" i="1"/>
  <c r="C20" i="1"/>
  <c r="J19" i="1"/>
  <c r="I19" i="1"/>
  <c r="H19" i="1"/>
  <c r="G19" i="1"/>
  <c r="F19" i="1"/>
  <c r="E19" i="1"/>
  <c r="D19" i="1"/>
  <c r="C19" i="1"/>
  <c r="J18" i="1"/>
  <c r="I18" i="1"/>
  <c r="H18" i="1"/>
  <c r="G18" i="1"/>
  <c r="F18" i="1"/>
  <c r="E18" i="1"/>
  <c r="D18" i="1"/>
  <c r="C18" i="1"/>
  <c r="J17" i="1"/>
  <c r="I17" i="1"/>
  <c r="H17" i="1"/>
  <c r="G17" i="1"/>
  <c r="F17" i="1"/>
  <c r="E17" i="1"/>
  <c r="D17" i="1"/>
  <c r="C17" i="1"/>
  <c r="J16" i="1"/>
  <c r="I16" i="1"/>
  <c r="H16" i="1"/>
  <c r="G16" i="1"/>
  <c r="F16" i="1"/>
  <c r="E16" i="1"/>
  <c r="D16" i="1"/>
  <c r="C16" i="1"/>
  <c r="J15" i="1"/>
  <c r="I15" i="1"/>
  <c r="H15" i="1"/>
  <c r="G15" i="1"/>
  <c r="F15" i="1"/>
  <c r="E15" i="1"/>
  <c r="D15" i="1"/>
  <c r="C15" i="1"/>
  <c r="J14" i="1"/>
  <c r="I14" i="1"/>
  <c r="H14" i="1"/>
  <c r="G14" i="1"/>
  <c r="F14" i="1"/>
  <c r="E14" i="1"/>
  <c r="D14" i="1"/>
  <c r="C14" i="1"/>
  <c r="J13" i="1"/>
  <c r="I13" i="1"/>
  <c r="H13" i="1"/>
  <c r="G13" i="1"/>
  <c r="F13" i="1"/>
  <c r="E13" i="1"/>
  <c r="D13" i="1"/>
  <c r="C13" i="1"/>
  <c r="J12" i="1"/>
  <c r="I12" i="1"/>
  <c r="H12" i="1"/>
  <c r="G12" i="1"/>
  <c r="F12" i="1"/>
  <c r="E12" i="1"/>
  <c r="D12" i="1"/>
  <c r="C12" i="1"/>
</calcChain>
</file>

<file path=xl/sharedStrings.xml><?xml version="1.0" encoding="utf-8"?>
<sst xmlns="http://schemas.openxmlformats.org/spreadsheetml/2006/main" count="489" uniqueCount="120">
  <si>
    <t>Migration und Teilhabe in Niedersachsen - Integrationsmonitoring 2024</t>
  </si>
  <si>
    <t>Indikator 6.2.2: Empfängerinnen und Empfänger von Mindestsicherungsleistungen nach Nationalität und Altersgruppen</t>
  </si>
  <si>
    <t>Tabelle 6.2.2: Empfängerinnen und Empfänger von Mindestsicherungsleistungen nach Nationalität und Altersgruppen</t>
  </si>
  <si>
    <t>Kreisfreie Stadt
Landkreis
(Großstadt, Umland)
Statistische Region
Land</t>
  </si>
  <si>
    <t>Jahr</t>
  </si>
  <si>
    <r>
      <t>Empfänger/-innen von Mindestsicherungsleistungen</t>
    </r>
    <r>
      <rPr>
        <vertAlign val="superscript"/>
        <sz val="6"/>
        <rFont val="NDSFrutiger 45 Light"/>
      </rPr>
      <t>1)</t>
    </r>
  </si>
  <si>
    <t>Deutsche</t>
  </si>
  <si>
    <t>Ausländerinnen und Ausländer</t>
  </si>
  <si>
    <t>im Alter bis unter 18 Jahren</t>
  </si>
  <si>
    <t>im Alter von 18 bis unter 65 Jahren</t>
  </si>
  <si>
    <t>im Alter von 65 Jahren und älter</t>
  </si>
  <si>
    <t>Anzahl je 1 000 Einwohnerinnen und Einwohner der betreffenden Bevölkerungsgruppe</t>
  </si>
  <si>
    <t>Braunschweig, Stadt</t>
  </si>
  <si>
    <t>Salzgitter, Stadt</t>
  </si>
  <si>
    <t>Wolfsburg, Stadt</t>
  </si>
  <si>
    <t>Gifhorn</t>
  </si>
  <si>
    <t>Goslar</t>
  </si>
  <si>
    <t>Helmstedt</t>
  </si>
  <si>
    <t>Northeim</t>
  </si>
  <si>
    <t>Peine</t>
  </si>
  <si>
    <t>Wolfenbüttel</t>
  </si>
  <si>
    <t>Göttingen</t>
  </si>
  <si>
    <t>Statistische Region Braunschweig</t>
  </si>
  <si>
    <t>Region Hannover</t>
  </si>
  <si>
    <t>dav. Hannover, Lhst.</t>
  </si>
  <si>
    <t>dav. Hannover, Umland</t>
  </si>
  <si>
    <t>Diepholz</t>
  </si>
  <si>
    <t>Hameln-Pyrmont</t>
  </si>
  <si>
    <t>Hildesheim</t>
  </si>
  <si>
    <t>Holzminden</t>
  </si>
  <si>
    <t>Nienburg (Weser)</t>
  </si>
  <si>
    <t>Schaumburg</t>
  </si>
  <si>
    <t>Statistische Region Hannover</t>
  </si>
  <si>
    <t>Celle</t>
  </si>
  <si>
    <t>Cuxhaven</t>
  </si>
  <si>
    <t>Harburg</t>
  </si>
  <si>
    <t>Lüchow-Dannenberg</t>
  </si>
  <si>
    <t>Lüneburg</t>
  </si>
  <si>
    <t>Osterholz</t>
  </si>
  <si>
    <t>Rotenburg (Wümme)</t>
  </si>
  <si>
    <t>Heidekreis</t>
  </si>
  <si>
    <t>Stade</t>
  </si>
  <si>
    <t>Uelzen</t>
  </si>
  <si>
    <t>Verden</t>
  </si>
  <si>
    <t>Statistische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</si>
  <si>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</si>
  <si>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</si>
  <si>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</si>
  <si>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</si>
  <si>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</si>
  <si>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</si>
  <si>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</si>
  <si>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</si>
  <si>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</si>
  <si>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</si>
  <si>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</si>
  <si>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</si>
  <si>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</si>
  <si>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</si>
  <si>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</si>
  <si>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</si>
  <si>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</si>
  <si>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Statistische Region Weser-Ems</t>
  </si>
  <si>
    <t>Niedersachsen</t>
  </si>
  <si>
    <t>Hannover, Region</t>
  </si>
  <si>
    <t xml:space="preserve">   dav. Hannover, Lhst.</t>
  </si>
  <si>
    <t xml:space="preserve">   dav. Hannover, Umland</t>
  </si>
  <si>
    <t>Oldenburg(Oldb), Stadt</t>
  </si>
  <si>
    <t xml:space="preserve">Braunschweig,Stadt            </t>
  </si>
  <si>
    <t xml:space="preserve">Salzgitter,Stadt              </t>
  </si>
  <si>
    <t xml:space="preserve">Wolfsburg,Stadt               </t>
  </si>
  <si>
    <t xml:space="preserve">Gifhorn                       </t>
  </si>
  <si>
    <t xml:space="preserve">Goslar                        </t>
  </si>
  <si>
    <t xml:space="preserve">Helmstedt                     </t>
  </si>
  <si>
    <t xml:space="preserve">Northeim                      </t>
  </si>
  <si>
    <t xml:space="preserve">Peine                         </t>
  </si>
  <si>
    <t xml:space="preserve">Wolfenbüttel                  </t>
  </si>
  <si>
    <t xml:space="preserve">Göttingen                     </t>
  </si>
  <si>
    <t xml:space="preserve">Hannover, Region              </t>
  </si>
  <si>
    <t xml:space="preserve">Diepholz                      </t>
  </si>
  <si>
    <t xml:space="preserve">Hameln-Pyrmont                </t>
  </si>
  <si>
    <t xml:space="preserve">Hildesheim                    </t>
  </si>
  <si>
    <t xml:space="preserve">Holzminden                    </t>
  </si>
  <si>
    <t xml:space="preserve">Nienburg (Weser)              </t>
  </si>
  <si>
    <t xml:space="preserve">Schaumburg                    </t>
  </si>
  <si>
    <t xml:space="preserve">Celle                         </t>
  </si>
  <si>
    <t xml:space="preserve">Cuxhaven                      </t>
  </si>
  <si>
    <t xml:space="preserve">Harburg                       </t>
  </si>
  <si>
    <t xml:space="preserve">Lüchow-Dannenberg             </t>
  </si>
  <si>
    <t xml:space="preserve">Lüneburg                      </t>
  </si>
  <si>
    <t xml:space="preserve">Osterholz                     </t>
  </si>
  <si>
    <t xml:space="preserve">Rotenburg (Wümme)             </t>
  </si>
  <si>
    <t xml:space="preserve">Heidekreis                    </t>
  </si>
  <si>
    <t xml:space="preserve">Stade                         </t>
  </si>
  <si>
    <t xml:space="preserve">Uelzen                        </t>
  </si>
  <si>
    <t xml:space="preserve">Verden                        </t>
  </si>
  <si>
    <t xml:space="preserve">Delmenhorst,Stadt             </t>
  </si>
  <si>
    <t xml:space="preserve">Emden,Stadt                   </t>
  </si>
  <si>
    <t xml:space="preserve">Oldenburg(Oldb),Stadt         </t>
  </si>
  <si>
    <t xml:space="preserve">Osnabrück,Stadt               </t>
  </si>
  <si>
    <t xml:space="preserve">Wilhelmshaven,Stadt           </t>
  </si>
  <si>
    <t xml:space="preserve">Ammerland                     </t>
  </si>
  <si>
    <t xml:space="preserve">Aurich                        </t>
  </si>
  <si>
    <t xml:space="preserve">Cloppenburg                   </t>
  </si>
  <si>
    <t xml:space="preserve">Emsland                       </t>
  </si>
  <si>
    <t xml:space="preserve">Friesland                     </t>
  </si>
  <si>
    <t xml:space="preserve">Grafschaft Bentheim           </t>
  </si>
  <si>
    <t xml:space="preserve">Leer                          </t>
  </si>
  <si>
    <t xml:space="preserve">Oldenburg                     </t>
  </si>
  <si>
    <t xml:space="preserve">Osnabrück                     </t>
  </si>
  <si>
    <t xml:space="preserve">Vechta                        </t>
  </si>
  <si>
    <t xml:space="preserve">Wesermarsch                   </t>
  </si>
  <si>
    <t xml:space="preserve">Wittmund                      </t>
  </si>
  <si>
    <t xml:space="preserve">Niedersachsen                 </t>
  </si>
  <si>
    <t>Niedersächsisches Ministerium für Soziales, Arbeit, Gesundheit und Gleichstellung (Hrsg.),</t>
  </si>
  <si>
    <t>© Landesamt für Statistik Niedersachsen, Hannover 2024,                                                                          </t>
  </si>
  <si>
    <t>Vervielfältigung und Verbreitung, auch auszugsweise, mit Quellenangabe gestattet.</t>
  </si>
  <si>
    <t>https://www.integrationsmonitoring.niedersachsen.de</t>
  </si>
  <si>
    <t>Quellen: Leistungen nach SGB II: Statistik der Bundesagentur für Arbeit, alle weiteren Daten: LSN. Eigene Berechnung LSN.</t>
  </si>
  <si>
    <t>1) Am Wohnort. Zu den Mindestsicherungsleistungen zählen folgende Leistungen: Gesamtregelleistung nach dem SGB II "Grundsicherung für Arbeitsuchende" (Arbeitslosengeld II / Sozialgeld; ab 2023: "Bürgergeld"), laufende Hilfe zum
   Lebensunterhalt außerhalb von Einrichtungen nach dem SGB XII,  Grundsicherung im Alter und bei Erwerbsminderung nach dem SGB XII Sozialhilfe sowie Regelleistungen nach dem Asylbewerberleistungsgesetz (AsylbLG).
   Ab Berichtsjahr 2020 wird in den Statistiken der Hilfe zum Lebensunterhalt, der Grundsicherung im Alter und bei Erwerbsminderung und der Asylbewerberleistungen zur Sicherstellung  der Geheimhaltung
   ein Rundungsverfahren eingesetzt. Dabei wird jede Zahl für sich auf ein Vielfaches von 5 auf- oder abgerundet. Die maximale Abweichung zu den jeweiligen Originalwerten beträgt dadurch für jeden Wert höchstens 2.
   Somit beträgt die jeweils mögliche Abweichung der Anzahl der Empfängerinnen und Empfänger sozialer Mindestsicherungsleistungen insgesamt vom Originalwert maximal 6.
  Personen, die in Niedersachsen ihren Hauptwohnsitz haben, jedoch Leistungen aus einem anderen Bundesland beziehen, sind nicht enthalten. Nicht enthalten sind für Niedersachsen zum 31.12.2022 zudem insgesamt 6.335 Personen
   (2021: 3.385; 2020: 2.430; 2019: 3.672; 2018: 2.583; 2017: 2.971; 2016: 3.149; 2015: 23.085; 2014: 2.020), die Leistungen der Landesaufnahmebehörde (überörtlicher Träger) erhalten. Regional sind sie ebenfalls nicht zugeordnet. 
   Für Wilhelmshaven, Stadt ist der Wert für die Hilfe zum Lebensunterhalt in den Berichtsjahren 2018 und 2019 und damit für die Mindestsicherungsleistungen insgesamt nur eingeschränkt vergleichbar.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</si>
</sst>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9"/>
      <name val="NDSFrutiger 55 Roman"/>
    </font>
    <font>
      <sz val="6"/>
      <name val="NDSFrutiger 45 Light"/>
    </font>
    <font>
      <sz val="11"/>
      <name val="NDSFrutiger 55 Roman"/>
    </font>
    <font>
      <vertAlign val="superscript"/>
      <sz val="6"/>
      <name val="NDSFrutiger 45 Light"/>
    </font>
    <font>
      <sz val="6"/>
      <name val="Arial"/>
      <family val="2"/>
    </font>
    <font>
      <sz val="6"/>
      <color theme="1"/>
      <name val="NDSFrutiger 45 Light"/>
    </font>
    <font>
      <sz val="6"/>
      <color theme="1"/>
      <name val="NDSFrutiger 55 Roman"/>
    </font>
    <font>
      <sz val="9"/>
      <color theme="1"/>
      <name val="Calibri"/>
      <family val="2"/>
      <scheme val="minor"/>
    </font>
    <font>
      <u/>
      <sz val="6"/>
      <color theme="10"/>
      <name val="NDSFrutiger 45 Light"/>
    </font>
  </fonts>
  <fills count="3">
    <fill>
      <patternFill patternType="none"/>
    </fill>
    <fill>
      <patternFill patternType="gray125"/>
    </fill>
    <fill>
      <patternFill patternType="solid">
        <fgColor theme="0"/>
        <bgColor indexed="64"/>
      </patternFill>
    </fill>
  </fills>
  <borders count="12">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9" fillId="0" borderId="0"/>
  </cellStyleXfs>
  <cellXfs count="48">
    <xf numFmtId="0" fontId="0" fillId="0" borderId="0" xfId="0"/>
    <xf numFmtId="1" fontId="0" fillId="0" borderId="0" xfId="0" applyNumberFormat="1"/>
    <xf numFmtId="0" fontId="2" fillId="0" borderId="0" xfId="0" applyFont="1" applyAlignment="1" applyProtection="1">
      <alignment vertical="center"/>
      <protection locked="0"/>
    </xf>
    <xf numFmtId="0" fontId="0" fillId="0" borderId="0" xfId="0" applyProtection="1">
      <protection locked="0"/>
    </xf>
    <xf numFmtId="0" fontId="3" fillId="0" borderId="0" xfId="0" applyFont="1"/>
    <xf numFmtId="0" fontId="4"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1" fontId="0" fillId="0" borderId="0" xfId="0" applyNumberFormat="1" applyAlignment="1">
      <alignment horizontal="left"/>
    </xf>
    <xf numFmtId="0" fontId="4" fillId="0" borderId="0" xfId="0" applyFont="1" applyAlignment="1">
      <alignment horizontal="left"/>
    </xf>
    <xf numFmtId="0" fontId="0" fillId="0" borderId="0" xfId="0" applyAlignment="1">
      <alignment horizontal="left"/>
    </xf>
    <xf numFmtId="1" fontId="3" fillId="0" borderId="0" xfId="0" applyNumberFormat="1"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0" fillId="0" borderId="0" xfId="0" applyAlignment="1">
      <alignmen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1" fontId="6" fillId="0" borderId="0" xfId="0" applyNumberFormat="1" applyFont="1"/>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1" fontId="7" fillId="0" borderId="0" xfId="0" applyNumberFormat="1" applyFont="1"/>
    <xf numFmtId="0" fontId="7" fillId="0" borderId="0" xfId="0" applyFont="1"/>
    <xf numFmtId="1" fontId="8" fillId="0" borderId="0" xfId="0" applyNumberFormat="1" applyFont="1" applyAlignment="1">
      <alignment vertical="top"/>
    </xf>
    <xf numFmtId="0" fontId="8" fillId="0" borderId="0" xfId="0" applyFont="1" applyAlignment="1">
      <alignment vertical="top"/>
    </xf>
    <xf numFmtId="49" fontId="7" fillId="0" borderId="0" xfId="0" applyNumberFormat="1" applyFont="1"/>
    <xf numFmtId="49" fontId="8" fillId="0" borderId="0" xfId="0" applyNumberFormat="1" applyFont="1" applyAlignment="1">
      <alignment vertical="top"/>
    </xf>
    <xf numFmtId="0" fontId="0" fillId="0" borderId="11" xfId="0" applyBorder="1"/>
    <xf numFmtId="0" fontId="3" fillId="0" borderId="0" xfId="0" applyFont="1" applyAlignment="1">
      <alignment horizontal="left" vertical="center" wrapText="1"/>
    </xf>
    <xf numFmtId="0" fontId="6" fillId="0" borderId="0" xfId="0" applyFont="1"/>
    <xf numFmtId="0" fontId="3" fillId="0" borderId="0" xfId="2" applyFont="1" applyAlignment="1">
      <alignment vertical="center"/>
    </xf>
    <xf numFmtId="0" fontId="10" fillId="0" borderId="0" xfId="1" applyFont="1" applyFill="1" applyAlignment="1">
      <alignment vertical="center"/>
    </xf>
  </cellXfs>
  <cellStyles count="3">
    <cellStyle name="Link" xfId="1" builtinId="8"/>
    <cellStyle name="Standard" xfId="0" builtinId="0"/>
    <cellStyle name="Standard 2 2" xfId="2" xr:uid="{4A899B42-8903-43BF-B89C-44AA30A6B21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github/IM_Data/helpers/AGS_Namen_Kom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annover/Dez15_Uebergreifende_Analysen/Projekte/Integrationsmonitoring_2024/Datentabellen/2023_6-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Anpassungssichten"/>
    </sheetNames>
    <sheetDataSet>
      <sheetData sheetId="0">
        <row r="1">
          <cell r="A1">
            <v>101</v>
          </cell>
          <cell r="B1" t="str">
            <v>Braunschweig, Stadt</v>
          </cell>
          <cell r="C1" t="str">
            <v>"Braunschweig, Stadt"</v>
          </cell>
        </row>
        <row r="2">
          <cell r="A2">
            <v>102</v>
          </cell>
          <cell r="B2" t="str">
            <v>Salzgitter, Stadt</v>
          </cell>
          <cell r="C2" t="str">
            <v>"Salzgitter, Stadt"</v>
          </cell>
        </row>
        <row r="3">
          <cell r="A3">
            <v>103</v>
          </cell>
          <cell r="B3" t="str">
            <v>Wolfsburg, Stadt</v>
          </cell>
          <cell r="C3" t="str">
            <v>"Wolfsburg, Stadt"</v>
          </cell>
        </row>
        <row r="4">
          <cell r="A4">
            <v>151</v>
          </cell>
          <cell r="B4" t="str">
            <v>Gifhorn</v>
          </cell>
          <cell r="C4" t="str">
            <v>"Gifhorn"</v>
          </cell>
        </row>
        <row r="5">
          <cell r="A5">
            <v>152</v>
          </cell>
          <cell r="B5" t="str">
            <v>Göttingen</v>
          </cell>
          <cell r="C5" t="str">
            <v>"Göttingen"</v>
          </cell>
        </row>
        <row r="6">
          <cell r="A6">
            <v>152012</v>
          </cell>
          <cell r="B6" t="str">
            <v xml:space="preserve">   dav. Göttingen, Stadt</v>
          </cell>
          <cell r="C6" t="str">
            <v>"   dav. Göttingen, Stadt"</v>
          </cell>
        </row>
        <row r="7">
          <cell r="A7">
            <v>152999</v>
          </cell>
          <cell r="B7" t="str">
            <v xml:space="preserve">   dav. Göttingen, Umland</v>
          </cell>
          <cell r="C7" t="str">
            <v>"   dav. Göttingen, Umland"</v>
          </cell>
        </row>
        <row r="8">
          <cell r="A8">
            <v>153</v>
          </cell>
          <cell r="B8" t="str">
            <v>Goslar</v>
          </cell>
          <cell r="C8" t="str">
            <v>"Goslar"</v>
          </cell>
        </row>
        <row r="9">
          <cell r="A9">
            <v>154</v>
          </cell>
          <cell r="B9" t="str">
            <v>Helmstedt</v>
          </cell>
          <cell r="C9" t="str">
            <v>"Helmstedt"</v>
          </cell>
        </row>
        <row r="10">
          <cell r="A10">
            <v>155</v>
          </cell>
          <cell r="B10" t="str">
            <v>Northeim</v>
          </cell>
          <cell r="C10" t="str">
            <v>"Northeim"</v>
          </cell>
        </row>
        <row r="11">
          <cell r="A11">
            <v>156</v>
          </cell>
          <cell r="B11" t="str">
            <v>Osterode</v>
          </cell>
          <cell r="C11" t="str">
            <v>"Osterode"</v>
          </cell>
        </row>
        <row r="12">
          <cell r="A12">
            <v>157</v>
          </cell>
          <cell r="B12" t="str">
            <v>Peine</v>
          </cell>
          <cell r="C12" t="str">
            <v>"Peine"</v>
          </cell>
        </row>
        <row r="13">
          <cell r="A13">
            <v>158</v>
          </cell>
          <cell r="B13" t="str">
            <v>Wolfenbüttel</v>
          </cell>
          <cell r="C13" t="str">
            <v>"Wolfenbüttel"</v>
          </cell>
        </row>
        <row r="14">
          <cell r="A14">
            <v>159</v>
          </cell>
          <cell r="B14" t="str">
            <v>Göttingen</v>
          </cell>
          <cell r="C14" t="str">
            <v>"Göttingen"</v>
          </cell>
        </row>
        <row r="15">
          <cell r="A15">
            <v>159016</v>
          </cell>
          <cell r="B15" t="str">
            <v xml:space="preserve">   dav. Göttingen, Stadt</v>
          </cell>
          <cell r="C15" t="str">
            <v>"   dav. Göttingen, Stadt"</v>
          </cell>
        </row>
        <row r="16">
          <cell r="A16">
            <v>159999</v>
          </cell>
          <cell r="B16" t="str">
            <v xml:space="preserve">   dav. Göttingen, Umland</v>
          </cell>
          <cell r="C16" t="str">
            <v>"   dav. Göttingen, Umland"</v>
          </cell>
        </row>
        <row r="17">
          <cell r="A17">
            <v>1</v>
          </cell>
          <cell r="B17" t="str">
            <v>Statistische Region Braunschweig</v>
          </cell>
          <cell r="C17" t="str">
            <v>"Statistische Region Braunschweig"</v>
          </cell>
        </row>
        <row r="18">
          <cell r="A18">
            <v>241</v>
          </cell>
          <cell r="B18" t="str">
            <v>Region Hannover</v>
          </cell>
          <cell r="C18" t="str">
            <v>"Region Hannover"</v>
          </cell>
        </row>
        <row r="19">
          <cell r="A19">
            <v>241001</v>
          </cell>
          <cell r="B19" t="str">
            <v>dav. Hannover, Lhst.</v>
          </cell>
          <cell r="C19" t="str">
            <v>"dav. Hannover, Lhst."</v>
          </cell>
        </row>
        <row r="20">
          <cell r="A20">
            <v>241999</v>
          </cell>
          <cell r="B20" t="str">
            <v>dav. Hannover, Umland</v>
          </cell>
          <cell r="C20" t="str">
            <v>"dav. Hannover, Umland"</v>
          </cell>
        </row>
        <row r="21">
          <cell r="A21">
            <v>251</v>
          </cell>
          <cell r="B21" t="str">
            <v>Diepholz</v>
          </cell>
          <cell r="C21" t="str">
            <v>"Diepholz"</v>
          </cell>
        </row>
        <row r="22">
          <cell r="A22">
            <v>252</v>
          </cell>
          <cell r="B22" t="str">
            <v>Hameln-Pyrmont</v>
          </cell>
          <cell r="C22" t="str">
            <v>"Hameln-Pyrmont"</v>
          </cell>
        </row>
        <row r="23">
          <cell r="A23">
            <v>254</v>
          </cell>
          <cell r="B23" t="str">
            <v>Hildesheim</v>
          </cell>
          <cell r="C23" t="str">
            <v>"Hildesheim"</v>
          </cell>
        </row>
        <row r="24">
          <cell r="A24">
            <v>254021</v>
          </cell>
          <cell r="B24" t="str">
            <v xml:space="preserve">   dav. Hildesheim, Stadt</v>
          </cell>
          <cell r="C24" t="str">
            <v>"   dav. Hildesheim, Stadt"</v>
          </cell>
        </row>
        <row r="25">
          <cell r="A25">
            <v>254999</v>
          </cell>
          <cell r="B25" t="str">
            <v xml:space="preserve">   dav. Hildesheim, Umland</v>
          </cell>
          <cell r="C25" t="str">
            <v>"   dav. Hildesheim, Umland"</v>
          </cell>
        </row>
        <row r="26">
          <cell r="A26">
            <v>255</v>
          </cell>
          <cell r="B26" t="str">
            <v>Holzminden</v>
          </cell>
          <cell r="C26" t="str">
            <v>"Holzminden"</v>
          </cell>
        </row>
        <row r="27">
          <cell r="A27">
            <v>256</v>
          </cell>
          <cell r="B27" t="str">
            <v>Nienburg (Weser)</v>
          </cell>
          <cell r="C27" t="str">
            <v>"Nienburg (Weser)"</v>
          </cell>
        </row>
        <row r="28">
          <cell r="A28">
            <v>257</v>
          </cell>
          <cell r="B28" t="str">
            <v>Schaumburg</v>
          </cell>
          <cell r="C28" t="str">
            <v>"Schaumburg"</v>
          </cell>
        </row>
        <row r="29">
          <cell r="A29">
            <v>2</v>
          </cell>
          <cell r="B29" t="str">
            <v>Statistische Region Hannover</v>
          </cell>
          <cell r="C29" t="str">
            <v>"Statistische Region Hannover"</v>
          </cell>
        </row>
        <row r="30">
          <cell r="A30">
            <v>351</v>
          </cell>
          <cell r="B30" t="str">
            <v>Celle</v>
          </cell>
          <cell r="C30" t="str">
            <v>"Celle"</v>
          </cell>
        </row>
        <row r="31">
          <cell r="A31">
            <v>352</v>
          </cell>
          <cell r="B31" t="str">
            <v>Cuxhaven</v>
          </cell>
          <cell r="C31" t="str">
            <v>"Cuxhaven"</v>
          </cell>
        </row>
        <row r="32">
          <cell r="A32">
            <v>353</v>
          </cell>
          <cell r="B32" t="str">
            <v>Harburg</v>
          </cell>
          <cell r="C32" t="str">
            <v>"Harburg"</v>
          </cell>
        </row>
        <row r="33">
          <cell r="A33">
            <v>354</v>
          </cell>
          <cell r="B33" t="str">
            <v>Lüchow-Dannenberg</v>
          </cell>
          <cell r="C33" t="str">
            <v>"Lüchow-Dannenberg"</v>
          </cell>
        </row>
        <row r="34">
          <cell r="A34">
            <v>354360</v>
          </cell>
          <cell r="B34" t="str">
            <v>Lüchow-Dannenberg / Uelzen</v>
          </cell>
          <cell r="C34" t="str">
            <v>"Lüchow-Dannenberg / Uelzen"</v>
          </cell>
        </row>
        <row r="35">
          <cell r="A35" t="str">
            <v>360/ 354</v>
          </cell>
          <cell r="B35" t="str">
            <v>Uelzen Lüchow-Dannenberg</v>
          </cell>
          <cell r="C35" t="str">
            <v>"Uelzen Lüchow-Dannenberg"</v>
          </cell>
        </row>
        <row r="36">
          <cell r="A36">
            <v>355</v>
          </cell>
          <cell r="B36" t="str">
            <v>Lüneburg</v>
          </cell>
          <cell r="C36" t="str">
            <v>"Lüneburg"</v>
          </cell>
        </row>
        <row r="37">
          <cell r="A37">
            <v>356</v>
          </cell>
          <cell r="B37" t="str">
            <v>Osterholz</v>
          </cell>
          <cell r="C37" t="str">
            <v>"Osterholz"</v>
          </cell>
        </row>
        <row r="38">
          <cell r="A38">
            <v>357</v>
          </cell>
          <cell r="B38" t="str">
            <v>Rotenburg (Wümme)</v>
          </cell>
          <cell r="C38" t="str">
            <v>"Rotenburg (Wümme)"</v>
          </cell>
        </row>
        <row r="39">
          <cell r="A39">
            <v>358</v>
          </cell>
          <cell r="B39" t="str">
            <v>Heidekreis</v>
          </cell>
          <cell r="C39" t="str">
            <v>"Heidekreis"</v>
          </cell>
        </row>
        <row r="40">
          <cell r="A40">
            <v>359</v>
          </cell>
          <cell r="B40" t="str">
            <v>Stade</v>
          </cell>
          <cell r="C40" t="str">
            <v>"Stade"</v>
          </cell>
        </row>
        <row r="41">
          <cell r="A41">
            <v>360</v>
          </cell>
          <cell r="B41" t="str">
            <v>Uelzen</v>
          </cell>
          <cell r="C41" t="str">
            <v>"Uelzen"</v>
          </cell>
        </row>
        <row r="42">
          <cell r="A42">
            <v>361</v>
          </cell>
          <cell r="B42" t="str">
            <v>Verden</v>
          </cell>
          <cell r="C42" t="str">
            <v>"Verden"</v>
          </cell>
        </row>
        <row r="43">
          <cell r="A43">
            <v>3</v>
          </cell>
          <cell r="B43" t="str">
            <v>Statistische Region Lüneburg</v>
          </cell>
          <cell r="C43" t="str">
            <v>"Statistische Region Lüneburg"</v>
          </cell>
        </row>
        <row r="44">
          <cell r="A44">
            <v>401</v>
          </cell>
          <cell r="B44" t="str">
            <v>Delmenhorst, Stadt</v>
          </cell>
          <cell r="C44" t="str">
            <v>"Delmenhorst, Stadt"</v>
          </cell>
        </row>
        <row r="45">
          <cell r="A45">
            <v>402457</v>
          </cell>
          <cell r="B45" t="str">
            <v>Emden, Stadt / Leer</v>
          </cell>
          <cell r="C45" t="str">
            <v>"Emden, Stadt / Leer"</v>
          </cell>
        </row>
        <row r="46">
          <cell r="A46">
            <v>455462</v>
          </cell>
          <cell r="B46" t="str">
            <v>Friesland / Wittmund</v>
          </cell>
          <cell r="C46" t="str">
            <v>"Friesland / Wittmund"</v>
          </cell>
        </row>
        <row r="47">
          <cell r="A47">
            <v>402</v>
          </cell>
          <cell r="B47" t="str">
            <v>Emden, Stadt</v>
          </cell>
          <cell r="C47" t="str">
            <v>"Emden, Stadt"</v>
          </cell>
        </row>
        <row r="48">
          <cell r="A48" t="str">
            <v>402 / 457</v>
          </cell>
          <cell r="B48" t="str">
            <v>Emden, Stadt / Leer</v>
          </cell>
          <cell r="C48" t="str">
            <v>"Emden, Stadt / Leer"</v>
          </cell>
        </row>
        <row r="49">
          <cell r="A49" t="str">
            <v>402 / 457</v>
          </cell>
          <cell r="B49" t="str">
            <v>Leer / Emden, Stadt</v>
          </cell>
          <cell r="C49" t="str">
            <v>"Leer / Emden, Stadt"</v>
          </cell>
        </row>
        <row r="50">
          <cell r="A50">
            <v>403</v>
          </cell>
          <cell r="B50" t="str">
            <v>Oldenburg (Oldb), Stadt</v>
          </cell>
          <cell r="C50" t="str">
            <v>"Oldenburg (Oldb), Stadt"</v>
          </cell>
        </row>
        <row r="51">
          <cell r="A51">
            <v>404</v>
          </cell>
          <cell r="B51" t="str">
            <v>Osnabrück, Stadt</v>
          </cell>
          <cell r="C51" t="str">
            <v>"Osnabrück, Stadt"</v>
          </cell>
        </row>
        <row r="52">
          <cell r="A52">
            <v>405</v>
          </cell>
          <cell r="B52" t="str">
            <v>Wilhelmshaven, Stadt</v>
          </cell>
          <cell r="C52" t="str">
            <v>"Wilhelmshaven, Stadt"</v>
          </cell>
        </row>
        <row r="53">
          <cell r="A53">
            <v>451</v>
          </cell>
          <cell r="B53" t="str">
            <v>Ammerland</v>
          </cell>
          <cell r="C53" t="str">
            <v>"Ammerland"</v>
          </cell>
        </row>
        <row r="54">
          <cell r="A54">
            <v>452</v>
          </cell>
          <cell r="B54" t="str">
            <v>Aurich</v>
          </cell>
          <cell r="C54" t="str">
            <v>"Aurich"</v>
          </cell>
        </row>
        <row r="55">
          <cell r="A55">
            <v>453</v>
          </cell>
          <cell r="B55" t="str">
            <v>Cloppenburg</v>
          </cell>
          <cell r="C55" t="str">
            <v>"Cloppenburg"</v>
          </cell>
        </row>
        <row r="56">
          <cell r="A56">
            <v>454</v>
          </cell>
          <cell r="B56" t="str">
            <v>Emsland</v>
          </cell>
          <cell r="C56" t="str">
            <v>"Emsland"</v>
          </cell>
        </row>
        <row r="57">
          <cell r="A57">
            <v>455</v>
          </cell>
          <cell r="B57" t="str">
            <v>Friesland</v>
          </cell>
          <cell r="C57" t="str">
            <v>"Friesland"</v>
          </cell>
        </row>
        <row r="58">
          <cell r="A58" t="str">
            <v>455 / 462</v>
          </cell>
          <cell r="B58" t="str">
            <v>Friesland / Wittmund</v>
          </cell>
          <cell r="C58" t="str">
            <v>"Friesland / Wittmund"</v>
          </cell>
        </row>
        <row r="59">
          <cell r="A59" t="str">
            <v>455 / 462</v>
          </cell>
          <cell r="B59" t="str">
            <v>Wittmund / Friesland</v>
          </cell>
          <cell r="C59" t="str">
            <v>"Wittmund / Friesland"</v>
          </cell>
        </row>
        <row r="60">
          <cell r="A60">
            <v>456</v>
          </cell>
          <cell r="B60" t="str">
            <v>Grafschaft Bentheim</v>
          </cell>
          <cell r="C60" t="str">
            <v>"Grafschaft Bentheim"</v>
          </cell>
        </row>
        <row r="61">
          <cell r="A61">
            <v>457</v>
          </cell>
          <cell r="B61" t="str">
            <v>Leer</v>
          </cell>
          <cell r="C61" t="str">
            <v>"Leer"</v>
          </cell>
        </row>
        <row r="62">
          <cell r="A62">
            <v>458</v>
          </cell>
          <cell r="B62" t="str">
            <v>Oldenburg</v>
          </cell>
          <cell r="C62" t="str">
            <v>"Oldenburg"</v>
          </cell>
        </row>
        <row r="63">
          <cell r="A63">
            <v>459</v>
          </cell>
          <cell r="B63" t="str">
            <v>Osnabrück</v>
          </cell>
          <cell r="C63" t="str">
            <v>"Osnabrück"</v>
          </cell>
        </row>
        <row r="64">
          <cell r="A64">
            <v>460</v>
          </cell>
          <cell r="B64" t="str">
            <v>Vechta</v>
          </cell>
          <cell r="C64" t="str">
            <v>"Vechta"</v>
          </cell>
        </row>
        <row r="65">
          <cell r="A65">
            <v>461</v>
          </cell>
          <cell r="B65" t="str">
            <v>Wesermarsch</v>
          </cell>
          <cell r="C65" t="str">
            <v>"Wesermarsch"</v>
          </cell>
        </row>
        <row r="66">
          <cell r="A66">
            <v>462</v>
          </cell>
          <cell r="B66" t="str">
            <v>Wittmund</v>
          </cell>
          <cell r="C66" t="str">
            <v>"Wittmund"</v>
          </cell>
        </row>
        <row r="67">
          <cell r="A67">
            <v>4</v>
          </cell>
          <cell r="B67" t="str">
            <v>Statistische Region Weser-Ems</v>
          </cell>
          <cell r="C67" t="str">
            <v>"Statistische Region Weser-Ems"</v>
          </cell>
        </row>
        <row r="68">
          <cell r="A68">
            <v>0</v>
          </cell>
          <cell r="B68" t="str">
            <v>Niedersachsen</v>
          </cell>
          <cell r="C68" t="str">
            <v>"Niedersachsen"</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2-2_Download"/>
      <sheetName val="6-2-2_CSV_Vorbereitung"/>
      <sheetName val="2022_Rohdaten"/>
      <sheetName val="2022_Rohdaten_bearbeitet"/>
    </sheetNames>
    <sheetDataSet>
      <sheetData sheetId="0"/>
      <sheetData sheetId="1"/>
      <sheetData sheetId="2"/>
      <sheetData sheetId="3">
        <row r="1">
          <cell r="B1">
            <v>2022</v>
          </cell>
        </row>
        <row r="10">
          <cell r="D10">
            <v>101</v>
          </cell>
          <cell r="E10" t="str">
            <v xml:space="preserve">Braunschweig,Stadt            </v>
          </cell>
          <cell r="F10">
            <v>1</v>
          </cell>
          <cell r="G10">
            <v>95</v>
          </cell>
          <cell r="H10">
            <v>481</v>
          </cell>
          <cell r="I10">
            <v>72</v>
          </cell>
          <cell r="J10">
            <v>232</v>
          </cell>
          <cell r="K10">
            <v>37</v>
          </cell>
          <cell r="L10">
            <v>272</v>
          </cell>
        </row>
        <row r="11">
          <cell r="D11">
            <v>102</v>
          </cell>
          <cell r="E11" t="str">
            <v xml:space="preserve">Salzgitter,Stadt              </v>
          </cell>
          <cell r="F11">
            <v>1</v>
          </cell>
          <cell r="G11">
            <v>131</v>
          </cell>
          <cell r="H11">
            <v>503</v>
          </cell>
          <cell r="I11">
            <v>102</v>
          </cell>
          <cell r="J11">
            <v>306</v>
          </cell>
          <cell r="K11">
            <v>34</v>
          </cell>
          <cell r="L11">
            <v>230</v>
          </cell>
        </row>
        <row r="12">
          <cell r="D12">
            <v>103</v>
          </cell>
          <cell r="E12" t="str">
            <v xml:space="preserve">Wolfsburg,Stadt               </v>
          </cell>
          <cell r="F12">
            <v>1</v>
          </cell>
          <cell r="G12">
            <v>85</v>
          </cell>
          <cell r="H12">
            <v>508</v>
          </cell>
          <cell r="I12">
            <v>56</v>
          </cell>
          <cell r="J12">
            <v>238</v>
          </cell>
          <cell r="K12">
            <v>22</v>
          </cell>
          <cell r="L12">
            <v>195</v>
          </cell>
        </row>
        <row r="13">
          <cell r="D13">
            <v>151</v>
          </cell>
          <cell r="E13" t="str">
            <v xml:space="preserve">Gifhorn                       </v>
          </cell>
          <cell r="F13">
            <v>1</v>
          </cell>
          <cell r="G13">
            <v>47</v>
          </cell>
          <cell r="H13">
            <v>564</v>
          </cell>
          <cell r="I13">
            <v>42</v>
          </cell>
          <cell r="J13">
            <v>286</v>
          </cell>
          <cell r="K13">
            <v>18</v>
          </cell>
          <cell r="L13">
            <v>231</v>
          </cell>
        </row>
        <row r="14">
          <cell r="D14">
            <v>153</v>
          </cell>
          <cell r="E14" t="str">
            <v xml:space="preserve">Goslar                        </v>
          </cell>
          <cell r="F14">
            <v>1</v>
          </cell>
          <cell r="G14">
            <v>107</v>
          </cell>
          <cell r="H14">
            <v>594</v>
          </cell>
          <cell r="I14">
            <v>92</v>
          </cell>
          <cell r="J14">
            <v>246</v>
          </cell>
          <cell r="K14">
            <v>35</v>
          </cell>
          <cell r="L14">
            <v>243</v>
          </cell>
        </row>
        <row r="15">
          <cell r="D15">
            <v>154</v>
          </cell>
          <cell r="E15" t="str">
            <v xml:space="preserve">Helmstedt                     </v>
          </cell>
          <cell r="F15">
            <v>1</v>
          </cell>
          <cell r="G15">
            <v>69</v>
          </cell>
          <cell r="H15">
            <v>571</v>
          </cell>
          <cell r="I15">
            <v>68</v>
          </cell>
          <cell r="J15">
            <v>325</v>
          </cell>
          <cell r="K15">
            <v>23</v>
          </cell>
          <cell r="L15">
            <v>267</v>
          </cell>
        </row>
        <row r="16">
          <cell r="D16">
            <v>155</v>
          </cell>
          <cell r="E16" t="str">
            <v xml:space="preserve">Northeim                      </v>
          </cell>
          <cell r="F16">
            <v>1</v>
          </cell>
          <cell r="G16">
            <v>77</v>
          </cell>
          <cell r="H16">
            <v>548</v>
          </cell>
          <cell r="I16">
            <v>65</v>
          </cell>
          <cell r="J16">
            <v>349</v>
          </cell>
          <cell r="K16">
            <v>24</v>
          </cell>
          <cell r="L16">
            <v>314</v>
          </cell>
        </row>
        <row r="17">
          <cell r="D17">
            <v>157</v>
          </cell>
          <cell r="E17" t="str">
            <v xml:space="preserve">Peine                         </v>
          </cell>
          <cell r="F17">
            <v>1</v>
          </cell>
          <cell r="G17">
            <v>86</v>
          </cell>
          <cell r="H17">
            <v>625</v>
          </cell>
          <cell r="I17">
            <v>57</v>
          </cell>
          <cell r="J17">
            <v>357</v>
          </cell>
          <cell r="K17">
            <v>21</v>
          </cell>
          <cell r="L17">
            <v>322</v>
          </cell>
        </row>
        <row r="18">
          <cell r="D18">
            <v>158</v>
          </cell>
          <cell r="E18" t="str">
            <v xml:space="preserve">Wolfenbüttel                  </v>
          </cell>
          <cell r="F18">
            <v>1</v>
          </cell>
          <cell r="G18">
            <v>69</v>
          </cell>
          <cell r="H18">
            <v>691</v>
          </cell>
          <cell r="I18">
            <v>57</v>
          </cell>
          <cell r="J18">
            <v>379</v>
          </cell>
          <cell r="K18">
            <v>26</v>
          </cell>
          <cell r="L18">
            <v>281</v>
          </cell>
        </row>
        <row r="19">
          <cell r="D19">
            <v>159</v>
          </cell>
          <cell r="E19" t="str">
            <v xml:space="preserve">Göttingen                     </v>
          </cell>
          <cell r="F19">
            <v>1</v>
          </cell>
          <cell r="G19">
            <v>70</v>
          </cell>
          <cell r="H19">
            <v>558</v>
          </cell>
          <cell r="I19">
            <v>63</v>
          </cell>
          <cell r="J19">
            <v>260</v>
          </cell>
          <cell r="K19">
            <v>32</v>
          </cell>
          <cell r="L19">
            <v>340</v>
          </cell>
        </row>
        <row r="20">
          <cell r="D20">
            <v>1</v>
          </cell>
          <cell r="E20" t="str">
            <v xml:space="preserve">Braunschweig                  </v>
          </cell>
          <cell r="F20">
            <v>1</v>
          </cell>
          <cell r="G20">
            <v>80</v>
          </cell>
          <cell r="H20">
            <v>551</v>
          </cell>
          <cell r="I20">
            <v>65</v>
          </cell>
          <cell r="J20">
            <v>279</v>
          </cell>
          <cell r="K20">
            <v>28</v>
          </cell>
          <cell r="L20">
            <v>270</v>
          </cell>
        </row>
        <row r="21">
          <cell r="D21">
            <v>241</v>
          </cell>
          <cell r="E21" t="str">
            <v xml:space="preserve">Hannover, Region              </v>
          </cell>
          <cell r="F21">
            <v>1</v>
          </cell>
          <cell r="G21">
            <v>112</v>
          </cell>
          <cell r="H21">
            <v>601</v>
          </cell>
          <cell r="I21">
            <v>73</v>
          </cell>
          <cell r="J21">
            <v>325</v>
          </cell>
          <cell r="K21">
            <v>41</v>
          </cell>
          <cell r="L21">
            <v>371</v>
          </cell>
        </row>
        <row r="22">
          <cell r="D22">
            <v>241001</v>
          </cell>
          <cell r="E22" t="str">
            <v xml:space="preserve">Hannover,Landeshauptstadt     </v>
          </cell>
          <cell r="F22">
            <v>1</v>
          </cell>
          <cell r="G22">
            <v>156</v>
          </cell>
          <cell r="H22">
            <v>594</v>
          </cell>
          <cell r="I22">
            <v>92</v>
          </cell>
          <cell r="J22">
            <v>321</v>
          </cell>
          <cell r="K22">
            <v>63</v>
          </cell>
          <cell r="L22">
            <v>385</v>
          </cell>
        </row>
        <row r="23">
          <cell r="D23">
            <v>241999</v>
          </cell>
          <cell r="E23" t="str">
            <v>Hannover (ohne Hannover Stadt)</v>
          </cell>
          <cell r="F23">
            <v>1</v>
          </cell>
          <cell r="G23">
            <v>81</v>
          </cell>
          <cell r="H23">
            <v>608</v>
          </cell>
          <cell r="I23">
            <v>57</v>
          </cell>
          <cell r="J23">
            <v>331</v>
          </cell>
          <cell r="K23">
            <v>27</v>
          </cell>
          <cell r="L23">
            <v>346</v>
          </cell>
        </row>
        <row r="24">
          <cell r="D24">
            <v>251</v>
          </cell>
          <cell r="E24" t="str">
            <v xml:space="preserve">Diepholz                      </v>
          </cell>
          <cell r="F24">
            <v>1</v>
          </cell>
          <cell r="G24">
            <v>56</v>
          </cell>
          <cell r="H24">
            <v>524</v>
          </cell>
          <cell r="I24">
            <v>43</v>
          </cell>
          <cell r="J24">
            <v>264</v>
          </cell>
          <cell r="K24">
            <v>26</v>
          </cell>
          <cell r="L24">
            <v>352</v>
          </cell>
        </row>
        <row r="25">
          <cell r="D25">
            <v>252</v>
          </cell>
          <cell r="E25" t="str">
            <v xml:space="preserve">Hameln-Pyrmont                </v>
          </cell>
          <cell r="F25">
            <v>1</v>
          </cell>
          <cell r="G25">
            <v>102</v>
          </cell>
          <cell r="H25">
            <v>602</v>
          </cell>
          <cell r="I25">
            <v>77</v>
          </cell>
          <cell r="J25">
            <v>363</v>
          </cell>
          <cell r="K25">
            <v>33</v>
          </cell>
          <cell r="L25">
            <v>314</v>
          </cell>
        </row>
        <row r="26">
          <cell r="D26">
            <v>254</v>
          </cell>
          <cell r="E26" t="str">
            <v xml:space="preserve">Hildesheim                    </v>
          </cell>
          <cell r="F26">
            <v>1</v>
          </cell>
          <cell r="G26">
            <v>86</v>
          </cell>
          <cell r="H26">
            <v>564</v>
          </cell>
          <cell r="I26">
            <v>71</v>
          </cell>
          <cell r="J26">
            <v>347</v>
          </cell>
          <cell r="K26">
            <v>26</v>
          </cell>
          <cell r="L26">
            <v>286</v>
          </cell>
        </row>
        <row r="27">
          <cell r="D27">
            <v>255</v>
          </cell>
          <cell r="E27" t="str">
            <v xml:space="preserve">Holzminden                    </v>
          </cell>
          <cell r="F27">
            <v>1</v>
          </cell>
          <cell r="G27">
            <v>86</v>
          </cell>
          <cell r="H27">
            <v>560</v>
          </cell>
          <cell r="I27">
            <v>76</v>
          </cell>
          <cell r="J27">
            <v>317</v>
          </cell>
          <cell r="K27">
            <v>29</v>
          </cell>
          <cell r="L27">
            <v>192</v>
          </cell>
        </row>
        <row r="28">
          <cell r="D28">
            <v>256</v>
          </cell>
          <cell r="E28" t="str">
            <v xml:space="preserve">Nienburg (Weser)              </v>
          </cell>
          <cell r="F28">
            <v>1</v>
          </cell>
          <cell r="G28">
            <v>90</v>
          </cell>
          <cell r="H28">
            <v>645</v>
          </cell>
          <cell r="I28">
            <v>65</v>
          </cell>
          <cell r="J28">
            <v>355</v>
          </cell>
          <cell r="K28">
            <v>26</v>
          </cell>
          <cell r="L28">
            <v>396</v>
          </cell>
        </row>
        <row r="29">
          <cell r="D29">
            <v>257</v>
          </cell>
          <cell r="E29" t="str">
            <v xml:space="preserve">Schaumburg                    </v>
          </cell>
          <cell r="F29">
            <v>1</v>
          </cell>
          <cell r="G29">
            <v>65</v>
          </cell>
          <cell r="H29">
            <v>568</v>
          </cell>
          <cell r="I29">
            <v>55</v>
          </cell>
          <cell r="J29">
            <v>323</v>
          </cell>
          <cell r="K29">
            <v>26</v>
          </cell>
          <cell r="L29">
            <v>264</v>
          </cell>
        </row>
        <row r="30">
          <cell r="D30">
            <v>2</v>
          </cell>
          <cell r="E30" t="str">
            <v xml:space="preserve">Hannover                      </v>
          </cell>
          <cell r="F30">
            <v>1</v>
          </cell>
          <cell r="G30">
            <v>97</v>
          </cell>
          <cell r="H30">
            <v>589</v>
          </cell>
          <cell r="I30">
            <v>68</v>
          </cell>
          <cell r="J30">
            <v>326</v>
          </cell>
          <cell r="K30">
            <v>34</v>
          </cell>
          <cell r="L30">
            <v>349</v>
          </cell>
        </row>
        <row r="31">
          <cell r="D31">
            <v>351</v>
          </cell>
          <cell r="E31" t="str">
            <v xml:space="preserve">Celle                         </v>
          </cell>
          <cell r="F31">
            <v>1</v>
          </cell>
          <cell r="G31">
            <v>87</v>
          </cell>
          <cell r="H31">
            <v>497</v>
          </cell>
          <cell r="I31">
            <v>75</v>
          </cell>
          <cell r="J31">
            <v>298</v>
          </cell>
          <cell r="K31">
            <v>35</v>
          </cell>
          <cell r="L31">
            <v>327</v>
          </cell>
        </row>
        <row r="32">
          <cell r="D32">
            <v>352</v>
          </cell>
          <cell r="E32" t="str">
            <v xml:space="preserve">Cuxhaven                      </v>
          </cell>
          <cell r="F32">
            <v>1</v>
          </cell>
          <cell r="G32">
            <v>72</v>
          </cell>
          <cell r="H32">
            <v>651</v>
          </cell>
          <cell r="I32">
            <v>55</v>
          </cell>
          <cell r="J32">
            <v>335</v>
          </cell>
          <cell r="K32">
            <v>23</v>
          </cell>
          <cell r="L32">
            <v>199</v>
          </cell>
        </row>
        <row r="33">
          <cell r="D33">
            <v>353</v>
          </cell>
          <cell r="E33" t="str">
            <v xml:space="preserve">Harburg                       </v>
          </cell>
          <cell r="F33">
            <v>1</v>
          </cell>
          <cell r="G33">
            <v>55</v>
          </cell>
          <cell r="H33">
            <v>458</v>
          </cell>
          <cell r="I33">
            <v>37</v>
          </cell>
          <cell r="J33">
            <v>296</v>
          </cell>
          <cell r="K33">
            <v>22</v>
          </cell>
          <cell r="L33">
            <v>255</v>
          </cell>
        </row>
        <row r="34">
          <cell r="D34">
            <v>354</v>
          </cell>
          <cell r="E34" t="str">
            <v xml:space="preserve">Lüchow-Dannenberg             </v>
          </cell>
          <cell r="F34">
            <v>1</v>
          </cell>
          <cell r="G34">
            <v>82</v>
          </cell>
          <cell r="H34">
            <v>418</v>
          </cell>
          <cell r="I34">
            <v>88</v>
          </cell>
          <cell r="J34">
            <v>278</v>
          </cell>
          <cell r="K34">
            <v>30</v>
          </cell>
          <cell r="L34">
            <v>369</v>
          </cell>
        </row>
        <row r="35">
          <cell r="D35">
            <v>355</v>
          </cell>
          <cell r="E35" t="str">
            <v xml:space="preserve">Lüneburg                      </v>
          </cell>
          <cell r="F35">
            <v>1</v>
          </cell>
          <cell r="G35">
            <v>68</v>
          </cell>
          <cell r="H35">
            <v>644</v>
          </cell>
          <cell r="I35">
            <v>59</v>
          </cell>
          <cell r="J35">
            <v>329</v>
          </cell>
          <cell r="K35">
            <v>32</v>
          </cell>
          <cell r="L35">
            <v>326</v>
          </cell>
        </row>
        <row r="36">
          <cell r="D36">
            <v>356</v>
          </cell>
          <cell r="E36" t="str">
            <v xml:space="preserve">Osterholz                     </v>
          </cell>
          <cell r="F36">
            <v>1</v>
          </cell>
          <cell r="G36">
            <v>37</v>
          </cell>
          <cell r="H36">
            <v>516</v>
          </cell>
          <cell r="I36">
            <v>34</v>
          </cell>
          <cell r="J36">
            <v>320</v>
          </cell>
          <cell r="K36">
            <v>20</v>
          </cell>
          <cell r="L36">
            <v>333</v>
          </cell>
        </row>
        <row r="37">
          <cell r="D37">
            <v>357</v>
          </cell>
          <cell r="E37" t="str">
            <v xml:space="preserve">Rotenburg (Wümme)             </v>
          </cell>
          <cell r="F37">
            <v>1</v>
          </cell>
          <cell r="G37">
            <v>43</v>
          </cell>
          <cell r="H37">
            <v>465</v>
          </cell>
          <cell r="I37">
            <v>41</v>
          </cell>
          <cell r="J37">
            <v>249</v>
          </cell>
          <cell r="K37">
            <v>27</v>
          </cell>
          <cell r="L37">
            <v>253</v>
          </cell>
        </row>
        <row r="38">
          <cell r="D38">
            <v>358</v>
          </cell>
          <cell r="E38" t="str">
            <v xml:space="preserve">Heidekreis                    </v>
          </cell>
          <cell r="F38">
            <v>1</v>
          </cell>
          <cell r="G38">
            <v>81</v>
          </cell>
          <cell r="H38">
            <v>342</v>
          </cell>
          <cell r="I38">
            <v>59</v>
          </cell>
          <cell r="J38">
            <v>182</v>
          </cell>
          <cell r="K38">
            <v>24</v>
          </cell>
          <cell r="L38">
            <v>373</v>
          </cell>
        </row>
        <row r="39">
          <cell r="D39">
            <v>359</v>
          </cell>
          <cell r="E39" t="str">
            <v xml:space="preserve">Stade                         </v>
          </cell>
          <cell r="F39">
            <v>1</v>
          </cell>
          <cell r="G39">
            <v>79</v>
          </cell>
          <cell r="H39">
            <v>569</v>
          </cell>
          <cell r="I39">
            <v>56</v>
          </cell>
          <cell r="J39">
            <v>310</v>
          </cell>
          <cell r="K39">
            <v>24</v>
          </cell>
          <cell r="L39">
            <v>280</v>
          </cell>
        </row>
        <row r="40">
          <cell r="D40">
            <v>360</v>
          </cell>
          <cell r="E40" t="str">
            <v xml:space="preserve">Uelzen                        </v>
          </cell>
          <cell r="F40">
            <v>1</v>
          </cell>
          <cell r="G40">
            <v>73</v>
          </cell>
          <cell r="H40">
            <v>544</v>
          </cell>
          <cell r="I40">
            <v>66</v>
          </cell>
          <cell r="J40">
            <v>319</v>
          </cell>
          <cell r="K40">
            <v>27</v>
          </cell>
          <cell r="L40">
            <v>410</v>
          </cell>
        </row>
        <row r="41">
          <cell r="D41">
            <v>361</v>
          </cell>
          <cell r="E41" t="str">
            <v xml:space="preserve">Verden                        </v>
          </cell>
          <cell r="F41">
            <v>1</v>
          </cell>
          <cell r="G41">
            <v>50</v>
          </cell>
          <cell r="H41">
            <v>446</v>
          </cell>
          <cell r="I41">
            <v>42</v>
          </cell>
          <cell r="J41">
            <v>231</v>
          </cell>
          <cell r="K41">
            <v>21</v>
          </cell>
          <cell r="L41">
            <v>310</v>
          </cell>
        </row>
        <row r="42">
          <cell r="D42">
            <v>3</v>
          </cell>
          <cell r="E42" t="str">
            <v xml:space="preserve">Lüneburg                      </v>
          </cell>
          <cell r="F42">
            <v>1</v>
          </cell>
          <cell r="G42">
            <v>65</v>
          </cell>
          <cell r="H42">
            <v>510</v>
          </cell>
          <cell r="I42">
            <v>53</v>
          </cell>
          <cell r="J42">
            <v>284</v>
          </cell>
          <cell r="K42">
            <v>26</v>
          </cell>
          <cell r="L42">
            <v>295</v>
          </cell>
        </row>
        <row r="43">
          <cell r="D43">
            <v>401</v>
          </cell>
          <cell r="E43" t="str">
            <v xml:space="preserve">Delmenhorst,Stadt             </v>
          </cell>
          <cell r="F43">
            <v>1</v>
          </cell>
          <cell r="G43">
            <v>142</v>
          </cell>
          <cell r="H43">
            <v>434</v>
          </cell>
          <cell r="I43">
            <v>113</v>
          </cell>
          <cell r="J43">
            <v>329</v>
          </cell>
          <cell r="K43">
            <v>50</v>
          </cell>
          <cell r="L43">
            <v>432</v>
          </cell>
        </row>
        <row r="44">
          <cell r="D44">
            <v>402</v>
          </cell>
          <cell r="E44" t="str">
            <v xml:space="preserve">Emden,Stadt                   </v>
          </cell>
          <cell r="F44">
            <v>1</v>
          </cell>
          <cell r="G44">
            <v>138</v>
          </cell>
          <cell r="H44">
            <v>550</v>
          </cell>
          <cell r="I44">
            <v>105</v>
          </cell>
          <cell r="J44">
            <v>287</v>
          </cell>
          <cell r="K44">
            <v>41</v>
          </cell>
          <cell r="L44">
            <v>255</v>
          </cell>
        </row>
        <row r="45">
          <cell r="D45">
            <v>403</v>
          </cell>
          <cell r="E45" t="str">
            <v xml:space="preserve">Oldenburg(Oldb),Stadt         </v>
          </cell>
          <cell r="F45">
            <v>1</v>
          </cell>
          <cell r="G45">
            <v>115</v>
          </cell>
          <cell r="H45">
            <v>517</v>
          </cell>
          <cell r="I45">
            <v>81</v>
          </cell>
          <cell r="J45">
            <v>306</v>
          </cell>
          <cell r="K45">
            <v>45</v>
          </cell>
          <cell r="L45">
            <v>402</v>
          </cell>
        </row>
        <row r="46">
          <cell r="D46">
            <v>404</v>
          </cell>
          <cell r="E46" t="str">
            <v xml:space="preserve">Osnabrück,Stadt               </v>
          </cell>
          <cell r="F46">
            <v>1</v>
          </cell>
          <cell r="G46">
            <v>111</v>
          </cell>
          <cell r="H46">
            <v>450</v>
          </cell>
          <cell r="I46">
            <v>74</v>
          </cell>
          <cell r="J46">
            <v>274</v>
          </cell>
          <cell r="K46">
            <v>47</v>
          </cell>
          <cell r="L46">
            <v>460</v>
          </cell>
        </row>
        <row r="47">
          <cell r="D47">
            <v>405</v>
          </cell>
          <cell r="E47" t="str">
            <v xml:space="preserve">Wilhelmshaven,Stadt           </v>
          </cell>
          <cell r="F47">
            <v>1</v>
          </cell>
          <cell r="G47">
            <v>194</v>
          </cell>
          <cell r="H47">
            <v>594</v>
          </cell>
          <cell r="I47">
            <v>145</v>
          </cell>
          <cell r="J47">
            <v>408</v>
          </cell>
          <cell r="K47">
            <v>49</v>
          </cell>
          <cell r="L47">
            <v>457</v>
          </cell>
        </row>
        <row r="48">
          <cell r="D48">
            <v>451</v>
          </cell>
          <cell r="E48" t="str">
            <v xml:space="preserve">Ammerland                     </v>
          </cell>
          <cell r="F48">
            <v>1</v>
          </cell>
          <cell r="G48">
            <v>48</v>
          </cell>
          <cell r="H48">
            <v>551</v>
          </cell>
          <cell r="I48">
            <v>42</v>
          </cell>
          <cell r="J48">
            <v>290</v>
          </cell>
          <cell r="K48">
            <v>23</v>
          </cell>
          <cell r="L48">
            <v>386</v>
          </cell>
        </row>
        <row r="49">
          <cell r="D49">
            <v>452</v>
          </cell>
          <cell r="E49" t="str">
            <v xml:space="preserve">Aurich                        </v>
          </cell>
          <cell r="F49">
            <v>1</v>
          </cell>
          <cell r="G49">
            <v>94</v>
          </cell>
          <cell r="H49">
            <v>477</v>
          </cell>
          <cell r="I49">
            <v>69</v>
          </cell>
          <cell r="J49">
            <v>317</v>
          </cell>
          <cell r="K49">
            <v>23</v>
          </cell>
          <cell r="L49">
            <v>369</v>
          </cell>
        </row>
        <row r="50">
          <cell r="D50">
            <v>453</v>
          </cell>
          <cell r="E50" t="str">
            <v xml:space="preserve">Cloppenburg                   </v>
          </cell>
          <cell r="F50">
            <v>1</v>
          </cell>
          <cell r="G50">
            <v>49</v>
          </cell>
          <cell r="H50">
            <v>275</v>
          </cell>
          <cell r="I50">
            <v>43</v>
          </cell>
          <cell r="J50">
            <v>134</v>
          </cell>
          <cell r="K50">
            <v>31</v>
          </cell>
          <cell r="L50">
            <v>375</v>
          </cell>
        </row>
        <row r="51">
          <cell r="D51">
            <v>454</v>
          </cell>
          <cell r="E51" t="str">
            <v xml:space="preserve">Emsland                       </v>
          </cell>
          <cell r="F51">
            <v>1</v>
          </cell>
          <cell r="G51">
            <v>32</v>
          </cell>
          <cell r="H51">
            <v>299</v>
          </cell>
          <cell r="I51">
            <v>40</v>
          </cell>
          <cell r="J51">
            <v>149</v>
          </cell>
          <cell r="K51">
            <v>24</v>
          </cell>
          <cell r="L51">
            <v>144</v>
          </cell>
        </row>
        <row r="52">
          <cell r="D52">
            <v>455</v>
          </cell>
          <cell r="E52" t="str">
            <v xml:space="preserve">Friesland                     </v>
          </cell>
          <cell r="F52">
            <v>1</v>
          </cell>
          <cell r="G52">
            <v>58</v>
          </cell>
          <cell r="H52">
            <v>574</v>
          </cell>
          <cell r="I52">
            <v>50</v>
          </cell>
          <cell r="J52">
            <v>391</v>
          </cell>
          <cell r="K52">
            <v>20</v>
          </cell>
          <cell r="L52">
            <v>358</v>
          </cell>
        </row>
        <row r="53">
          <cell r="D53">
            <v>456</v>
          </cell>
          <cell r="E53" t="str">
            <v xml:space="preserve">Grafschaft Bentheim           </v>
          </cell>
          <cell r="F53">
            <v>1</v>
          </cell>
          <cell r="G53">
            <v>48</v>
          </cell>
          <cell r="H53">
            <v>321</v>
          </cell>
          <cell r="I53">
            <v>42</v>
          </cell>
          <cell r="J53">
            <v>155</v>
          </cell>
          <cell r="K53">
            <v>24</v>
          </cell>
          <cell r="L53">
            <v>85</v>
          </cell>
        </row>
        <row r="54">
          <cell r="D54">
            <v>457</v>
          </cell>
          <cell r="E54" t="str">
            <v xml:space="preserve">Leer                          </v>
          </cell>
          <cell r="F54">
            <v>1</v>
          </cell>
          <cell r="G54">
            <v>54</v>
          </cell>
          <cell r="H54">
            <v>470</v>
          </cell>
          <cell r="I54">
            <v>56</v>
          </cell>
          <cell r="J54">
            <v>258</v>
          </cell>
          <cell r="K54">
            <v>26</v>
          </cell>
          <cell r="L54">
            <v>199</v>
          </cell>
        </row>
        <row r="55">
          <cell r="D55">
            <v>458</v>
          </cell>
          <cell r="E55" t="str">
            <v xml:space="preserve">Oldenburg                     </v>
          </cell>
          <cell r="F55">
            <v>1</v>
          </cell>
          <cell r="G55">
            <v>44</v>
          </cell>
          <cell r="H55">
            <v>463</v>
          </cell>
          <cell r="I55">
            <v>37</v>
          </cell>
          <cell r="J55">
            <v>210</v>
          </cell>
          <cell r="K55">
            <v>25</v>
          </cell>
          <cell r="L55">
            <v>354</v>
          </cell>
        </row>
        <row r="56">
          <cell r="D56">
            <v>459</v>
          </cell>
          <cell r="E56" t="str">
            <v xml:space="preserve">Osnabrück                     </v>
          </cell>
          <cell r="F56">
            <v>1</v>
          </cell>
          <cell r="G56">
            <v>35</v>
          </cell>
          <cell r="H56">
            <v>348</v>
          </cell>
          <cell r="I56">
            <v>33</v>
          </cell>
          <cell r="J56">
            <v>159</v>
          </cell>
          <cell r="K56">
            <v>24</v>
          </cell>
          <cell r="L56">
            <v>265</v>
          </cell>
        </row>
        <row r="57">
          <cell r="D57">
            <v>460</v>
          </cell>
          <cell r="E57" t="str">
            <v xml:space="preserve">Vechta                        </v>
          </cell>
          <cell r="F57">
            <v>1</v>
          </cell>
          <cell r="G57">
            <v>36</v>
          </cell>
          <cell r="H57">
            <v>345</v>
          </cell>
          <cell r="I57">
            <v>31</v>
          </cell>
          <cell r="J57">
            <v>174</v>
          </cell>
          <cell r="K57">
            <v>27</v>
          </cell>
          <cell r="L57">
            <v>396</v>
          </cell>
        </row>
        <row r="58">
          <cell r="D58">
            <v>461</v>
          </cell>
          <cell r="E58" t="str">
            <v xml:space="preserve">Wesermarsch                   </v>
          </cell>
          <cell r="F58">
            <v>1</v>
          </cell>
          <cell r="G58">
            <v>90</v>
          </cell>
          <cell r="H58">
            <v>580</v>
          </cell>
          <cell r="I58">
            <v>66</v>
          </cell>
          <cell r="J58">
            <v>321</v>
          </cell>
          <cell r="K58">
            <v>30</v>
          </cell>
          <cell r="L58">
            <v>272</v>
          </cell>
        </row>
        <row r="59">
          <cell r="D59">
            <v>462</v>
          </cell>
          <cell r="E59" t="str">
            <v xml:space="preserve">Wittmund                      </v>
          </cell>
          <cell r="F59">
            <v>1</v>
          </cell>
          <cell r="G59">
            <v>73</v>
          </cell>
          <cell r="H59">
            <v>709</v>
          </cell>
          <cell r="I59">
            <v>62</v>
          </cell>
          <cell r="J59">
            <v>400</v>
          </cell>
          <cell r="K59">
            <v>24</v>
          </cell>
          <cell r="L59">
            <v>318</v>
          </cell>
        </row>
        <row r="60">
          <cell r="D60">
            <v>4</v>
          </cell>
          <cell r="E60" t="str">
            <v xml:space="preserve">Weser-Ems                     </v>
          </cell>
          <cell r="F60">
            <v>1</v>
          </cell>
          <cell r="G60">
            <v>64</v>
          </cell>
          <cell r="H60">
            <v>417</v>
          </cell>
          <cell r="I60">
            <v>55</v>
          </cell>
          <cell r="J60">
            <v>225</v>
          </cell>
          <cell r="K60">
            <v>29</v>
          </cell>
          <cell r="L60">
            <v>276</v>
          </cell>
        </row>
        <row r="61">
          <cell r="D61">
            <v>0</v>
          </cell>
          <cell r="E61" t="str">
            <v xml:space="preserve">Niedersachsen                 </v>
          </cell>
          <cell r="F61">
            <v>1</v>
          </cell>
          <cell r="G61">
            <v>76</v>
          </cell>
          <cell r="H61">
            <v>510</v>
          </cell>
          <cell r="I61">
            <v>60</v>
          </cell>
          <cell r="J61">
            <v>277</v>
          </cell>
          <cell r="K61">
            <v>30</v>
          </cell>
          <cell r="L61">
            <v>305</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7B62-A746-4EC0-A7AC-4909659FAD2E}">
  <dimension ref="B1:O540"/>
  <sheetViews>
    <sheetView showGridLines="0" tabSelected="1" zoomScale="190" zoomScaleNormal="190" workbookViewId="0"/>
  </sheetViews>
  <sheetFormatPr baseColWidth="10" defaultRowHeight="15" x14ac:dyDescent="0.25"/>
  <cols>
    <col min="1" max="1" width="5.7109375" customWidth="1"/>
    <col min="2" max="2" width="8.85546875" style="1" hidden="1" customWidth="1"/>
    <col min="3" max="3" width="21.28515625" customWidth="1"/>
    <col min="5" max="5" width="17" customWidth="1"/>
    <col min="6" max="10" width="20" customWidth="1"/>
  </cols>
  <sheetData>
    <row r="1" spans="2:15" ht="15" customHeight="1" x14ac:dyDescent="0.25">
      <c r="C1" s="2" t="s">
        <v>0</v>
      </c>
      <c r="D1" s="3"/>
      <c r="E1" s="3"/>
      <c r="F1" s="3"/>
      <c r="G1" s="3"/>
      <c r="H1" s="3"/>
      <c r="I1" s="3"/>
      <c r="J1" s="3"/>
      <c r="K1" s="3"/>
      <c r="O1" s="4"/>
    </row>
    <row r="2" spans="2:15" ht="15" customHeight="1" x14ac:dyDescent="0.25">
      <c r="J2" s="3"/>
      <c r="K2" s="3"/>
      <c r="O2" s="4"/>
    </row>
    <row r="3" spans="2:15" ht="15" customHeight="1" x14ac:dyDescent="0.25">
      <c r="C3" s="5" t="s">
        <v>1</v>
      </c>
      <c r="D3" s="6"/>
      <c r="E3" s="6"/>
      <c r="F3" s="6"/>
      <c r="G3" s="6"/>
      <c r="H3" s="6"/>
      <c r="I3" s="6"/>
      <c r="J3" s="3"/>
      <c r="K3" s="3"/>
      <c r="O3" s="4"/>
    </row>
    <row r="4" spans="2:15" ht="15" customHeight="1" x14ac:dyDescent="0.25">
      <c r="C4" s="6" t="s">
        <v>2</v>
      </c>
      <c r="D4" s="6"/>
      <c r="E4" s="6"/>
      <c r="F4" s="6"/>
      <c r="G4" s="6"/>
      <c r="H4" s="6"/>
      <c r="I4" s="6"/>
      <c r="J4" s="7"/>
      <c r="K4" s="8"/>
      <c r="O4" s="4"/>
    </row>
    <row r="5" spans="2:15" s="11" customFormat="1" ht="15" customHeight="1" x14ac:dyDescent="0.25">
      <c r="B5" s="9"/>
      <c r="C5" s="10"/>
      <c r="O5" s="4"/>
    </row>
    <row r="6" spans="2:15" s="15" customFormat="1" ht="8.25" customHeight="1" x14ac:dyDescent="0.15">
      <c r="B6" s="12"/>
      <c r="C6" s="13"/>
      <c r="D6" s="14"/>
      <c r="E6" s="14"/>
      <c r="F6" s="14"/>
      <c r="G6" s="14"/>
      <c r="H6" s="14"/>
      <c r="I6" s="14"/>
      <c r="J6" s="14"/>
      <c r="K6" s="14"/>
      <c r="O6" s="4"/>
    </row>
    <row r="7" spans="2:15" s="15" customFormat="1" ht="8.25" customHeight="1" x14ac:dyDescent="0.15">
      <c r="B7" s="12"/>
      <c r="C7" s="16" t="s">
        <v>3</v>
      </c>
      <c r="D7" s="17" t="s">
        <v>4</v>
      </c>
      <c r="E7" s="18" t="s">
        <v>5</v>
      </c>
      <c r="F7" s="19"/>
      <c r="G7" s="19"/>
      <c r="H7" s="19"/>
      <c r="I7" s="19"/>
      <c r="J7" s="19"/>
      <c r="K7" s="14"/>
      <c r="O7" s="4"/>
    </row>
    <row r="8" spans="2:15" s="15" customFormat="1" ht="8.25" customHeight="1" x14ac:dyDescent="0.15">
      <c r="B8" s="20"/>
      <c r="C8" s="21"/>
      <c r="D8" s="22"/>
      <c r="E8" s="23" t="s">
        <v>6</v>
      </c>
      <c r="F8" s="24"/>
      <c r="G8" s="24"/>
      <c r="H8" s="24" t="s">
        <v>7</v>
      </c>
      <c r="I8" s="24"/>
      <c r="J8" s="25"/>
      <c r="K8" s="14"/>
      <c r="O8" s="4"/>
    </row>
    <row r="9" spans="2:15" s="15" customFormat="1" ht="16.5" customHeight="1" x14ac:dyDescent="0.15">
      <c r="B9" s="20"/>
      <c r="C9" s="21"/>
      <c r="D9" s="22"/>
      <c r="E9" s="26" t="s">
        <v>8</v>
      </c>
      <c r="F9" s="27" t="s">
        <v>9</v>
      </c>
      <c r="G9" s="27" t="s">
        <v>10</v>
      </c>
      <c r="H9" s="26" t="s">
        <v>8</v>
      </c>
      <c r="I9" s="27" t="s">
        <v>9</v>
      </c>
      <c r="J9" s="28" t="s">
        <v>10</v>
      </c>
      <c r="K9" s="14"/>
      <c r="O9" s="4"/>
    </row>
    <row r="10" spans="2:15" s="15" customFormat="1" ht="8.25" customHeight="1" x14ac:dyDescent="0.15">
      <c r="B10" s="20"/>
      <c r="C10" s="29"/>
      <c r="D10" s="30"/>
      <c r="E10" s="31" t="s">
        <v>11</v>
      </c>
      <c r="F10" s="32"/>
      <c r="G10" s="32"/>
      <c r="H10" s="32"/>
      <c r="I10" s="32"/>
      <c r="J10" s="33"/>
      <c r="K10" s="14"/>
      <c r="O10" s="4"/>
    </row>
    <row r="11" spans="2:15" s="36" customFormat="1" ht="8.25" customHeight="1" x14ac:dyDescent="0.25">
      <c r="B11" s="34"/>
      <c r="C11" s="35">
        <v>1</v>
      </c>
      <c r="D11" s="35">
        <v>2</v>
      </c>
      <c r="E11" s="35">
        <v>3</v>
      </c>
      <c r="F11" s="35">
        <v>4</v>
      </c>
      <c r="G11" s="35">
        <v>5</v>
      </c>
      <c r="H11" s="35">
        <v>6</v>
      </c>
      <c r="I11" s="35">
        <v>7</v>
      </c>
      <c r="J11" s="35">
        <v>8</v>
      </c>
    </row>
    <row r="12" spans="2:15" s="38" customFormat="1" ht="8.25" customHeight="1" x14ac:dyDescent="0.15">
      <c r="B12" s="37">
        <v>101</v>
      </c>
      <c r="C12" s="38" t="str">
        <f>VLOOKUP(B12,[1]Tabelle1!$A$1:$C$68,2,FALSE)</f>
        <v>Braunschweig, Stadt</v>
      </c>
      <c r="D12" s="38">
        <f>'[2]2022_Rohdaten_bearbeitet'!$B$1</f>
        <v>2022</v>
      </c>
      <c r="E12" s="38">
        <f>VLOOKUP(B12,'[2]2022_Rohdaten_bearbeitet'!$D$10:$L$61,4,FALSE)</f>
        <v>95</v>
      </c>
      <c r="F12" s="38">
        <f>VLOOKUP(B12,'[2]2022_Rohdaten_bearbeitet'!$D$10:$L$61,6,FALSE)</f>
        <v>72</v>
      </c>
      <c r="G12" s="38">
        <f>VLOOKUP(B12,'[2]2022_Rohdaten_bearbeitet'!$D$10:$L$61,8,FALSE)</f>
        <v>37</v>
      </c>
      <c r="H12" s="38">
        <f>VLOOKUP(B12,'[2]2022_Rohdaten_bearbeitet'!$D$10:$L$61,5,FALSE)</f>
        <v>481</v>
      </c>
      <c r="I12" s="38">
        <f>VLOOKUP(B12,'[2]2022_Rohdaten_bearbeitet'!$D$10:$L$61,7,FALSE)</f>
        <v>232</v>
      </c>
      <c r="J12" s="38">
        <f>VLOOKUP(B12,'[2]2022_Rohdaten_bearbeitet'!$D$10:$L$61,9,FALSE)</f>
        <v>272</v>
      </c>
    </row>
    <row r="13" spans="2:15" s="38" customFormat="1" ht="8.25" customHeight="1" x14ac:dyDescent="0.15">
      <c r="B13" s="37">
        <v>102</v>
      </c>
      <c r="C13" s="38" t="str">
        <f>VLOOKUP(B13,[1]Tabelle1!$A$1:$C$68,2,FALSE)</f>
        <v>Salzgitter, Stadt</v>
      </c>
      <c r="D13" s="38">
        <f>'[2]2022_Rohdaten_bearbeitet'!$B$1</f>
        <v>2022</v>
      </c>
      <c r="E13" s="38">
        <f>VLOOKUP(B13,'[2]2022_Rohdaten_bearbeitet'!$D$10:$L$61,4,FALSE)</f>
        <v>131</v>
      </c>
      <c r="F13" s="38">
        <f>VLOOKUP(B13,'[2]2022_Rohdaten_bearbeitet'!$D$10:$L$61,6,FALSE)</f>
        <v>102</v>
      </c>
      <c r="G13" s="38">
        <f>VLOOKUP(B13,'[2]2022_Rohdaten_bearbeitet'!$D$10:$L$61,8,FALSE)</f>
        <v>34</v>
      </c>
      <c r="H13" s="38">
        <f>VLOOKUP(B13,'[2]2022_Rohdaten_bearbeitet'!$D$10:$L$61,5,FALSE)</f>
        <v>503</v>
      </c>
      <c r="I13" s="38">
        <f>VLOOKUP(B13,'[2]2022_Rohdaten_bearbeitet'!$D$10:$L$61,7,FALSE)</f>
        <v>306</v>
      </c>
      <c r="J13" s="38">
        <f>VLOOKUP(B13,'[2]2022_Rohdaten_bearbeitet'!$D$10:$L$61,9,FALSE)</f>
        <v>230</v>
      </c>
    </row>
    <row r="14" spans="2:15" s="38" customFormat="1" ht="8.25" customHeight="1" x14ac:dyDescent="0.15">
      <c r="B14" s="37">
        <v>103</v>
      </c>
      <c r="C14" s="38" t="str">
        <f>VLOOKUP(B14,[1]Tabelle1!$A$1:$C$68,2,FALSE)</f>
        <v>Wolfsburg, Stadt</v>
      </c>
      <c r="D14" s="38">
        <f>'[2]2022_Rohdaten_bearbeitet'!$B$1</f>
        <v>2022</v>
      </c>
      <c r="E14" s="38">
        <f>VLOOKUP(B14,'[2]2022_Rohdaten_bearbeitet'!$D$10:$L$61,4,FALSE)</f>
        <v>85</v>
      </c>
      <c r="F14" s="38">
        <f>VLOOKUP(B14,'[2]2022_Rohdaten_bearbeitet'!$D$10:$L$61,6,FALSE)</f>
        <v>56</v>
      </c>
      <c r="G14" s="38">
        <f>VLOOKUP(B14,'[2]2022_Rohdaten_bearbeitet'!$D$10:$L$61,8,FALSE)</f>
        <v>22</v>
      </c>
      <c r="H14" s="38">
        <f>VLOOKUP(B14,'[2]2022_Rohdaten_bearbeitet'!$D$10:$L$61,5,FALSE)</f>
        <v>508</v>
      </c>
      <c r="I14" s="38">
        <f>VLOOKUP(B14,'[2]2022_Rohdaten_bearbeitet'!$D$10:$L$61,7,FALSE)</f>
        <v>238</v>
      </c>
      <c r="J14" s="38">
        <f>VLOOKUP(B14,'[2]2022_Rohdaten_bearbeitet'!$D$10:$L$61,9,FALSE)</f>
        <v>195</v>
      </c>
    </row>
    <row r="15" spans="2:15" s="38" customFormat="1" ht="8.25" customHeight="1" x14ac:dyDescent="0.15">
      <c r="B15" s="37">
        <v>151</v>
      </c>
      <c r="C15" s="38" t="str">
        <f>VLOOKUP(B15,[1]Tabelle1!$A$1:$C$68,2,FALSE)</f>
        <v>Gifhorn</v>
      </c>
      <c r="D15" s="38">
        <f>'[2]2022_Rohdaten_bearbeitet'!$B$1</f>
        <v>2022</v>
      </c>
      <c r="E15" s="38">
        <f>VLOOKUP(B15,'[2]2022_Rohdaten_bearbeitet'!$D$10:$L$61,4,FALSE)</f>
        <v>47</v>
      </c>
      <c r="F15" s="38">
        <f>VLOOKUP(B15,'[2]2022_Rohdaten_bearbeitet'!$D$10:$L$61,6,FALSE)</f>
        <v>42</v>
      </c>
      <c r="G15" s="38">
        <f>VLOOKUP(B15,'[2]2022_Rohdaten_bearbeitet'!$D$10:$L$61,8,FALSE)</f>
        <v>18</v>
      </c>
      <c r="H15" s="38">
        <f>VLOOKUP(B15,'[2]2022_Rohdaten_bearbeitet'!$D$10:$L$61,5,FALSE)</f>
        <v>564</v>
      </c>
      <c r="I15" s="38">
        <f>VLOOKUP(B15,'[2]2022_Rohdaten_bearbeitet'!$D$10:$L$61,7,FALSE)</f>
        <v>286</v>
      </c>
      <c r="J15" s="38">
        <f>VLOOKUP(B15,'[2]2022_Rohdaten_bearbeitet'!$D$10:$L$61,9,FALSE)</f>
        <v>231</v>
      </c>
    </row>
    <row r="16" spans="2:15" s="38" customFormat="1" ht="8.25" customHeight="1" x14ac:dyDescent="0.15">
      <c r="B16" s="37">
        <v>153</v>
      </c>
      <c r="C16" s="38" t="str">
        <f>VLOOKUP(B16,[1]Tabelle1!$A$1:$C$68,2,FALSE)</f>
        <v>Goslar</v>
      </c>
      <c r="D16" s="38">
        <f>'[2]2022_Rohdaten_bearbeitet'!$B$1</f>
        <v>2022</v>
      </c>
      <c r="E16" s="38">
        <f>VLOOKUP(B16,'[2]2022_Rohdaten_bearbeitet'!$D$10:$L$61,4,FALSE)</f>
        <v>107</v>
      </c>
      <c r="F16" s="38">
        <f>VLOOKUP(B16,'[2]2022_Rohdaten_bearbeitet'!$D$10:$L$61,6,FALSE)</f>
        <v>92</v>
      </c>
      <c r="G16" s="38">
        <f>VLOOKUP(B16,'[2]2022_Rohdaten_bearbeitet'!$D$10:$L$61,8,FALSE)</f>
        <v>35</v>
      </c>
      <c r="H16" s="38">
        <f>VLOOKUP(B16,'[2]2022_Rohdaten_bearbeitet'!$D$10:$L$61,5,FALSE)</f>
        <v>594</v>
      </c>
      <c r="I16" s="38">
        <f>VLOOKUP(B16,'[2]2022_Rohdaten_bearbeitet'!$D$10:$L$61,7,FALSE)</f>
        <v>246</v>
      </c>
      <c r="J16" s="38">
        <f>VLOOKUP(B16,'[2]2022_Rohdaten_bearbeitet'!$D$10:$L$61,9,FALSE)</f>
        <v>243</v>
      </c>
    </row>
    <row r="17" spans="2:10" s="38" customFormat="1" ht="8.25" customHeight="1" x14ac:dyDescent="0.15">
      <c r="B17" s="37">
        <v>154</v>
      </c>
      <c r="C17" s="38" t="str">
        <f>VLOOKUP(B17,[1]Tabelle1!$A$1:$C$68,2,FALSE)</f>
        <v>Helmstedt</v>
      </c>
      <c r="D17" s="38">
        <f>'[2]2022_Rohdaten_bearbeitet'!$B$1</f>
        <v>2022</v>
      </c>
      <c r="E17" s="38">
        <f>VLOOKUP(B17,'[2]2022_Rohdaten_bearbeitet'!$D$10:$L$61,4,FALSE)</f>
        <v>69</v>
      </c>
      <c r="F17" s="38">
        <f>VLOOKUP(B17,'[2]2022_Rohdaten_bearbeitet'!$D$10:$L$61,6,FALSE)</f>
        <v>68</v>
      </c>
      <c r="G17" s="38">
        <f>VLOOKUP(B17,'[2]2022_Rohdaten_bearbeitet'!$D$10:$L$61,8,FALSE)</f>
        <v>23</v>
      </c>
      <c r="H17" s="38">
        <f>VLOOKUP(B17,'[2]2022_Rohdaten_bearbeitet'!$D$10:$L$61,5,FALSE)</f>
        <v>571</v>
      </c>
      <c r="I17" s="38">
        <f>VLOOKUP(B17,'[2]2022_Rohdaten_bearbeitet'!$D$10:$L$61,7,FALSE)</f>
        <v>325</v>
      </c>
      <c r="J17" s="38">
        <f>VLOOKUP(B17,'[2]2022_Rohdaten_bearbeitet'!$D$10:$L$61,9,FALSE)</f>
        <v>267</v>
      </c>
    </row>
    <row r="18" spans="2:10" s="38" customFormat="1" ht="8.25" customHeight="1" x14ac:dyDescent="0.15">
      <c r="B18" s="37">
        <v>155</v>
      </c>
      <c r="C18" s="38" t="str">
        <f>VLOOKUP(B18,[1]Tabelle1!$A$1:$C$68,2,FALSE)</f>
        <v>Northeim</v>
      </c>
      <c r="D18" s="38">
        <f>'[2]2022_Rohdaten_bearbeitet'!$B$1</f>
        <v>2022</v>
      </c>
      <c r="E18" s="38">
        <f>VLOOKUP(B18,'[2]2022_Rohdaten_bearbeitet'!$D$10:$L$61,4,FALSE)</f>
        <v>77</v>
      </c>
      <c r="F18" s="38">
        <f>VLOOKUP(B18,'[2]2022_Rohdaten_bearbeitet'!$D$10:$L$61,6,FALSE)</f>
        <v>65</v>
      </c>
      <c r="G18" s="38">
        <f>VLOOKUP(B18,'[2]2022_Rohdaten_bearbeitet'!$D$10:$L$61,8,FALSE)</f>
        <v>24</v>
      </c>
      <c r="H18" s="38">
        <f>VLOOKUP(B18,'[2]2022_Rohdaten_bearbeitet'!$D$10:$L$61,5,FALSE)</f>
        <v>548</v>
      </c>
      <c r="I18" s="38">
        <f>VLOOKUP(B18,'[2]2022_Rohdaten_bearbeitet'!$D$10:$L$61,7,FALSE)</f>
        <v>349</v>
      </c>
      <c r="J18" s="38">
        <f>VLOOKUP(B18,'[2]2022_Rohdaten_bearbeitet'!$D$10:$L$61,9,FALSE)</f>
        <v>314</v>
      </c>
    </row>
    <row r="19" spans="2:10" s="38" customFormat="1" ht="8.25" customHeight="1" x14ac:dyDescent="0.15">
      <c r="B19" s="37">
        <v>157</v>
      </c>
      <c r="C19" s="38" t="str">
        <f>VLOOKUP(B19,[1]Tabelle1!$A$1:$C$68,2,FALSE)</f>
        <v>Peine</v>
      </c>
      <c r="D19" s="38">
        <f>'[2]2022_Rohdaten_bearbeitet'!$B$1</f>
        <v>2022</v>
      </c>
      <c r="E19" s="38">
        <f>VLOOKUP(B19,'[2]2022_Rohdaten_bearbeitet'!$D$10:$L$61,4,FALSE)</f>
        <v>86</v>
      </c>
      <c r="F19" s="38">
        <f>VLOOKUP(B19,'[2]2022_Rohdaten_bearbeitet'!$D$10:$L$61,6,FALSE)</f>
        <v>57</v>
      </c>
      <c r="G19" s="38">
        <f>VLOOKUP(B19,'[2]2022_Rohdaten_bearbeitet'!$D$10:$L$61,8,FALSE)</f>
        <v>21</v>
      </c>
      <c r="H19" s="38">
        <f>VLOOKUP(B19,'[2]2022_Rohdaten_bearbeitet'!$D$10:$L$61,5,FALSE)</f>
        <v>625</v>
      </c>
      <c r="I19" s="38">
        <f>VLOOKUP(B19,'[2]2022_Rohdaten_bearbeitet'!$D$10:$L$61,7,FALSE)</f>
        <v>357</v>
      </c>
      <c r="J19" s="38">
        <f>VLOOKUP(B19,'[2]2022_Rohdaten_bearbeitet'!$D$10:$L$61,9,FALSE)</f>
        <v>322</v>
      </c>
    </row>
    <row r="20" spans="2:10" s="38" customFormat="1" ht="8.25" customHeight="1" x14ac:dyDescent="0.15">
      <c r="B20" s="37">
        <v>158</v>
      </c>
      <c r="C20" s="38" t="str">
        <f>VLOOKUP(B20,[1]Tabelle1!$A$1:$C$68,2,FALSE)</f>
        <v>Wolfenbüttel</v>
      </c>
      <c r="D20" s="38">
        <f>'[2]2022_Rohdaten_bearbeitet'!$B$1</f>
        <v>2022</v>
      </c>
      <c r="E20" s="38">
        <f>VLOOKUP(B20,'[2]2022_Rohdaten_bearbeitet'!$D$10:$L$61,4,FALSE)</f>
        <v>69</v>
      </c>
      <c r="F20" s="38">
        <f>VLOOKUP(B20,'[2]2022_Rohdaten_bearbeitet'!$D$10:$L$61,6,FALSE)</f>
        <v>57</v>
      </c>
      <c r="G20" s="38">
        <f>VLOOKUP(B20,'[2]2022_Rohdaten_bearbeitet'!$D$10:$L$61,8,FALSE)</f>
        <v>26</v>
      </c>
      <c r="H20" s="38">
        <f>VLOOKUP(B20,'[2]2022_Rohdaten_bearbeitet'!$D$10:$L$61,5,FALSE)</f>
        <v>691</v>
      </c>
      <c r="I20" s="38">
        <f>VLOOKUP(B20,'[2]2022_Rohdaten_bearbeitet'!$D$10:$L$61,7,FALSE)</f>
        <v>379</v>
      </c>
      <c r="J20" s="38">
        <f>VLOOKUP(B20,'[2]2022_Rohdaten_bearbeitet'!$D$10:$L$61,9,FALSE)</f>
        <v>281</v>
      </c>
    </row>
    <row r="21" spans="2:10" s="38" customFormat="1" ht="8.25" customHeight="1" x14ac:dyDescent="0.15">
      <c r="B21" s="37">
        <v>159</v>
      </c>
      <c r="C21" s="38" t="str">
        <f>VLOOKUP(B21,[1]Tabelle1!$A$1:$C$68,2,FALSE)</f>
        <v>Göttingen</v>
      </c>
      <c r="D21" s="38">
        <f>'[2]2022_Rohdaten_bearbeitet'!$B$1</f>
        <v>2022</v>
      </c>
      <c r="E21" s="38">
        <f>VLOOKUP(B21,'[2]2022_Rohdaten_bearbeitet'!$D$10:$L$61,4,FALSE)</f>
        <v>70</v>
      </c>
      <c r="F21" s="38">
        <f>VLOOKUP(B21,'[2]2022_Rohdaten_bearbeitet'!$D$10:$L$61,6,FALSE)</f>
        <v>63</v>
      </c>
      <c r="G21" s="38">
        <f>VLOOKUP(B21,'[2]2022_Rohdaten_bearbeitet'!$D$10:$L$61,8,FALSE)</f>
        <v>32</v>
      </c>
      <c r="H21" s="38">
        <f>VLOOKUP(B21,'[2]2022_Rohdaten_bearbeitet'!$D$10:$L$61,5,FALSE)</f>
        <v>558</v>
      </c>
      <c r="I21" s="38">
        <f>VLOOKUP(B21,'[2]2022_Rohdaten_bearbeitet'!$D$10:$L$61,7,FALSE)</f>
        <v>260</v>
      </c>
      <c r="J21" s="38">
        <f>VLOOKUP(B21,'[2]2022_Rohdaten_bearbeitet'!$D$10:$L$61,9,FALSE)</f>
        <v>340</v>
      </c>
    </row>
    <row r="22" spans="2:10" s="40" customFormat="1" ht="16.5" customHeight="1" x14ac:dyDescent="0.25">
      <c r="B22" s="39">
        <v>1</v>
      </c>
      <c r="C22" s="40" t="str">
        <f>VLOOKUP(B22,[1]Tabelle1!$A$1:$C$68,2,FALSE)</f>
        <v>Statistische Region Braunschweig</v>
      </c>
      <c r="D22" s="40">
        <f>'[2]2022_Rohdaten_bearbeitet'!$B$1</f>
        <v>2022</v>
      </c>
      <c r="E22" s="40">
        <f>VLOOKUP(B22,'[2]2022_Rohdaten_bearbeitet'!$D$10:$L$61,4,FALSE)</f>
        <v>80</v>
      </c>
      <c r="F22" s="40">
        <f>VLOOKUP(B22,'[2]2022_Rohdaten_bearbeitet'!$D$10:$L$61,6,FALSE)</f>
        <v>65</v>
      </c>
      <c r="G22" s="40">
        <f>VLOOKUP(B22,'[2]2022_Rohdaten_bearbeitet'!$D$10:$L$61,8,FALSE)</f>
        <v>28</v>
      </c>
      <c r="H22" s="40">
        <f>VLOOKUP(B22,'[2]2022_Rohdaten_bearbeitet'!$D$10:$L$61,5,FALSE)</f>
        <v>551</v>
      </c>
      <c r="I22" s="40">
        <f>VLOOKUP(B22,'[2]2022_Rohdaten_bearbeitet'!$D$10:$L$61,7,FALSE)</f>
        <v>279</v>
      </c>
      <c r="J22" s="40">
        <f>VLOOKUP(B22,'[2]2022_Rohdaten_bearbeitet'!$D$10:$L$61,9,FALSE)</f>
        <v>270</v>
      </c>
    </row>
    <row r="23" spans="2:10" s="38" customFormat="1" ht="8.25" customHeight="1" x14ac:dyDescent="0.15">
      <c r="B23" s="37">
        <v>241</v>
      </c>
      <c r="C23" s="38" t="str">
        <f>VLOOKUP(B23,[1]Tabelle1!$A$1:$C$68,2,FALSE)</f>
        <v>Region Hannover</v>
      </c>
      <c r="D23" s="38">
        <f>'[2]2022_Rohdaten_bearbeitet'!$B$1</f>
        <v>2022</v>
      </c>
      <c r="E23" s="38">
        <f>VLOOKUP(B23,'[2]2022_Rohdaten_bearbeitet'!$D$10:$L$61,4,FALSE)</f>
        <v>112</v>
      </c>
      <c r="F23" s="38">
        <f>VLOOKUP(B23,'[2]2022_Rohdaten_bearbeitet'!$D$10:$L$61,6,FALSE)</f>
        <v>73</v>
      </c>
      <c r="G23" s="38">
        <f>VLOOKUP(B23,'[2]2022_Rohdaten_bearbeitet'!$D$10:$L$61,8,FALSE)</f>
        <v>41</v>
      </c>
      <c r="H23" s="38">
        <f>VLOOKUP(B23,'[2]2022_Rohdaten_bearbeitet'!$D$10:$L$61,5,FALSE)</f>
        <v>601</v>
      </c>
      <c r="I23" s="38">
        <f>VLOOKUP(B23,'[2]2022_Rohdaten_bearbeitet'!$D$10:$L$61,7,FALSE)</f>
        <v>325</v>
      </c>
      <c r="J23" s="38">
        <f>VLOOKUP(B23,'[2]2022_Rohdaten_bearbeitet'!$D$10:$L$61,9,FALSE)</f>
        <v>371</v>
      </c>
    </row>
    <row r="24" spans="2:10" s="38" customFormat="1" ht="8.25" customHeight="1" x14ac:dyDescent="0.15">
      <c r="B24" s="37">
        <v>241001</v>
      </c>
      <c r="C24" s="38" t="str">
        <f>VLOOKUP(B24,[1]Tabelle1!$A$1:$C$68,2,FALSE)</f>
        <v>dav. Hannover, Lhst.</v>
      </c>
      <c r="D24" s="38">
        <f>'[2]2022_Rohdaten_bearbeitet'!$B$1</f>
        <v>2022</v>
      </c>
      <c r="E24" s="38">
        <f>VLOOKUP(B24,'[2]2022_Rohdaten_bearbeitet'!$D$10:$L$61,4,FALSE)</f>
        <v>156</v>
      </c>
      <c r="F24" s="38">
        <f>VLOOKUP(B24,'[2]2022_Rohdaten_bearbeitet'!$D$10:$L$61,6,FALSE)</f>
        <v>92</v>
      </c>
      <c r="G24" s="38">
        <f>VLOOKUP(B24,'[2]2022_Rohdaten_bearbeitet'!$D$10:$L$61,8,FALSE)</f>
        <v>63</v>
      </c>
      <c r="H24" s="38">
        <f>VLOOKUP(B24,'[2]2022_Rohdaten_bearbeitet'!$D$10:$L$61,5,FALSE)</f>
        <v>594</v>
      </c>
      <c r="I24" s="38">
        <f>VLOOKUP(B24,'[2]2022_Rohdaten_bearbeitet'!$D$10:$L$61,7,FALSE)</f>
        <v>321</v>
      </c>
      <c r="J24" s="38">
        <f>VLOOKUP(B24,'[2]2022_Rohdaten_bearbeitet'!$D$10:$L$61,9,FALSE)</f>
        <v>385</v>
      </c>
    </row>
    <row r="25" spans="2:10" s="38" customFormat="1" ht="8.25" customHeight="1" x14ac:dyDescent="0.15">
      <c r="B25" s="37">
        <v>241999</v>
      </c>
      <c r="C25" s="38" t="str">
        <f>VLOOKUP(B25,[1]Tabelle1!$A$1:$C$68,2,FALSE)</f>
        <v>dav. Hannover, Umland</v>
      </c>
      <c r="D25" s="38">
        <f>'[2]2022_Rohdaten_bearbeitet'!$B$1</f>
        <v>2022</v>
      </c>
      <c r="E25" s="38">
        <f>VLOOKUP(B25,'[2]2022_Rohdaten_bearbeitet'!$D$10:$L$61,4,FALSE)</f>
        <v>81</v>
      </c>
      <c r="F25" s="38">
        <f>VLOOKUP(B25,'[2]2022_Rohdaten_bearbeitet'!$D$10:$L$61,6,FALSE)</f>
        <v>57</v>
      </c>
      <c r="G25" s="38">
        <f>VLOOKUP(B25,'[2]2022_Rohdaten_bearbeitet'!$D$10:$L$61,8,FALSE)</f>
        <v>27</v>
      </c>
      <c r="H25" s="38">
        <f>VLOOKUP(B25,'[2]2022_Rohdaten_bearbeitet'!$D$10:$L$61,5,FALSE)</f>
        <v>608</v>
      </c>
      <c r="I25" s="38">
        <f>VLOOKUP(B25,'[2]2022_Rohdaten_bearbeitet'!$D$10:$L$61,7,FALSE)</f>
        <v>331</v>
      </c>
      <c r="J25" s="38">
        <f>VLOOKUP(B25,'[2]2022_Rohdaten_bearbeitet'!$D$10:$L$61,9,FALSE)</f>
        <v>346</v>
      </c>
    </row>
    <row r="26" spans="2:10" s="38" customFormat="1" ht="8.25" customHeight="1" x14ac:dyDescent="0.15">
      <c r="B26" s="37">
        <v>251</v>
      </c>
      <c r="C26" s="38" t="str">
        <f>VLOOKUP(B26,[1]Tabelle1!$A$1:$C$68,2,FALSE)</f>
        <v>Diepholz</v>
      </c>
      <c r="D26" s="38">
        <f>'[2]2022_Rohdaten_bearbeitet'!$B$1</f>
        <v>2022</v>
      </c>
      <c r="E26" s="38">
        <f>VLOOKUP(B26,'[2]2022_Rohdaten_bearbeitet'!$D$10:$L$61,4,FALSE)</f>
        <v>56</v>
      </c>
      <c r="F26" s="38">
        <f>VLOOKUP(B26,'[2]2022_Rohdaten_bearbeitet'!$D$10:$L$61,6,FALSE)</f>
        <v>43</v>
      </c>
      <c r="G26" s="38">
        <f>VLOOKUP(B26,'[2]2022_Rohdaten_bearbeitet'!$D$10:$L$61,8,FALSE)</f>
        <v>26</v>
      </c>
      <c r="H26" s="38">
        <f>VLOOKUP(B26,'[2]2022_Rohdaten_bearbeitet'!$D$10:$L$61,5,FALSE)</f>
        <v>524</v>
      </c>
      <c r="I26" s="38">
        <f>VLOOKUP(B26,'[2]2022_Rohdaten_bearbeitet'!$D$10:$L$61,7,FALSE)</f>
        <v>264</v>
      </c>
      <c r="J26" s="38">
        <f>VLOOKUP(B26,'[2]2022_Rohdaten_bearbeitet'!$D$10:$L$61,9,FALSE)</f>
        <v>352</v>
      </c>
    </row>
    <row r="27" spans="2:10" s="38" customFormat="1" ht="8.25" customHeight="1" x14ac:dyDescent="0.15">
      <c r="B27" s="37">
        <v>252</v>
      </c>
      <c r="C27" s="38" t="str">
        <f>VLOOKUP(B27,[1]Tabelle1!$A$1:$C$68,2,FALSE)</f>
        <v>Hameln-Pyrmont</v>
      </c>
      <c r="D27" s="38">
        <f>'[2]2022_Rohdaten_bearbeitet'!$B$1</f>
        <v>2022</v>
      </c>
      <c r="E27" s="38">
        <f>VLOOKUP(B27,'[2]2022_Rohdaten_bearbeitet'!$D$10:$L$61,4,FALSE)</f>
        <v>102</v>
      </c>
      <c r="F27" s="38">
        <f>VLOOKUP(B27,'[2]2022_Rohdaten_bearbeitet'!$D$10:$L$61,6,FALSE)</f>
        <v>77</v>
      </c>
      <c r="G27" s="38">
        <f>VLOOKUP(B27,'[2]2022_Rohdaten_bearbeitet'!$D$10:$L$61,8,FALSE)</f>
        <v>33</v>
      </c>
      <c r="H27" s="38">
        <f>VLOOKUP(B27,'[2]2022_Rohdaten_bearbeitet'!$D$10:$L$61,5,FALSE)</f>
        <v>602</v>
      </c>
      <c r="I27" s="38">
        <f>VLOOKUP(B27,'[2]2022_Rohdaten_bearbeitet'!$D$10:$L$61,7,FALSE)</f>
        <v>363</v>
      </c>
      <c r="J27" s="38">
        <f>VLOOKUP(B27,'[2]2022_Rohdaten_bearbeitet'!$D$10:$L$61,9,FALSE)</f>
        <v>314</v>
      </c>
    </row>
    <row r="28" spans="2:10" s="38" customFormat="1" ht="8.25" customHeight="1" x14ac:dyDescent="0.15">
      <c r="B28" s="37">
        <v>254</v>
      </c>
      <c r="C28" s="38" t="str">
        <f>VLOOKUP(B28,[1]Tabelle1!$A$1:$C$68,2,FALSE)</f>
        <v>Hildesheim</v>
      </c>
      <c r="D28" s="38">
        <f>'[2]2022_Rohdaten_bearbeitet'!$B$1</f>
        <v>2022</v>
      </c>
      <c r="E28" s="38">
        <f>VLOOKUP(B28,'[2]2022_Rohdaten_bearbeitet'!$D$10:$L$61,4,FALSE)</f>
        <v>86</v>
      </c>
      <c r="F28" s="38">
        <f>VLOOKUP(B28,'[2]2022_Rohdaten_bearbeitet'!$D$10:$L$61,6,FALSE)</f>
        <v>71</v>
      </c>
      <c r="G28" s="38">
        <f>VLOOKUP(B28,'[2]2022_Rohdaten_bearbeitet'!$D$10:$L$61,8,FALSE)</f>
        <v>26</v>
      </c>
      <c r="H28" s="38">
        <f>VLOOKUP(B28,'[2]2022_Rohdaten_bearbeitet'!$D$10:$L$61,5,FALSE)</f>
        <v>564</v>
      </c>
      <c r="I28" s="38">
        <f>VLOOKUP(B28,'[2]2022_Rohdaten_bearbeitet'!$D$10:$L$61,7,FALSE)</f>
        <v>347</v>
      </c>
      <c r="J28" s="38">
        <f>VLOOKUP(B28,'[2]2022_Rohdaten_bearbeitet'!$D$10:$L$61,9,FALSE)</f>
        <v>286</v>
      </c>
    </row>
    <row r="29" spans="2:10" s="38" customFormat="1" ht="8.25" customHeight="1" x14ac:dyDescent="0.15">
      <c r="B29" s="37">
        <v>255</v>
      </c>
      <c r="C29" s="38" t="str">
        <f>VLOOKUP(B29,[1]Tabelle1!$A$1:$C$68,2,FALSE)</f>
        <v>Holzminden</v>
      </c>
      <c r="D29" s="38">
        <f>'[2]2022_Rohdaten_bearbeitet'!$B$1</f>
        <v>2022</v>
      </c>
      <c r="E29" s="38">
        <f>VLOOKUP(B29,'[2]2022_Rohdaten_bearbeitet'!$D$10:$L$61,4,FALSE)</f>
        <v>86</v>
      </c>
      <c r="F29" s="38">
        <f>VLOOKUP(B29,'[2]2022_Rohdaten_bearbeitet'!$D$10:$L$61,6,FALSE)</f>
        <v>76</v>
      </c>
      <c r="G29" s="38">
        <f>VLOOKUP(B29,'[2]2022_Rohdaten_bearbeitet'!$D$10:$L$61,8,FALSE)</f>
        <v>29</v>
      </c>
      <c r="H29" s="38">
        <f>VLOOKUP(B29,'[2]2022_Rohdaten_bearbeitet'!$D$10:$L$61,5,FALSE)</f>
        <v>560</v>
      </c>
      <c r="I29" s="38">
        <f>VLOOKUP(B29,'[2]2022_Rohdaten_bearbeitet'!$D$10:$L$61,7,FALSE)</f>
        <v>317</v>
      </c>
      <c r="J29" s="38">
        <f>VLOOKUP(B29,'[2]2022_Rohdaten_bearbeitet'!$D$10:$L$61,9,FALSE)</f>
        <v>192</v>
      </c>
    </row>
    <row r="30" spans="2:10" s="38" customFormat="1" ht="8.25" customHeight="1" x14ac:dyDescent="0.15">
      <c r="B30" s="37">
        <v>256</v>
      </c>
      <c r="C30" s="38" t="str">
        <f>VLOOKUP(B30,[1]Tabelle1!$A$1:$C$68,2,FALSE)</f>
        <v>Nienburg (Weser)</v>
      </c>
      <c r="D30" s="38">
        <f>'[2]2022_Rohdaten_bearbeitet'!$B$1</f>
        <v>2022</v>
      </c>
      <c r="E30" s="38">
        <f>VLOOKUP(B30,'[2]2022_Rohdaten_bearbeitet'!$D$10:$L$61,4,FALSE)</f>
        <v>90</v>
      </c>
      <c r="F30" s="38">
        <f>VLOOKUP(B30,'[2]2022_Rohdaten_bearbeitet'!$D$10:$L$61,6,FALSE)</f>
        <v>65</v>
      </c>
      <c r="G30" s="38">
        <f>VLOOKUP(B30,'[2]2022_Rohdaten_bearbeitet'!$D$10:$L$61,8,FALSE)</f>
        <v>26</v>
      </c>
      <c r="H30" s="38">
        <f>VLOOKUP(B30,'[2]2022_Rohdaten_bearbeitet'!$D$10:$L$61,5,FALSE)</f>
        <v>645</v>
      </c>
      <c r="I30" s="38">
        <f>VLOOKUP(B30,'[2]2022_Rohdaten_bearbeitet'!$D$10:$L$61,7,FALSE)</f>
        <v>355</v>
      </c>
      <c r="J30" s="38">
        <f>VLOOKUP(B30,'[2]2022_Rohdaten_bearbeitet'!$D$10:$L$61,9,FALSE)</f>
        <v>396</v>
      </c>
    </row>
    <row r="31" spans="2:10" s="38" customFormat="1" ht="8.25" customHeight="1" x14ac:dyDescent="0.15">
      <c r="B31" s="37">
        <v>257</v>
      </c>
      <c r="C31" s="38" t="str">
        <f>VLOOKUP(B31,[1]Tabelle1!$A$1:$C$68,2,FALSE)</f>
        <v>Schaumburg</v>
      </c>
      <c r="D31" s="38">
        <f>'[2]2022_Rohdaten_bearbeitet'!$B$1</f>
        <v>2022</v>
      </c>
      <c r="E31" s="38">
        <f>VLOOKUP(B31,'[2]2022_Rohdaten_bearbeitet'!$D$10:$L$61,4,FALSE)</f>
        <v>65</v>
      </c>
      <c r="F31" s="38">
        <f>VLOOKUP(B31,'[2]2022_Rohdaten_bearbeitet'!$D$10:$L$61,6,FALSE)</f>
        <v>55</v>
      </c>
      <c r="G31" s="38">
        <f>VLOOKUP(B31,'[2]2022_Rohdaten_bearbeitet'!$D$10:$L$61,8,FALSE)</f>
        <v>26</v>
      </c>
      <c r="H31" s="38">
        <f>VLOOKUP(B31,'[2]2022_Rohdaten_bearbeitet'!$D$10:$L$61,5,FALSE)</f>
        <v>568</v>
      </c>
      <c r="I31" s="38">
        <f>VLOOKUP(B31,'[2]2022_Rohdaten_bearbeitet'!$D$10:$L$61,7,FALSE)</f>
        <v>323</v>
      </c>
      <c r="J31" s="38">
        <f>VLOOKUP(B31,'[2]2022_Rohdaten_bearbeitet'!$D$10:$L$61,9,FALSE)</f>
        <v>264</v>
      </c>
    </row>
    <row r="32" spans="2:10" s="40" customFormat="1" ht="16.5" customHeight="1" x14ac:dyDescent="0.25">
      <c r="B32" s="39">
        <v>2</v>
      </c>
      <c r="C32" s="40" t="str">
        <f>VLOOKUP(B32,[1]Tabelle1!$A$1:$C$68,2,FALSE)</f>
        <v>Statistische Region Hannover</v>
      </c>
      <c r="D32" s="40">
        <f>'[2]2022_Rohdaten_bearbeitet'!$B$1</f>
        <v>2022</v>
      </c>
      <c r="E32" s="40">
        <f>VLOOKUP(B32,'[2]2022_Rohdaten_bearbeitet'!$D$10:$L$61,4,FALSE)</f>
        <v>97</v>
      </c>
      <c r="F32" s="40">
        <f>VLOOKUP(B32,'[2]2022_Rohdaten_bearbeitet'!$D$10:$L$61,6,FALSE)</f>
        <v>68</v>
      </c>
      <c r="G32" s="40">
        <f>VLOOKUP(B32,'[2]2022_Rohdaten_bearbeitet'!$D$10:$L$61,8,FALSE)</f>
        <v>34</v>
      </c>
      <c r="H32" s="40">
        <f>VLOOKUP(B32,'[2]2022_Rohdaten_bearbeitet'!$D$10:$L$61,5,FALSE)</f>
        <v>589</v>
      </c>
      <c r="I32" s="40">
        <f>VLOOKUP(B32,'[2]2022_Rohdaten_bearbeitet'!$D$10:$L$61,7,FALSE)</f>
        <v>326</v>
      </c>
      <c r="J32" s="40">
        <f>VLOOKUP(B32,'[2]2022_Rohdaten_bearbeitet'!$D$10:$L$61,9,FALSE)</f>
        <v>349</v>
      </c>
    </row>
    <row r="33" spans="2:10" s="38" customFormat="1" ht="8.25" customHeight="1" x14ac:dyDescent="0.15">
      <c r="B33" s="37">
        <v>351</v>
      </c>
      <c r="C33" s="38" t="str">
        <f>VLOOKUP(B33,[1]Tabelle1!$A$1:$C$68,2,FALSE)</f>
        <v>Celle</v>
      </c>
      <c r="D33" s="38">
        <f>'[2]2022_Rohdaten_bearbeitet'!$B$1</f>
        <v>2022</v>
      </c>
      <c r="E33" s="38">
        <f>VLOOKUP(B33,'[2]2022_Rohdaten_bearbeitet'!$D$10:$L$61,4,FALSE)</f>
        <v>87</v>
      </c>
      <c r="F33" s="38">
        <f>VLOOKUP(B33,'[2]2022_Rohdaten_bearbeitet'!$D$10:$L$61,6,FALSE)</f>
        <v>75</v>
      </c>
      <c r="G33" s="38">
        <f>VLOOKUP(B33,'[2]2022_Rohdaten_bearbeitet'!$D$10:$L$61,8,FALSE)</f>
        <v>35</v>
      </c>
      <c r="H33" s="38">
        <f>VLOOKUP(B33,'[2]2022_Rohdaten_bearbeitet'!$D$10:$L$61,5,FALSE)</f>
        <v>497</v>
      </c>
      <c r="I33" s="38">
        <f>VLOOKUP(B33,'[2]2022_Rohdaten_bearbeitet'!$D$10:$L$61,7,FALSE)</f>
        <v>298</v>
      </c>
      <c r="J33" s="38">
        <f>VLOOKUP(B33,'[2]2022_Rohdaten_bearbeitet'!$D$10:$L$61,9,FALSE)</f>
        <v>327</v>
      </c>
    </row>
    <row r="34" spans="2:10" s="38" customFormat="1" ht="8.25" customHeight="1" x14ac:dyDescent="0.15">
      <c r="B34" s="37">
        <v>352</v>
      </c>
      <c r="C34" s="38" t="str">
        <f>VLOOKUP(B34,[1]Tabelle1!$A$1:$C$68,2,FALSE)</f>
        <v>Cuxhaven</v>
      </c>
      <c r="D34" s="38">
        <f>'[2]2022_Rohdaten_bearbeitet'!$B$1</f>
        <v>2022</v>
      </c>
      <c r="E34" s="38">
        <f>VLOOKUP(B34,'[2]2022_Rohdaten_bearbeitet'!$D$10:$L$61,4,FALSE)</f>
        <v>72</v>
      </c>
      <c r="F34" s="38">
        <f>VLOOKUP(B34,'[2]2022_Rohdaten_bearbeitet'!$D$10:$L$61,6,FALSE)</f>
        <v>55</v>
      </c>
      <c r="G34" s="38">
        <f>VLOOKUP(B34,'[2]2022_Rohdaten_bearbeitet'!$D$10:$L$61,8,FALSE)</f>
        <v>23</v>
      </c>
      <c r="H34" s="38">
        <f>VLOOKUP(B34,'[2]2022_Rohdaten_bearbeitet'!$D$10:$L$61,5,FALSE)</f>
        <v>651</v>
      </c>
      <c r="I34" s="38">
        <f>VLOOKUP(B34,'[2]2022_Rohdaten_bearbeitet'!$D$10:$L$61,7,FALSE)</f>
        <v>335</v>
      </c>
      <c r="J34" s="38">
        <f>VLOOKUP(B34,'[2]2022_Rohdaten_bearbeitet'!$D$10:$L$61,9,FALSE)</f>
        <v>199</v>
      </c>
    </row>
    <row r="35" spans="2:10" s="38" customFormat="1" ht="8.25" customHeight="1" x14ac:dyDescent="0.15">
      <c r="B35" s="37">
        <v>353</v>
      </c>
      <c r="C35" s="38" t="str">
        <f>VLOOKUP(B35,[1]Tabelle1!$A$1:$C$68,2,FALSE)</f>
        <v>Harburg</v>
      </c>
      <c r="D35" s="38">
        <f>'[2]2022_Rohdaten_bearbeitet'!$B$1</f>
        <v>2022</v>
      </c>
      <c r="E35" s="38">
        <f>VLOOKUP(B35,'[2]2022_Rohdaten_bearbeitet'!$D$10:$L$61,4,FALSE)</f>
        <v>55</v>
      </c>
      <c r="F35" s="38">
        <f>VLOOKUP(B35,'[2]2022_Rohdaten_bearbeitet'!$D$10:$L$61,6,FALSE)</f>
        <v>37</v>
      </c>
      <c r="G35" s="38">
        <f>VLOOKUP(B35,'[2]2022_Rohdaten_bearbeitet'!$D$10:$L$61,8,FALSE)</f>
        <v>22</v>
      </c>
      <c r="H35" s="38">
        <f>VLOOKUP(B35,'[2]2022_Rohdaten_bearbeitet'!$D$10:$L$61,5,FALSE)</f>
        <v>458</v>
      </c>
      <c r="I35" s="38">
        <f>VLOOKUP(B35,'[2]2022_Rohdaten_bearbeitet'!$D$10:$L$61,7,FALSE)</f>
        <v>296</v>
      </c>
      <c r="J35" s="38">
        <f>VLOOKUP(B35,'[2]2022_Rohdaten_bearbeitet'!$D$10:$L$61,9,FALSE)</f>
        <v>255</v>
      </c>
    </row>
    <row r="36" spans="2:10" s="38" customFormat="1" ht="8.25" customHeight="1" x14ac:dyDescent="0.15">
      <c r="B36" s="37">
        <v>354</v>
      </c>
      <c r="C36" s="38" t="str">
        <f>VLOOKUP(B36,[1]Tabelle1!$A$1:$C$68,2,FALSE)</f>
        <v>Lüchow-Dannenberg</v>
      </c>
      <c r="D36" s="38">
        <f>'[2]2022_Rohdaten_bearbeitet'!$B$1</f>
        <v>2022</v>
      </c>
      <c r="E36" s="38">
        <f>VLOOKUP(B36,'[2]2022_Rohdaten_bearbeitet'!$D$10:$L$61,4,FALSE)</f>
        <v>82</v>
      </c>
      <c r="F36" s="38">
        <f>VLOOKUP(B36,'[2]2022_Rohdaten_bearbeitet'!$D$10:$L$61,6,FALSE)</f>
        <v>88</v>
      </c>
      <c r="G36" s="38">
        <f>VLOOKUP(B36,'[2]2022_Rohdaten_bearbeitet'!$D$10:$L$61,8,FALSE)</f>
        <v>30</v>
      </c>
      <c r="H36" s="38">
        <f>VLOOKUP(B36,'[2]2022_Rohdaten_bearbeitet'!$D$10:$L$61,5,FALSE)</f>
        <v>418</v>
      </c>
      <c r="I36" s="38">
        <f>VLOOKUP(B36,'[2]2022_Rohdaten_bearbeitet'!$D$10:$L$61,7,FALSE)</f>
        <v>278</v>
      </c>
      <c r="J36" s="38">
        <f>VLOOKUP(B36,'[2]2022_Rohdaten_bearbeitet'!$D$10:$L$61,9,FALSE)</f>
        <v>369</v>
      </c>
    </row>
    <row r="37" spans="2:10" s="38" customFormat="1" ht="8.25" customHeight="1" x14ac:dyDescent="0.15">
      <c r="B37" s="37">
        <v>355</v>
      </c>
      <c r="C37" s="38" t="str">
        <f>VLOOKUP(B37,[1]Tabelle1!$A$1:$C$68,2,FALSE)</f>
        <v>Lüneburg</v>
      </c>
      <c r="D37" s="38">
        <f>'[2]2022_Rohdaten_bearbeitet'!$B$1</f>
        <v>2022</v>
      </c>
      <c r="E37" s="38">
        <f>VLOOKUP(B37,'[2]2022_Rohdaten_bearbeitet'!$D$10:$L$61,4,FALSE)</f>
        <v>68</v>
      </c>
      <c r="F37" s="38">
        <f>VLOOKUP(B37,'[2]2022_Rohdaten_bearbeitet'!$D$10:$L$61,6,FALSE)</f>
        <v>59</v>
      </c>
      <c r="G37" s="38">
        <f>VLOOKUP(B37,'[2]2022_Rohdaten_bearbeitet'!$D$10:$L$61,8,FALSE)</f>
        <v>32</v>
      </c>
      <c r="H37" s="38">
        <f>VLOOKUP(B37,'[2]2022_Rohdaten_bearbeitet'!$D$10:$L$61,5,FALSE)</f>
        <v>644</v>
      </c>
      <c r="I37" s="38">
        <f>VLOOKUP(B37,'[2]2022_Rohdaten_bearbeitet'!$D$10:$L$61,7,FALSE)</f>
        <v>329</v>
      </c>
      <c r="J37" s="38">
        <f>VLOOKUP(B37,'[2]2022_Rohdaten_bearbeitet'!$D$10:$L$61,9,FALSE)</f>
        <v>326</v>
      </c>
    </row>
    <row r="38" spans="2:10" s="38" customFormat="1" ht="8.25" customHeight="1" x14ac:dyDescent="0.15">
      <c r="B38" s="37">
        <v>356</v>
      </c>
      <c r="C38" s="38" t="str">
        <f>VLOOKUP(B38,[1]Tabelle1!$A$1:$C$68,2,FALSE)</f>
        <v>Osterholz</v>
      </c>
      <c r="D38" s="38">
        <f>'[2]2022_Rohdaten_bearbeitet'!$B$1</f>
        <v>2022</v>
      </c>
      <c r="E38" s="38">
        <f>VLOOKUP(B38,'[2]2022_Rohdaten_bearbeitet'!$D$10:$L$61,4,FALSE)</f>
        <v>37</v>
      </c>
      <c r="F38" s="38">
        <f>VLOOKUP(B38,'[2]2022_Rohdaten_bearbeitet'!$D$10:$L$61,6,FALSE)</f>
        <v>34</v>
      </c>
      <c r="G38" s="38">
        <f>VLOOKUP(B38,'[2]2022_Rohdaten_bearbeitet'!$D$10:$L$61,8,FALSE)</f>
        <v>20</v>
      </c>
      <c r="H38" s="38">
        <f>VLOOKUP(B38,'[2]2022_Rohdaten_bearbeitet'!$D$10:$L$61,5,FALSE)</f>
        <v>516</v>
      </c>
      <c r="I38" s="38">
        <f>VLOOKUP(B38,'[2]2022_Rohdaten_bearbeitet'!$D$10:$L$61,7,FALSE)</f>
        <v>320</v>
      </c>
      <c r="J38" s="38">
        <f>VLOOKUP(B38,'[2]2022_Rohdaten_bearbeitet'!$D$10:$L$61,9,FALSE)</f>
        <v>333</v>
      </c>
    </row>
    <row r="39" spans="2:10" s="38" customFormat="1" ht="8.25" customHeight="1" x14ac:dyDescent="0.15">
      <c r="B39" s="37">
        <v>357</v>
      </c>
      <c r="C39" s="38" t="str">
        <f>VLOOKUP(B39,[1]Tabelle1!$A$1:$C$68,2,FALSE)</f>
        <v>Rotenburg (Wümme)</v>
      </c>
      <c r="D39" s="38">
        <f>'[2]2022_Rohdaten_bearbeitet'!$B$1</f>
        <v>2022</v>
      </c>
      <c r="E39" s="38">
        <f>VLOOKUP(B39,'[2]2022_Rohdaten_bearbeitet'!$D$10:$L$61,4,FALSE)</f>
        <v>43</v>
      </c>
      <c r="F39" s="38">
        <f>VLOOKUP(B39,'[2]2022_Rohdaten_bearbeitet'!$D$10:$L$61,6,FALSE)</f>
        <v>41</v>
      </c>
      <c r="G39" s="38">
        <f>VLOOKUP(B39,'[2]2022_Rohdaten_bearbeitet'!$D$10:$L$61,8,FALSE)</f>
        <v>27</v>
      </c>
      <c r="H39" s="38">
        <f>VLOOKUP(B39,'[2]2022_Rohdaten_bearbeitet'!$D$10:$L$61,5,FALSE)</f>
        <v>465</v>
      </c>
      <c r="I39" s="38">
        <f>VLOOKUP(B39,'[2]2022_Rohdaten_bearbeitet'!$D$10:$L$61,7,FALSE)</f>
        <v>249</v>
      </c>
      <c r="J39" s="38">
        <f>VLOOKUP(B39,'[2]2022_Rohdaten_bearbeitet'!$D$10:$L$61,9,FALSE)</f>
        <v>253</v>
      </c>
    </row>
    <row r="40" spans="2:10" s="38" customFormat="1" ht="8.25" customHeight="1" x14ac:dyDescent="0.15">
      <c r="B40" s="37">
        <v>358</v>
      </c>
      <c r="C40" s="38" t="str">
        <f>VLOOKUP(B40,[1]Tabelle1!$A$1:$C$68,2,FALSE)</f>
        <v>Heidekreis</v>
      </c>
      <c r="D40" s="38">
        <f>'[2]2022_Rohdaten_bearbeitet'!$B$1</f>
        <v>2022</v>
      </c>
      <c r="E40" s="38">
        <f>VLOOKUP(B40,'[2]2022_Rohdaten_bearbeitet'!$D$10:$L$61,4,FALSE)</f>
        <v>81</v>
      </c>
      <c r="F40" s="38">
        <f>VLOOKUP(B40,'[2]2022_Rohdaten_bearbeitet'!$D$10:$L$61,6,FALSE)</f>
        <v>59</v>
      </c>
      <c r="G40" s="38">
        <f>VLOOKUP(B40,'[2]2022_Rohdaten_bearbeitet'!$D$10:$L$61,8,FALSE)</f>
        <v>24</v>
      </c>
      <c r="H40" s="38">
        <f>VLOOKUP(B40,'[2]2022_Rohdaten_bearbeitet'!$D$10:$L$61,5,FALSE)</f>
        <v>342</v>
      </c>
      <c r="I40" s="38">
        <f>VLOOKUP(B40,'[2]2022_Rohdaten_bearbeitet'!$D$10:$L$61,7,FALSE)</f>
        <v>182</v>
      </c>
      <c r="J40" s="38">
        <f>VLOOKUP(B40,'[2]2022_Rohdaten_bearbeitet'!$D$10:$L$61,9,FALSE)</f>
        <v>373</v>
      </c>
    </row>
    <row r="41" spans="2:10" s="38" customFormat="1" ht="8.25" customHeight="1" x14ac:dyDescent="0.15">
      <c r="B41" s="37">
        <v>359</v>
      </c>
      <c r="C41" s="38" t="str">
        <f>VLOOKUP(B41,[1]Tabelle1!$A$1:$C$68,2,FALSE)</f>
        <v>Stade</v>
      </c>
      <c r="D41" s="38">
        <f>'[2]2022_Rohdaten_bearbeitet'!$B$1</f>
        <v>2022</v>
      </c>
      <c r="E41" s="38">
        <f>VLOOKUP(B41,'[2]2022_Rohdaten_bearbeitet'!$D$10:$L$61,4,FALSE)</f>
        <v>79</v>
      </c>
      <c r="F41" s="38">
        <f>VLOOKUP(B41,'[2]2022_Rohdaten_bearbeitet'!$D$10:$L$61,6,FALSE)</f>
        <v>56</v>
      </c>
      <c r="G41" s="38">
        <f>VLOOKUP(B41,'[2]2022_Rohdaten_bearbeitet'!$D$10:$L$61,8,FALSE)</f>
        <v>24</v>
      </c>
      <c r="H41" s="38">
        <f>VLOOKUP(B41,'[2]2022_Rohdaten_bearbeitet'!$D$10:$L$61,5,FALSE)</f>
        <v>569</v>
      </c>
      <c r="I41" s="38">
        <f>VLOOKUP(B41,'[2]2022_Rohdaten_bearbeitet'!$D$10:$L$61,7,FALSE)</f>
        <v>310</v>
      </c>
      <c r="J41" s="38">
        <f>VLOOKUP(B41,'[2]2022_Rohdaten_bearbeitet'!$D$10:$L$61,9,FALSE)</f>
        <v>280</v>
      </c>
    </row>
    <row r="42" spans="2:10" s="38" customFormat="1" ht="8.25" customHeight="1" x14ac:dyDescent="0.15">
      <c r="B42" s="37">
        <v>360</v>
      </c>
      <c r="C42" s="38" t="str">
        <f>VLOOKUP(B42,[1]Tabelle1!$A$1:$C$68,2,FALSE)</f>
        <v>Uelzen</v>
      </c>
      <c r="D42" s="38">
        <f>'[2]2022_Rohdaten_bearbeitet'!$B$1</f>
        <v>2022</v>
      </c>
      <c r="E42" s="38">
        <f>VLOOKUP(B42,'[2]2022_Rohdaten_bearbeitet'!$D$10:$L$61,4,FALSE)</f>
        <v>73</v>
      </c>
      <c r="F42" s="38">
        <f>VLOOKUP(B42,'[2]2022_Rohdaten_bearbeitet'!$D$10:$L$61,6,FALSE)</f>
        <v>66</v>
      </c>
      <c r="G42" s="38">
        <f>VLOOKUP(B42,'[2]2022_Rohdaten_bearbeitet'!$D$10:$L$61,8,FALSE)</f>
        <v>27</v>
      </c>
      <c r="H42" s="38">
        <f>VLOOKUP(B42,'[2]2022_Rohdaten_bearbeitet'!$D$10:$L$61,5,FALSE)</f>
        <v>544</v>
      </c>
      <c r="I42" s="38">
        <f>VLOOKUP(B42,'[2]2022_Rohdaten_bearbeitet'!$D$10:$L$61,7,FALSE)</f>
        <v>319</v>
      </c>
      <c r="J42" s="38">
        <f>VLOOKUP(B42,'[2]2022_Rohdaten_bearbeitet'!$D$10:$L$61,9,FALSE)</f>
        <v>410</v>
      </c>
    </row>
    <row r="43" spans="2:10" s="38" customFormat="1" ht="8.25" customHeight="1" x14ac:dyDescent="0.15">
      <c r="B43" s="37">
        <v>361</v>
      </c>
      <c r="C43" s="38" t="str">
        <f>VLOOKUP(B43,[1]Tabelle1!$A$1:$C$68,2,FALSE)</f>
        <v>Verden</v>
      </c>
      <c r="D43" s="38">
        <f>'[2]2022_Rohdaten_bearbeitet'!$B$1</f>
        <v>2022</v>
      </c>
      <c r="E43" s="38">
        <f>VLOOKUP(B43,'[2]2022_Rohdaten_bearbeitet'!$D$10:$L$61,4,FALSE)</f>
        <v>50</v>
      </c>
      <c r="F43" s="38">
        <f>VLOOKUP(B43,'[2]2022_Rohdaten_bearbeitet'!$D$10:$L$61,6,FALSE)</f>
        <v>42</v>
      </c>
      <c r="G43" s="38">
        <f>VLOOKUP(B43,'[2]2022_Rohdaten_bearbeitet'!$D$10:$L$61,8,FALSE)</f>
        <v>21</v>
      </c>
      <c r="H43" s="38">
        <f>VLOOKUP(B43,'[2]2022_Rohdaten_bearbeitet'!$D$10:$L$61,5,FALSE)</f>
        <v>446</v>
      </c>
      <c r="I43" s="38">
        <f>VLOOKUP(B43,'[2]2022_Rohdaten_bearbeitet'!$D$10:$L$61,7,FALSE)</f>
        <v>231</v>
      </c>
      <c r="J43" s="38">
        <f>VLOOKUP(B43,'[2]2022_Rohdaten_bearbeitet'!$D$10:$L$61,9,FALSE)</f>
        <v>310</v>
      </c>
    </row>
    <row r="44" spans="2:10" s="40" customFormat="1" ht="16.5" customHeight="1" x14ac:dyDescent="0.25">
      <c r="B44" s="39">
        <v>3</v>
      </c>
      <c r="C44" s="40" t="str">
        <f>VLOOKUP(B44,[1]Tabelle1!$A$1:$C$68,2,FALSE)</f>
        <v>Statistische Region Lüneburg</v>
      </c>
      <c r="D44" s="40">
        <f>'[2]2022_Rohdaten_bearbeitet'!$B$1</f>
        <v>2022</v>
      </c>
      <c r="E44" s="40">
        <f>VLOOKUP(B44,'[2]2022_Rohdaten_bearbeitet'!$D$10:$L$61,4,FALSE)</f>
        <v>65</v>
      </c>
      <c r="F44" s="40">
        <f>VLOOKUP(B44,'[2]2022_Rohdaten_bearbeitet'!$D$10:$L$61,6,FALSE)</f>
        <v>53</v>
      </c>
      <c r="G44" s="40">
        <f>VLOOKUP(B44,'[2]2022_Rohdaten_bearbeitet'!$D$10:$L$61,8,FALSE)</f>
        <v>26</v>
      </c>
      <c r="H44" s="40">
        <f>VLOOKUP(B44,'[2]2022_Rohdaten_bearbeitet'!$D$10:$L$61,5,FALSE)</f>
        <v>510</v>
      </c>
      <c r="I44" s="40">
        <f>VLOOKUP(B44,'[2]2022_Rohdaten_bearbeitet'!$D$10:$L$61,7,FALSE)</f>
        <v>284</v>
      </c>
      <c r="J44" s="40">
        <f>VLOOKUP(B44,'[2]2022_Rohdaten_bearbeitet'!$D$10:$L$61,9,FALSE)</f>
        <v>295</v>
      </c>
    </row>
    <row r="45" spans="2:10" s="38" customFormat="1" ht="8.25" customHeight="1" x14ac:dyDescent="0.15">
      <c r="B45" s="37">
        <v>401</v>
      </c>
      <c r="C45" s="38" t="str">
        <f>VLOOKUP(B45,[1]Tabelle1!$A$1:$C$68,2,FALSE)</f>
        <v>Delmenhorst, Stadt</v>
      </c>
      <c r="D45" s="38">
        <f>'[2]2022_Rohdaten_bearbeitet'!$B$1</f>
        <v>2022</v>
      </c>
      <c r="E45" s="38">
        <f>VLOOKUP(B45,'[2]2022_Rohdaten_bearbeitet'!$D$10:$L$61,4,FALSE)</f>
        <v>142</v>
      </c>
      <c r="F45" s="38">
        <f>VLOOKUP(B45,'[2]2022_Rohdaten_bearbeitet'!$D$10:$L$61,6,FALSE)</f>
        <v>113</v>
      </c>
      <c r="G45" s="38">
        <f>VLOOKUP(B45,'[2]2022_Rohdaten_bearbeitet'!$D$10:$L$61,8,FALSE)</f>
        <v>50</v>
      </c>
      <c r="H45" s="38">
        <f>VLOOKUP(B45,'[2]2022_Rohdaten_bearbeitet'!$D$10:$L$61,5,FALSE)</f>
        <v>434</v>
      </c>
      <c r="I45" s="38">
        <f>VLOOKUP(B45,'[2]2022_Rohdaten_bearbeitet'!$D$10:$L$61,7,FALSE)</f>
        <v>329</v>
      </c>
      <c r="J45" s="38">
        <f>VLOOKUP(B45,'[2]2022_Rohdaten_bearbeitet'!$D$10:$L$61,9,FALSE)</f>
        <v>432</v>
      </c>
    </row>
    <row r="46" spans="2:10" s="38" customFormat="1" ht="8.25" customHeight="1" x14ac:dyDescent="0.15">
      <c r="B46" s="37">
        <v>402</v>
      </c>
      <c r="C46" s="38" t="str">
        <f>VLOOKUP(B46,[1]Tabelle1!$A$1:$C$68,2,FALSE)</f>
        <v>Emden, Stadt</v>
      </c>
      <c r="D46" s="38">
        <f>'[2]2022_Rohdaten_bearbeitet'!$B$1</f>
        <v>2022</v>
      </c>
      <c r="E46" s="38">
        <f>VLOOKUP(B46,'[2]2022_Rohdaten_bearbeitet'!$D$10:$L$61,4,FALSE)</f>
        <v>138</v>
      </c>
      <c r="F46" s="38">
        <f>VLOOKUP(B46,'[2]2022_Rohdaten_bearbeitet'!$D$10:$L$61,6,FALSE)</f>
        <v>105</v>
      </c>
      <c r="G46" s="38">
        <f>VLOOKUP(B46,'[2]2022_Rohdaten_bearbeitet'!$D$10:$L$61,8,FALSE)</f>
        <v>41</v>
      </c>
      <c r="H46" s="38">
        <f>VLOOKUP(B46,'[2]2022_Rohdaten_bearbeitet'!$D$10:$L$61,5,FALSE)</f>
        <v>550</v>
      </c>
      <c r="I46" s="38">
        <f>VLOOKUP(B46,'[2]2022_Rohdaten_bearbeitet'!$D$10:$L$61,7,FALSE)</f>
        <v>287</v>
      </c>
      <c r="J46" s="38">
        <f>VLOOKUP(B46,'[2]2022_Rohdaten_bearbeitet'!$D$10:$L$61,9,FALSE)</f>
        <v>255</v>
      </c>
    </row>
    <row r="47" spans="2:10" s="38" customFormat="1" ht="8.25" customHeight="1" x14ac:dyDescent="0.15">
      <c r="B47" s="37">
        <v>403</v>
      </c>
      <c r="C47" s="38" t="str">
        <f>VLOOKUP(B47,[1]Tabelle1!$A$1:$C$68,2,FALSE)</f>
        <v>Oldenburg (Oldb), Stadt</v>
      </c>
      <c r="D47" s="38">
        <f>'[2]2022_Rohdaten_bearbeitet'!$B$1</f>
        <v>2022</v>
      </c>
      <c r="E47" s="38">
        <f>VLOOKUP(B47,'[2]2022_Rohdaten_bearbeitet'!$D$10:$L$61,4,FALSE)</f>
        <v>115</v>
      </c>
      <c r="F47" s="38">
        <f>VLOOKUP(B47,'[2]2022_Rohdaten_bearbeitet'!$D$10:$L$61,6,FALSE)</f>
        <v>81</v>
      </c>
      <c r="G47" s="38">
        <f>VLOOKUP(B47,'[2]2022_Rohdaten_bearbeitet'!$D$10:$L$61,8,FALSE)</f>
        <v>45</v>
      </c>
      <c r="H47" s="38">
        <f>VLOOKUP(B47,'[2]2022_Rohdaten_bearbeitet'!$D$10:$L$61,5,FALSE)</f>
        <v>517</v>
      </c>
      <c r="I47" s="38">
        <f>VLOOKUP(B47,'[2]2022_Rohdaten_bearbeitet'!$D$10:$L$61,7,FALSE)</f>
        <v>306</v>
      </c>
      <c r="J47" s="38">
        <f>VLOOKUP(B47,'[2]2022_Rohdaten_bearbeitet'!$D$10:$L$61,9,FALSE)</f>
        <v>402</v>
      </c>
    </row>
    <row r="48" spans="2:10" s="38" customFormat="1" ht="8.25" customHeight="1" x14ac:dyDescent="0.15">
      <c r="B48" s="37">
        <v>404</v>
      </c>
      <c r="C48" s="38" t="str">
        <f>VLOOKUP(B48,[1]Tabelle1!$A$1:$C$68,2,FALSE)</f>
        <v>Osnabrück, Stadt</v>
      </c>
      <c r="D48" s="38">
        <f>'[2]2022_Rohdaten_bearbeitet'!$B$1</f>
        <v>2022</v>
      </c>
      <c r="E48" s="38">
        <f>VLOOKUP(B48,'[2]2022_Rohdaten_bearbeitet'!$D$10:$L$61,4,FALSE)</f>
        <v>111</v>
      </c>
      <c r="F48" s="38">
        <f>VLOOKUP(B48,'[2]2022_Rohdaten_bearbeitet'!$D$10:$L$61,6,FALSE)</f>
        <v>74</v>
      </c>
      <c r="G48" s="38">
        <f>VLOOKUP(B48,'[2]2022_Rohdaten_bearbeitet'!$D$10:$L$61,8,FALSE)</f>
        <v>47</v>
      </c>
      <c r="H48" s="38">
        <f>VLOOKUP(B48,'[2]2022_Rohdaten_bearbeitet'!$D$10:$L$61,5,FALSE)</f>
        <v>450</v>
      </c>
      <c r="I48" s="38">
        <f>VLOOKUP(B48,'[2]2022_Rohdaten_bearbeitet'!$D$10:$L$61,7,FALSE)</f>
        <v>274</v>
      </c>
      <c r="J48" s="38">
        <f>VLOOKUP(B48,'[2]2022_Rohdaten_bearbeitet'!$D$10:$L$61,9,FALSE)</f>
        <v>460</v>
      </c>
    </row>
    <row r="49" spans="2:10" s="38" customFormat="1" ht="8.25" customHeight="1" x14ac:dyDescent="0.15">
      <c r="B49" s="37">
        <v>405</v>
      </c>
      <c r="C49" s="38" t="str">
        <f>VLOOKUP(B49,[1]Tabelle1!$A$1:$C$68,2,FALSE)</f>
        <v>Wilhelmshaven, Stadt</v>
      </c>
      <c r="D49" s="38">
        <f>'[2]2022_Rohdaten_bearbeitet'!$B$1</f>
        <v>2022</v>
      </c>
      <c r="E49" s="38">
        <f>VLOOKUP(B49,'[2]2022_Rohdaten_bearbeitet'!$D$10:$L$61,4,FALSE)</f>
        <v>194</v>
      </c>
      <c r="F49" s="38">
        <f>VLOOKUP(B49,'[2]2022_Rohdaten_bearbeitet'!$D$10:$L$61,6,FALSE)</f>
        <v>145</v>
      </c>
      <c r="G49" s="38">
        <f>VLOOKUP(B49,'[2]2022_Rohdaten_bearbeitet'!$D$10:$L$61,8,FALSE)</f>
        <v>49</v>
      </c>
      <c r="H49" s="38">
        <f>VLOOKUP(B49,'[2]2022_Rohdaten_bearbeitet'!$D$10:$L$61,5,FALSE)</f>
        <v>594</v>
      </c>
      <c r="I49" s="38">
        <f>VLOOKUP(B49,'[2]2022_Rohdaten_bearbeitet'!$D$10:$L$61,7,FALSE)</f>
        <v>408</v>
      </c>
      <c r="J49" s="38">
        <f>VLOOKUP(B49,'[2]2022_Rohdaten_bearbeitet'!$D$10:$L$61,9,FALSE)</f>
        <v>457</v>
      </c>
    </row>
    <row r="50" spans="2:10" s="38" customFormat="1" ht="8.25" customHeight="1" x14ac:dyDescent="0.15">
      <c r="B50" s="37">
        <v>451</v>
      </c>
      <c r="C50" s="38" t="str">
        <f>VLOOKUP(B50,[1]Tabelle1!$A$1:$C$68,2,FALSE)</f>
        <v>Ammerland</v>
      </c>
      <c r="D50" s="38">
        <f>'[2]2022_Rohdaten_bearbeitet'!$B$1</f>
        <v>2022</v>
      </c>
      <c r="E50" s="38">
        <f>VLOOKUP(B50,'[2]2022_Rohdaten_bearbeitet'!$D$10:$L$61,4,FALSE)</f>
        <v>48</v>
      </c>
      <c r="F50" s="38">
        <f>VLOOKUP(B50,'[2]2022_Rohdaten_bearbeitet'!$D$10:$L$61,6,FALSE)</f>
        <v>42</v>
      </c>
      <c r="G50" s="38">
        <f>VLOOKUP(B50,'[2]2022_Rohdaten_bearbeitet'!$D$10:$L$61,8,FALSE)</f>
        <v>23</v>
      </c>
      <c r="H50" s="38">
        <f>VLOOKUP(B50,'[2]2022_Rohdaten_bearbeitet'!$D$10:$L$61,5,FALSE)</f>
        <v>551</v>
      </c>
      <c r="I50" s="38">
        <f>VLOOKUP(B50,'[2]2022_Rohdaten_bearbeitet'!$D$10:$L$61,7,FALSE)</f>
        <v>290</v>
      </c>
      <c r="J50" s="38">
        <f>VLOOKUP(B50,'[2]2022_Rohdaten_bearbeitet'!$D$10:$L$61,9,FALSE)</f>
        <v>386</v>
      </c>
    </row>
    <row r="51" spans="2:10" s="38" customFormat="1" ht="8.25" customHeight="1" x14ac:dyDescent="0.15">
      <c r="B51" s="37">
        <v>452</v>
      </c>
      <c r="C51" s="38" t="str">
        <f>VLOOKUP(B51,[1]Tabelle1!$A$1:$C$68,2,FALSE)</f>
        <v>Aurich</v>
      </c>
      <c r="D51" s="38">
        <f>'[2]2022_Rohdaten_bearbeitet'!$B$1</f>
        <v>2022</v>
      </c>
      <c r="E51" s="38">
        <f>VLOOKUP(B51,'[2]2022_Rohdaten_bearbeitet'!$D$10:$L$61,4,FALSE)</f>
        <v>94</v>
      </c>
      <c r="F51" s="38">
        <f>VLOOKUP(B51,'[2]2022_Rohdaten_bearbeitet'!$D$10:$L$61,6,FALSE)</f>
        <v>69</v>
      </c>
      <c r="G51" s="38">
        <f>VLOOKUP(B51,'[2]2022_Rohdaten_bearbeitet'!$D$10:$L$61,8,FALSE)</f>
        <v>23</v>
      </c>
      <c r="H51" s="38">
        <f>VLOOKUP(B51,'[2]2022_Rohdaten_bearbeitet'!$D$10:$L$61,5,FALSE)</f>
        <v>477</v>
      </c>
      <c r="I51" s="38">
        <f>VLOOKUP(B51,'[2]2022_Rohdaten_bearbeitet'!$D$10:$L$61,7,FALSE)</f>
        <v>317</v>
      </c>
      <c r="J51" s="38">
        <f>VLOOKUP(B51,'[2]2022_Rohdaten_bearbeitet'!$D$10:$L$61,9,FALSE)</f>
        <v>369</v>
      </c>
    </row>
    <row r="52" spans="2:10" s="38" customFormat="1" ht="8.25" customHeight="1" x14ac:dyDescent="0.15">
      <c r="B52" s="37">
        <v>453</v>
      </c>
      <c r="C52" s="38" t="str">
        <f>VLOOKUP(B52,[1]Tabelle1!$A$1:$C$68,2,FALSE)</f>
        <v>Cloppenburg</v>
      </c>
      <c r="D52" s="38">
        <f>'[2]2022_Rohdaten_bearbeitet'!$B$1</f>
        <v>2022</v>
      </c>
      <c r="E52" s="38">
        <f>VLOOKUP(B52,'[2]2022_Rohdaten_bearbeitet'!$D$10:$L$61,4,FALSE)</f>
        <v>49</v>
      </c>
      <c r="F52" s="38">
        <f>VLOOKUP(B52,'[2]2022_Rohdaten_bearbeitet'!$D$10:$L$61,6,FALSE)</f>
        <v>43</v>
      </c>
      <c r="G52" s="38">
        <f>VLOOKUP(B52,'[2]2022_Rohdaten_bearbeitet'!$D$10:$L$61,8,FALSE)</f>
        <v>31</v>
      </c>
      <c r="H52" s="38">
        <f>VLOOKUP(B52,'[2]2022_Rohdaten_bearbeitet'!$D$10:$L$61,5,FALSE)</f>
        <v>275</v>
      </c>
      <c r="I52" s="38">
        <f>VLOOKUP(B52,'[2]2022_Rohdaten_bearbeitet'!$D$10:$L$61,7,FALSE)</f>
        <v>134</v>
      </c>
      <c r="J52" s="38">
        <f>VLOOKUP(B52,'[2]2022_Rohdaten_bearbeitet'!$D$10:$L$61,9,FALSE)</f>
        <v>375</v>
      </c>
    </row>
    <row r="53" spans="2:10" s="38" customFormat="1" ht="8.25" customHeight="1" x14ac:dyDescent="0.15">
      <c r="B53" s="37">
        <v>454</v>
      </c>
      <c r="C53" s="38" t="str">
        <f>VLOOKUP(B53,[1]Tabelle1!$A$1:$C$68,2,FALSE)</f>
        <v>Emsland</v>
      </c>
      <c r="D53" s="38">
        <f>'[2]2022_Rohdaten_bearbeitet'!$B$1</f>
        <v>2022</v>
      </c>
      <c r="E53" s="38">
        <f>VLOOKUP(B53,'[2]2022_Rohdaten_bearbeitet'!$D$10:$L$61,4,FALSE)</f>
        <v>32</v>
      </c>
      <c r="F53" s="38">
        <f>VLOOKUP(B53,'[2]2022_Rohdaten_bearbeitet'!$D$10:$L$61,6,FALSE)</f>
        <v>40</v>
      </c>
      <c r="G53" s="38">
        <f>VLOOKUP(B53,'[2]2022_Rohdaten_bearbeitet'!$D$10:$L$61,8,FALSE)</f>
        <v>24</v>
      </c>
      <c r="H53" s="38">
        <f>VLOOKUP(B53,'[2]2022_Rohdaten_bearbeitet'!$D$10:$L$61,5,FALSE)</f>
        <v>299</v>
      </c>
      <c r="I53" s="38">
        <f>VLOOKUP(B53,'[2]2022_Rohdaten_bearbeitet'!$D$10:$L$61,7,FALSE)</f>
        <v>149</v>
      </c>
      <c r="J53" s="38">
        <f>VLOOKUP(B53,'[2]2022_Rohdaten_bearbeitet'!$D$10:$L$61,9,FALSE)</f>
        <v>144</v>
      </c>
    </row>
    <row r="54" spans="2:10" s="38" customFormat="1" ht="8.25" customHeight="1" x14ac:dyDescent="0.15">
      <c r="B54" s="37">
        <v>455</v>
      </c>
      <c r="C54" s="38" t="str">
        <f>VLOOKUP(B54,[1]Tabelle1!$A$1:$C$68,2,FALSE)</f>
        <v>Friesland</v>
      </c>
      <c r="D54" s="38">
        <f>'[2]2022_Rohdaten_bearbeitet'!$B$1</f>
        <v>2022</v>
      </c>
      <c r="E54" s="38">
        <f>VLOOKUP(B54,'[2]2022_Rohdaten_bearbeitet'!$D$10:$L$61,4,FALSE)</f>
        <v>58</v>
      </c>
      <c r="F54" s="38">
        <f>VLOOKUP(B54,'[2]2022_Rohdaten_bearbeitet'!$D$10:$L$61,6,FALSE)</f>
        <v>50</v>
      </c>
      <c r="G54" s="38">
        <f>VLOOKUP(B54,'[2]2022_Rohdaten_bearbeitet'!$D$10:$L$61,8,FALSE)</f>
        <v>20</v>
      </c>
      <c r="H54" s="38">
        <f>VLOOKUP(B54,'[2]2022_Rohdaten_bearbeitet'!$D$10:$L$61,5,FALSE)</f>
        <v>574</v>
      </c>
      <c r="I54" s="38">
        <f>VLOOKUP(B54,'[2]2022_Rohdaten_bearbeitet'!$D$10:$L$61,7,FALSE)</f>
        <v>391</v>
      </c>
      <c r="J54" s="38">
        <f>VLOOKUP(B54,'[2]2022_Rohdaten_bearbeitet'!$D$10:$L$61,9,FALSE)</f>
        <v>358</v>
      </c>
    </row>
    <row r="55" spans="2:10" s="38" customFormat="1" ht="8.25" customHeight="1" x14ac:dyDescent="0.15">
      <c r="B55" s="37">
        <v>456</v>
      </c>
      <c r="C55" s="38" t="str">
        <f>VLOOKUP(B55,[1]Tabelle1!$A$1:$C$68,2,FALSE)</f>
        <v>Grafschaft Bentheim</v>
      </c>
      <c r="D55" s="38">
        <f>'[2]2022_Rohdaten_bearbeitet'!$B$1</f>
        <v>2022</v>
      </c>
      <c r="E55" s="38">
        <f>VLOOKUP(B55,'[2]2022_Rohdaten_bearbeitet'!$D$10:$L$61,4,FALSE)</f>
        <v>48</v>
      </c>
      <c r="F55" s="38">
        <f>VLOOKUP(B55,'[2]2022_Rohdaten_bearbeitet'!$D$10:$L$61,6,FALSE)</f>
        <v>42</v>
      </c>
      <c r="G55" s="38">
        <f>VLOOKUP(B55,'[2]2022_Rohdaten_bearbeitet'!$D$10:$L$61,8,FALSE)</f>
        <v>24</v>
      </c>
      <c r="H55" s="38">
        <f>VLOOKUP(B55,'[2]2022_Rohdaten_bearbeitet'!$D$10:$L$61,5,FALSE)</f>
        <v>321</v>
      </c>
      <c r="I55" s="38">
        <f>VLOOKUP(B55,'[2]2022_Rohdaten_bearbeitet'!$D$10:$L$61,7,FALSE)</f>
        <v>155</v>
      </c>
      <c r="J55" s="38">
        <f>VLOOKUP(B55,'[2]2022_Rohdaten_bearbeitet'!$D$10:$L$61,9,FALSE)</f>
        <v>85</v>
      </c>
    </row>
    <row r="56" spans="2:10" s="38" customFormat="1" ht="8.25" customHeight="1" x14ac:dyDescent="0.15">
      <c r="B56" s="37">
        <v>457</v>
      </c>
      <c r="C56" s="38" t="str">
        <f>VLOOKUP(B56,[1]Tabelle1!$A$1:$C$68,2,FALSE)</f>
        <v>Leer</v>
      </c>
      <c r="D56" s="38">
        <f>'[2]2022_Rohdaten_bearbeitet'!$B$1</f>
        <v>2022</v>
      </c>
      <c r="E56" s="38">
        <f>VLOOKUP(B56,'[2]2022_Rohdaten_bearbeitet'!$D$10:$L$61,4,FALSE)</f>
        <v>54</v>
      </c>
      <c r="F56" s="38">
        <f>VLOOKUP(B56,'[2]2022_Rohdaten_bearbeitet'!$D$10:$L$61,6,FALSE)</f>
        <v>56</v>
      </c>
      <c r="G56" s="38">
        <f>VLOOKUP(B56,'[2]2022_Rohdaten_bearbeitet'!$D$10:$L$61,8,FALSE)</f>
        <v>26</v>
      </c>
      <c r="H56" s="38">
        <f>VLOOKUP(B56,'[2]2022_Rohdaten_bearbeitet'!$D$10:$L$61,5,FALSE)</f>
        <v>470</v>
      </c>
      <c r="I56" s="38">
        <f>VLOOKUP(B56,'[2]2022_Rohdaten_bearbeitet'!$D$10:$L$61,7,FALSE)</f>
        <v>258</v>
      </c>
      <c r="J56" s="38">
        <f>VLOOKUP(B56,'[2]2022_Rohdaten_bearbeitet'!$D$10:$L$61,9,FALSE)</f>
        <v>199</v>
      </c>
    </row>
    <row r="57" spans="2:10" s="38" customFormat="1" ht="8.25" customHeight="1" x14ac:dyDescent="0.15">
      <c r="B57" s="37">
        <v>458</v>
      </c>
      <c r="C57" s="38" t="str">
        <f>VLOOKUP(B57,[1]Tabelle1!$A$1:$C$68,2,FALSE)</f>
        <v>Oldenburg</v>
      </c>
      <c r="D57" s="38">
        <f>'[2]2022_Rohdaten_bearbeitet'!$B$1</f>
        <v>2022</v>
      </c>
      <c r="E57" s="38">
        <f>VLOOKUP(B57,'[2]2022_Rohdaten_bearbeitet'!$D$10:$L$61,4,FALSE)</f>
        <v>44</v>
      </c>
      <c r="F57" s="38">
        <f>VLOOKUP(B57,'[2]2022_Rohdaten_bearbeitet'!$D$10:$L$61,6,FALSE)</f>
        <v>37</v>
      </c>
      <c r="G57" s="38">
        <f>VLOOKUP(B57,'[2]2022_Rohdaten_bearbeitet'!$D$10:$L$61,8,FALSE)</f>
        <v>25</v>
      </c>
      <c r="H57" s="38">
        <f>VLOOKUP(B57,'[2]2022_Rohdaten_bearbeitet'!$D$10:$L$61,5,FALSE)</f>
        <v>463</v>
      </c>
      <c r="I57" s="38">
        <f>VLOOKUP(B57,'[2]2022_Rohdaten_bearbeitet'!$D$10:$L$61,7,FALSE)</f>
        <v>210</v>
      </c>
      <c r="J57" s="38">
        <f>VLOOKUP(B57,'[2]2022_Rohdaten_bearbeitet'!$D$10:$L$61,9,FALSE)</f>
        <v>354</v>
      </c>
    </row>
    <row r="58" spans="2:10" s="38" customFormat="1" ht="8.25" customHeight="1" x14ac:dyDescent="0.15">
      <c r="B58" s="37">
        <v>459</v>
      </c>
      <c r="C58" s="38" t="str">
        <f>VLOOKUP(B58,[1]Tabelle1!$A$1:$C$68,2,FALSE)</f>
        <v>Osnabrück</v>
      </c>
      <c r="D58" s="38">
        <f>'[2]2022_Rohdaten_bearbeitet'!$B$1</f>
        <v>2022</v>
      </c>
      <c r="E58" s="38">
        <f>VLOOKUP(B58,'[2]2022_Rohdaten_bearbeitet'!$D$10:$L$61,4,FALSE)</f>
        <v>35</v>
      </c>
      <c r="F58" s="38">
        <f>VLOOKUP(B58,'[2]2022_Rohdaten_bearbeitet'!$D$10:$L$61,6,FALSE)</f>
        <v>33</v>
      </c>
      <c r="G58" s="38">
        <f>VLOOKUP(B58,'[2]2022_Rohdaten_bearbeitet'!$D$10:$L$61,8,FALSE)</f>
        <v>24</v>
      </c>
      <c r="H58" s="38">
        <f>VLOOKUP(B58,'[2]2022_Rohdaten_bearbeitet'!$D$10:$L$61,5,FALSE)</f>
        <v>348</v>
      </c>
      <c r="I58" s="38">
        <f>VLOOKUP(B58,'[2]2022_Rohdaten_bearbeitet'!$D$10:$L$61,7,FALSE)</f>
        <v>159</v>
      </c>
      <c r="J58" s="38">
        <f>VLOOKUP(B58,'[2]2022_Rohdaten_bearbeitet'!$D$10:$L$61,9,FALSE)</f>
        <v>265</v>
      </c>
    </row>
    <row r="59" spans="2:10" s="38" customFormat="1" ht="8.25" customHeight="1" x14ac:dyDescent="0.15">
      <c r="B59" s="37">
        <v>460</v>
      </c>
      <c r="C59" s="38" t="str">
        <f>VLOOKUP(B59,[1]Tabelle1!$A$1:$C$68,2,FALSE)</f>
        <v>Vechta</v>
      </c>
      <c r="D59" s="38">
        <f>'[2]2022_Rohdaten_bearbeitet'!$B$1</f>
        <v>2022</v>
      </c>
      <c r="E59" s="38">
        <f>VLOOKUP(B59,'[2]2022_Rohdaten_bearbeitet'!$D$10:$L$61,4,FALSE)</f>
        <v>36</v>
      </c>
      <c r="F59" s="38">
        <f>VLOOKUP(B59,'[2]2022_Rohdaten_bearbeitet'!$D$10:$L$61,6,FALSE)</f>
        <v>31</v>
      </c>
      <c r="G59" s="38">
        <f>VLOOKUP(B59,'[2]2022_Rohdaten_bearbeitet'!$D$10:$L$61,8,FALSE)</f>
        <v>27</v>
      </c>
      <c r="H59" s="38">
        <f>VLOOKUP(B59,'[2]2022_Rohdaten_bearbeitet'!$D$10:$L$61,5,FALSE)</f>
        <v>345</v>
      </c>
      <c r="I59" s="38">
        <f>VLOOKUP(B59,'[2]2022_Rohdaten_bearbeitet'!$D$10:$L$61,7,FALSE)</f>
        <v>174</v>
      </c>
      <c r="J59" s="38">
        <f>VLOOKUP(B59,'[2]2022_Rohdaten_bearbeitet'!$D$10:$L$61,9,FALSE)</f>
        <v>396</v>
      </c>
    </row>
    <row r="60" spans="2:10" s="38" customFormat="1" ht="8.25" customHeight="1" x14ac:dyDescent="0.15">
      <c r="B60" s="37">
        <v>461</v>
      </c>
      <c r="C60" s="38" t="str">
        <f>VLOOKUP(B60,[1]Tabelle1!$A$1:$C$68,2,FALSE)</f>
        <v>Wesermarsch</v>
      </c>
      <c r="D60" s="38">
        <f>'[2]2022_Rohdaten_bearbeitet'!$B$1</f>
        <v>2022</v>
      </c>
      <c r="E60" s="38">
        <f>VLOOKUP(B60,'[2]2022_Rohdaten_bearbeitet'!$D$10:$L$61,4,FALSE)</f>
        <v>90</v>
      </c>
      <c r="F60" s="38">
        <f>VLOOKUP(B60,'[2]2022_Rohdaten_bearbeitet'!$D$10:$L$61,6,FALSE)</f>
        <v>66</v>
      </c>
      <c r="G60" s="38">
        <f>VLOOKUP(B60,'[2]2022_Rohdaten_bearbeitet'!$D$10:$L$61,8,FALSE)</f>
        <v>30</v>
      </c>
      <c r="H60" s="38">
        <f>VLOOKUP(B60,'[2]2022_Rohdaten_bearbeitet'!$D$10:$L$61,5,FALSE)</f>
        <v>580</v>
      </c>
      <c r="I60" s="38">
        <f>VLOOKUP(B60,'[2]2022_Rohdaten_bearbeitet'!$D$10:$L$61,7,FALSE)</f>
        <v>321</v>
      </c>
      <c r="J60" s="38">
        <f>VLOOKUP(B60,'[2]2022_Rohdaten_bearbeitet'!$D$10:$L$61,9,FALSE)</f>
        <v>272</v>
      </c>
    </row>
    <row r="61" spans="2:10" s="38" customFormat="1" ht="8.25" customHeight="1" x14ac:dyDescent="0.15">
      <c r="B61" s="37">
        <v>462</v>
      </c>
      <c r="C61" s="38" t="str">
        <f>VLOOKUP(B61,[1]Tabelle1!$A$1:$C$68,2,FALSE)</f>
        <v>Wittmund</v>
      </c>
      <c r="D61" s="38">
        <f>'[2]2022_Rohdaten_bearbeitet'!$B$1</f>
        <v>2022</v>
      </c>
      <c r="E61" s="38">
        <f>VLOOKUP(B61,'[2]2022_Rohdaten_bearbeitet'!$D$10:$L$61,4,FALSE)</f>
        <v>73</v>
      </c>
      <c r="F61" s="38">
        <f>VLOOKUP(B61,'[2]2022_Rohdaten_bearbeitet'!$D$10:$L$61,6,FALSE)</f>
        <v>62</v>
      </c>
      <c r="G61" s="38">
        <f>VLOOKUP(B61,'[2]2022_Rohdaten_bearbeitet'!$D$10:$L$61,8,FALSE)</f>
        <v>24</v>
      </c>
      <c r="H61" s="38">
        <f>VLOOKUP(B61,'[2]2022_Rohdaten_bearbeitet'!$D$10:$L$61,5,FALSE)</f>
        <v>709</v>
      </c>
      <c r="I61" s="38">
        <f>VLOOKUP(B61,'[2]2022_Rohdaten_bearbeitet'!$D$10:$L$61,7,FALSE)</f>
        <v>400</v>
      </c>
      <c r="J61" s="38">
        <f>VLOOKUP(B61,'[2]2022_Rohdaten_bearbeitet'!$D$10:$L$61,9,FALSE)</f>
        <v>318</v>
      </c>
    </row>
    <row r="62" spans="2:10" s="40" customFormat="1" ht="16.5" customHeight="1" x14ac:dyDescent="0.25">
      <c r="B62" s="39">
        <v>4</v>
      </c>
      <c r="C62" s="40" t="str">
        <f>VLOOKUP(B62,[1]Tabelle1!$A$1:$C$68,2,FALSE)</f>
        <v>Statistische Region Weser-Ems</v>
      </c>
      <c r="D62" s="40">
        <f>'[2]2022_Rohdaten_bearbeitet'!$B$1</f>
        <v>2022</v>
      </c>
      <c r="E62" s="40">
        <f>VLOOKUP(B62,'[2]2022_Rohdaten_bearbeitet'!$D$10:$L$61,4,FALSE)</f>
        <v>64</v>
      </c>
      <c r="F62" s="40">
        <f>VLOOKUP(B62,'[2]2022_Rohdaten_bearbeitet'!$D$10:$L$61,6,FALSE)</f>
        <v>55</v>
      </c>
      <c r="G62" s="40">
        <f>VLOOKUP(B62,'[2]2022_Rohdaten_bearbeitet'!$D$10:$L$61,8,FALSE)</f>
        <v>29</v>
      </c>
      <c r="H62" s="40">
        <f>VLOOKUP(B62,'[2]2022_Rohdaten_bearbeitet'!$D$10:$L$61,5,FALSE)</f>
        <v>417</v>
      </c>
      <c r="I62" s="40">
        <f>VLOOKUP(B62,'[2]2022_Rohdaten_bearbeitet'!$D$10:$L$61,7,FALSE)</f>
        <v>225</v>
      </c>
      <c r="J62" s="40">
        <f>VLOOKUP(B62,'[2]2022_Rohdaten_bearbeitet'!$D$10:$L$61,9,FALSE)</f>
        <v>276</v>
      </c>
    </row>
    <row r="63" spans="2:10" s="40" customFormat="1" ht="16.5" customHeight="1" x14ac:dyDescent="0.25">
      <c r="B63" s="39">
        <v>0</v>
      </c>
      <c r="C63" s="40" t="str">
        <f>VLOOKUP(B63,[1]Tabelle1!$A$1:$C$68,2,FALSE)</f>
        <v>Niedersachsen</v>
      </c>
      <c r="D63" s="40">
        <f>'[2]2022_Rohdaten_bearbeitet'!$B$1</f>
        <v>2022</v>
      </c>
      <c r="E63" s="40">
        <f>VLOOKUP(B63,'[2]2022_Rohdaten_bearbeitet'!$D$10:$L$61,4,FALSE)</f>
        <v>76</v>
      </c>
      <c r="F63" s="40">
        <f>VLOOKUP(B63,'[2]2022_Rohdaten_bearbeitet'!$D$10:$L$61,6,FALSE)</f>
        <v>60</v>
      </c>
      <c r="G63" s="40">
        <f>VLOOKUP(B63,'[2]2022_Rohdaten_bearbeitet'!$D$10:$L$61,8,FALSE)</f>
        <v>30</v>
      </c>
      <c r="H63" s="40">
        <f>VLOOKUP(B63,'[2]2022_Rohdaten_bearbeitet'!$D$10:$L$61,5,FALSE)</f>
        <v>510</v>
      </c>
      <c r="I63" s="40">
        <f>VLOOKUP(B63,'[2]2022_Rohdaten_bearbeitet'!$D$10:$L$61,7,FALSE)</f>
        <v>277</v>
      </c>
      <c r="J63" s="40">
        <f>VLOOKUP(B63,'[2]2022_Rohdaten_bearbeitet'!$D$10:$L$61,9,FALSE)</f>
        <v>305</v>
      </c>
    </row>
    <row r="64" spans="2:10" s="38" customFormat="1" ht="8.25" customHeight="1" x14ac:dyDescent="0.15">
      <c r="B64" s="37">
        <v>101</v>
      </c>
      <c r="C64" s="38" t="s">
        <v>12</v>
      </c>
      <c r="D64" s="38">
        <v>2021</v>
      </c>
      <c r="E64" s="38">
        <v>98</v>
      </c>
      <c r="F64" s="38">
        <v>74</v>
      </c>
      <c r="G64" s="38">
        <v>37</v>
      </c>
      <c r="H64" s="38">
        <v>382</v>
      </c>
      <c r="I64" s="38">
        <v>195</v>
      </c>
      <c r="J64" s="38">
        <v>208</v>
      </c>
    </row>
    <row r="65" spans="2:10" s="38" customFormat="1" ht="8.25" customHeight="1" x14ac:dyDescent="0.15">
      <c r="B65" s="37">
        <v>102</v>
      </c>
      <c r="C65" s="38" t="s">
        <v>13</v>
      </c>
      <c r="D65" s="38">
        <v>2021</v>
      </c>
      <c r="E65" s="38">
        <v>131</v>
      </c>
      <c r="F65" s="38">
        <v>104</v>
      </c>
      <c r="G65" s="38">
        <v>33</v>
      </c>
      <c r="H65" s="38">
        <v>536</v>
      </c>
      <c r="I65" s="38">
        <v>309</v>
      </c>
      <c r="J65" s="38">
        <v>191</v>
      </c>
    </row>
    <row r="66" spans="2:10" s="38" customFormat="1" ht="8.25" customHeight="1" x14ac:dyDescent="0.15">
      <c r="B66" s="37">
        <v>103</v>
      </c>
      <c r="C66" s="38" t="s">
        <v>14</v>
      </c>
      <c r="D66" s="38">
        <v>2021</v>
      </c>
      <c r="E66" s="38">
        <v>86</v>
      </c>
      <c r="F66" s="38">
        <v>58</v>
      </c>
      <c r="G66" s="38">
        <v>20</v>
      </c>
      <c r="H66" s="38">
        <v>462</v>
      </c>
      <c r="I66" s="38">
        <v>212</v>
      </c>
      <c r="J66" s="38">
        <v>126</v>
      </c>
    </row>
    <row r="67" spans="2:10" s="38" customFormat="1" ht="8.25" customHeight="1" x14ac:dyDescent="0.15">
      <c r="B67" s="37">
        <v>151</v>
      </c>
      <c r="C67" s="38" t="s">
        <v>15</v>
      </c>
      <c r="D67" s="38">
        <v>2021</v>
      </c>
      <c r="E67" s="38">
        <v>50</v>
      </c>
      <c r="F67" s="38">
        <v>44</v>
      </c>
      <c r="G67" s="38">
        <v>18</v>
      </c>
      <c r="H67" s="38">
        <v>502</v>
      </c>
      <c r="I67" s="38">
        <v>234</v>
      </c>
      <c r="J67" s="38">
        <v>151</v>
      </c>
    </row>
    <row r="68" spans="2:10" s="38" customFormat="1" ht="8.25" customHeight="1" x14ac:dyDescent="0.15">
      <c r="B68" s="37">
        <v>153</v>
      </c>
      <c r="C68" s="38" t="s">
        <v>16</v>
      </c>
      <c r="D68" s="38">
        <v>2021</v>
      </c>
      <c r="E68" s="38">
        <v>111</v>
      </c>
      <c r="F68" s="38">
        <v>96</v>
      </c>
      <c r="G68" s="38">
        <v>34</v>
      </c>
      <c r="H68" s="38">
        <v>525</v>
      </c>
      <c r="I68" s="38">
        <v>209</v>
      </c>
      <c r="J68" s="38">
        <v>156</v>
      </c>
    </row>
    <row r="69" spans="2:10" s="38" customFormat="1" ht="8.25" customHeight="1" x14ac:dyDescent="0.15">
      <c r="B69" s="37">
        <v>154</v>
      </c>
      <c r="C69" s="38" t="s">
        <v>17</v>
      </c>
      <c r="D69" s="38">
        <v>2021</v>
      </c>
      <c r="E69" s="38">
        <v>73</v>
      </c>
      <c r="F69" s="38">
        <v>75</v>
      </c>
      <c r="G69" s="38">
        <v>24</v>
      </c>
      <c r="H69" s="38">
        <v>483</v>
      </c>
      <c r="I69" s="38">
        <v>259</v>
      </c>
      <c r="J69" s="38">
        <v>181</v>
      </c>
    </row>
    <row r="70" spans="2:10" s="38" customFormat="1" ht="8.25" customHeight="1" x14ac:dyDescent="0.15">
      <c r="B70" s="37">
        <v>155</v>
      </c>
      <c r="C70" s="38" t="s">
        <v>18</v>
      </c>
      <c r="D70" s="38">
        <v>2021</v>
      </c>
      <c r="E70" s="38">
        <v>83</v>
      </c>
      <c r="F70" s="38">
        <v>66</v>
      </c>
      <c r="G70" s="38">
        <v>19</v>
      </c>
      <c r="H70" s="38">
        <v>488</v>
      </c>
      <c r="I70" s="38">
        <v>289</v>
      </c>
      <c r="J70" s="38">
        <v>177</v>
      </c>
    </row>
    <row r="71" spans="2:10" s="38" customFormat="1" ht="8.25" customHeight="1" x14ac:dyDescent="0.15">
      <c r="B71" s="37">
        <v>157</v>
      </c>
      <c r="C71" s="38" t="s">
        <v>19</v>
      </c>
      <c r="D71" s="38">
        <v>2021</v>
      </c>
      <c r="E71" s="38">
        <v>90</v>
      </c>
      <c r="F71" s="38">
        <v>59</v>
      </c>
      <c r="G71" s="38">
        <v>20</v>
      </c>
      <c r="H71" s="38">
        <v>566</v>
      </c>
      <c r="I71" s="38">
        <v>304</v>
      </c>
      <c r="J71" s="38">
        <v>210</v>
      </c>
    </row>
    <row r="72" spans="2:10" s="38" customFormat="1" ht="8.25" customHeight="1" x14ac:dyDescent="0.15">
      <c r="B72" s="37">
        <v>158</v>
      </c>
      <c r="C72" s="38" t="s">
        <v>20</v>
      </c>
      <c r="D72" s="38">
        <v>2021</v>
      </c>
      <c r="E72" s="38">
        <v>71</v>
      </c>
      <c r="F72" s="38">
        <v>59</v>
      </c>
      <c r="G72" s="38">
        <v>26</v>
      </c>
      <c r="H72" s="38">
        <v>602</v>
      </c>
      <c r="I72" s="38">
        <v>306</v>
      </c>
      <c r="J72" s="38">
        <v>185</v>
      </c>
    </row>
    <row r="73" spans="2:10" s="38" customFormat="1" ht="8.25" customHeight="1" x14ac:dyDescent="0.15">
      <c r="B73" s="37">
        <v>159</v>
      </c>
      <c r="C73" s="38" t="s">
        <v>21</v>
      </c>
      <c r="D73" s="38">
        <v>2021</v>
      </c>
      <c r="E73" s="38">
        <v>74</v>
      </c>
      <c r="F73" s="38">
        <v>67</v>
      </c>
      <c r="G73" s="38">
        <v>31</v>
      </c>
      <c r="H73" s="38">
        <v>478</v>
      </c>
      <c r="I73" s="38">
        <v>221</v>
      </c>
      <c r="J73" s="38">
        <v>238</v>
      </c>
    </row>
    <row r="74" spans="2:10" s="40" customFormat="1" ht="16.5" customHeight="1" x14ac:dyDescent="0.25">
      <c r="B74" s="39">
        <v>1</v>
      </c>
      <c r="C74" s="40" t="s">
        <v>22</v>
      </c>
      <c r="D74" s="40">
        <v>2021</v>
      </c>
      <c r="E74" s="40">
        <v>83</v>
      </c>
      <c r="F74" s="40">
        <v>68</v>
      </c>
      <c r="G74" s="40">
        <v>27</v>
      </c>
      <c r="H74" s="40">
        <v>495</v>
      </c>
      <c r="I74" s="40">
        <v>240</v>
      </c>
      <c r="J74" s="40">
        <v>186</v>
      </c>
    </row>
    <row r="75" spans="2:10" s="38" customFormat="1" ht="8.25" customHeight="1" x14ac:dyDescent="0.15">
      <c r="B75" s="37">
        <v>241</v>
      </c>
      <c r="C75" s="38" t="s">
        <v>23</v>
      </c>
      <c r="D75" s="38">
        <v>2021</v>
      </c>
      <c r="E75" s="38">
        <v>120</v>
      </c>
      <c r="F75" s="38">
        <v>78</v>
      </c>
      <c r="G75" s="38">
        <v>40</v>
      </c>
      <c r="H75" s="38">
        <v>581</v>
      </c>
      <c r="I75" s="38">
        <v>308</v>
      </c>
      <c r="J75" s="38">
        <v>328</v>
      </c>
    </row>
    <row r="76" spans="2:10" s="38" customFormat="1" ht="8.25" customHeight="1" x14ac:dyDescent="0.15">
      <c r="B76" s="37">
        <v>241001</v>
      </c>
      <c r="C76" s="38" t="s">
        <v>24</v>
      </c>
      <c r="D76" s="38">
        <v>2021</v>
      </c>
      <c r="E76" s="38">
        <v>164</v>
      </c>
      <c r="F76" s="38">
        <v>97</v>
      </c>
      <c r="G76" s="38">
        <v>62</v>
      </c>
      <c r="H76" s="38">
        <v>580</v>
      </c>
      <c r="I76" s="38">
        <v>311</v>
      </c>
      <c r="J76" s="38">
        <v>352</v>
      </c>
    </row>
    <row r="77" spans="2:10" s="38" customFormat="1" ht="8.25" customHeight="1" x14ac:dyDescent="0.15">
      <c r="B77" s="37">
        <v>241999</v>
      </c>
      <c r="C77" s="38" t="s">
        <v>25</v>
      </c>
      <c r="D77" s="38">
        <v>2021</v>
      </c>
      <c r="E77" s="38">
        <v>88</v>
      </c>
      <c r="F77" s="38">
        <v>61</v>
      </c>
      <c r="G77" s="38">
        <v>26</v>
      </c>
      <c r="H77" s="38">
        <v>582</v>
      </c>
      <c r="I77" s="38">
        <v>304</v>
      </c>
      <c r="J77" s="38">
        <v>283</v>
      </c>
    </row>
    <row r="78" spans="2:10" s="38" customFormat="1" ht="8.25" customHeight="1" x14ac:dyDescent="0.15">
      <c r="B78" s="37">
        <v>251</v>
      </c>
      <c r="C78" s="38" t="s">
        <v>26</v>
      </c>
      <c r="D78" s="38">
        <v>2021</v>
      </c>
      <c r="E78" s="38">
        <v>60</v>
      </c>
      <c r="F78" s="38">
        <v>45</v>
      </c>
      <c r="G78" s="38">
        <v>24</v>
      </c>
      <c r="H78" s="38">
        <v>482</v>
      </c>
      <c r="I78" s="38">
        <v>224</v>
      </c>
      <c r="J78" s="38">
        <v>249</v>
      </c>
    </row>
    <row r="79" spans="2:10" s="38" customFormat="1" ht="8.25" customHeight="1" x14ac:dyDescent="0.15">
      <c r="B79" s="37">
        <v>252</v>
      </c>
      <c r="C79" s="38" t="s">
        <v>27</v>
      </c>
      <c r="D79" s="38">
        <v>2021</v>
      </c>
      <c r="E79" s="38">
        <v>103</v>
      </c>
      <c r="F79" s="38">
        <v>78</v>
      </c>
      <c r="G79" s="38">
        <v>31</v>
      </c>
      <c r="H79" s="38">
        <v>540</v>
      </c>
      <c r="I79" s="38">
        <v>307</v>
      </c>
      <c r="J79" s="38">
        <v>256</v>
      </c>
    </row>
    <row r="80" spans="2:10" s="38" customFormat="1" ht="8.25" customHeight="1" x14ac:dyDescent="0.15">
      <c r="B80" s="37">
        <v>254</v>
      </c>
      <c r="C80" s="38" t="s">
        <v>28</v>
      </c>
      <c r="D80" s="38">
        <v>2021</v>
      </c>
      <c r="E80" s="38">
        <v>92</v>
      </c>
      <c r="F80" s="38">
        <v>73</v>
      </c>
      <c r="G80" s="38">
        <v>26</v>
      </c>
      <c r="H80" s="38">
        <v>518</v>
      </c>
      <c r="I80" s="38">
        <v>303</v>
      </c>
      <c r="J80" s="38">
        <v>217</v>
      </c>
    </row>
    <row r="81" spans="2:10" s="38" customFormat="1" ht="8.25" customHeight="1" x14ac:dyDescent="0.15">
      <c r="B81" s="37">
        <v>255</v>
      </c>
      <c r="C81" s="38" t="s">
        <v>29</v>
      </c>
      <c r="D81" s="38">
        <v>2021</v>
      </c>
      <c r="E81" s="38">
        <v>94</v>
      </c>
      <c r="F81" s="38">
        <v>81</v>
      </c>
      <c r="G81" s="38">
        <v>28</v>
      </c>
      <c r="H81" s="38">
        <v>474</v>
      </c>
      <c r="I81" s="38">
        <v>240</v>
      </c>
      <c r="J81" s="38">
        <v>108</v>
      </c>
    </row>
    <row r="82" spans="2:10" s="38" customFormat="1" ht="8.25" customHeight="1" x14ac:dyDescent="0.15">
      <c r="B82" s="37">
        <v>256</v>
      </c>
      <c r="C82" s="38" t="s">
        <v>30</v>
      </c>
      <c r="D82" s="38">
        <v>2021</v>
      </c>
      <c r="E82" s="38">
        <v>90</v>
      </c>
      <c r="F82" s="38">
        <v>66</v>
      </c>
      <c r="G82" s="38">
        <v>25</v>
      </c>
      <c r="H82" s="38">
        <v>625</v>
      </c>
      <c r="I82" s="38">
        <v>294</v>
      </c>
      <c r="J82" s="38">
        <v>289</v>
      </c>
    </row>
    <row r="83" spans="2:10" s="38" customFormat="1" ht="8.25" customHeight="1" x14ac:dyDescent="0.15">
      <c r="B83" s="37">
        <v>257</v>
      </c>
      <c r="C83" s="38" t="s">
        <v>31</v>
      </c>
      <c r="D83" s="38">
        <v>2021</v>
      </c>
      <c r="E83" s="38">
        <v>73</v>
      </c>
      <c r="F83" s="38">
        <v>59</v>
      </c>
      <c r="G83" s="38">
        <v>25</v>
      </c>
      <c r="H83" s="38">
        <v>525</v>
      </c>
      <c r="I83" s="38">
        <v>281</v>
      </c>
      <c r="J83" s="38">
        <v>185</v>
      </c>
    </row>
    <row r="84" spans="2:10" s="40" customFormat="1" ht="16.5" customHeight="1" x14ac:dyDescent="0.25">
      <c r="B84" s="39">
        <v>2</v>
      </c>
      <c r="C84" s="40" t="s">
        <v>32</v>
      </c>
      <c r="D84" s="40">
        <v>2021</v>
      </c>
      <c r="E84" s="40">
        <v>103</v>
      </c>
      <c r="F84" s="40">
        <v>72</v>
      </c>
      <c r="G84" s="40">
        <v>33</v>
      </c>
      <c r="H84" s="40">
        <v>559</v>
      </c>
      <c r="I84" s="40">
        <v>298</v>
      </c>
      <c r="J84" s="40">
        <v>297</v>
      </c>
    </row>
    <row r="85" spans="2:10" s="38" customFormat="1" ht="8.25" customHeight="1" x14ac:dyDescent="0.15">
      <c r="B85" s="37">
        <v>351</v>
      </c>
      <c r="C85" s="38" t="s">
        <v>33</v>
      </c>
      <c r="D85" s="38">
        <v>2021</v>
      </c>
      <c r="E85" s="38">
        <v>90</v>
      </c>
      <c r="F85" s="38">
        <v>79</v>
      </c>
      <c r="G85" s="38">
        <v>35</v>
      </c>
      <c r="H85" s="38">
        <v>461</v>
      </c>
      <c r="I85" s="38">
        <v>273</v>
      </c>
      <c r="J85" s="38">
        <v>258</v>
      </c>
    </row>
    <row r="86" spans="2:10" s="38" customFormat="1" ht="8.25" customHeight="1" x14ac:dyDescent="0.15">
      <c r="B86" s="37">
        <v>352</v>
      </c>
      <c r="C86" s="38" t="s">
        <v>34</v>
      </c>
      <c r="D86" s="38">
        <v>2021</v>
      </c>
      <c r="E86" s="38">
        <v>76</v>
      </c>
      <c r="F86" s="38">
        <v>59</v>
      </c>
      <c r="G86" s="38">
        <v>22</v>
      </c>
      <c r="H86" s="38">
        <v>558</v>
      </c>
      <c r="I86" s="38">
        <v>258</v>
      </c>
      <c r="J86" s="38">
        <v>99</v>
      </c>
    </row>
    <row r="87" spans="2:10" s="38" customFormat="1" ht="8.25" customHeight="1" x14ac:dyDescent="0.15">
      <c r="B87" s="37">
        <v>353</v>
      </c>
      <c r="C87" s="38" t="s">
        <v>35</v>
      </c>
      <c r="D87" s="38">
        <v>2021</v>
      </c>
      <c r="E87" s="38">
        <v>58</v>
      </c>
      <c r="F87" s="38">
        <v>39</v>
      </c>
      <c r="G87" s="38">
        <v>22</v>
      </c>
      <c r="H87" s="38">
        <v>352</v>
      </c>
      <c r="I87" s="38">
        <v>245</v>
      </c>
      <c r="J87" s="38">
        <v>164</v>
      </c>
    </row>
    <row r="88" spans="2:10" s="38" customFormat="1" ht="8.25" customHeight="1" x14ac:dyDescent="0.15">
      <c r="B88" s="37">
        <v>354</v>
      </c>
      <c r="C88" s="38" t="s">
        <v>36</v>
      </c>
      <c r="D88" s="38">
        <v>2021</v>
      </c>
      <c r="E88" s="38">
        <v>88</v>
      </c>
      <c r="F88" s="38">
        <v>94</v>
      </c>
      <c r="G88" s="38">
        <v>30</v>
      </c>
      <c r="H88" s="38">
        <v>304</v>
      </c>
      <c r="I88" s="38">
        <v>206</v>
      </c>
      <c r="J88" s="38">
        <v>143</v>
      </c>
    </row>
    <row r="89" spans="2:10" s="38" customFormat="1" ht="8.25" customHeight="1" x14ac:dyDescent="0.15">
      <c r="B89" s="37">
        <v>355</v>
      </c>
      <c r="C89" s="38" t="s">
        <v>37</v>
      </c>
      <c r="D89" s="38">
        <v>2021</v>
      </c>
      <c r="E89" s="38">
        <v>69</v>
      </c>
      <c r="F89" s="38">
        <v>62</v>
      </c>
      <c r="G89" s="38">
        <v>32</v>
      </c>
      <c r="H89" s="38">
        <v>592</v>
      </c>
      <c r="I89" s="38">
        <v>293</v>
      </c>
      <c r="J89" s="38">
        <v>248</v>
      </c>
    </row>
    <row r="90" spans="2:10" s="38" customFormat="1" ht="8.25" customHeight="1" x14ac:dyDescent="0.15">
      <c r="B90" s="37">
        <v>356</v>
      </c>
      <c r="C90" s="38" t="s">
        <v>38</v>
      </c>
      <c r="D90" s="38">
        <v>2021</v>
      </c>
      <c r="E90" s="38">
        <v>41</v>
      </c>
      <c r="F90" s="38">
        <v>37</v>
      </c>
      <c r="G90" s="38">
        <v>19</v>
      </c>
      <c r="H90" s="38">
        <v>415</v>
      </c>
      <c r="I90" s="38">
        <v>228</v>
      </c>
      <c r="J90" s="38">
        <v>217</v>
      </c>
    </row>
    <row r="91" spans="2:10" s="38" customFormat="1" ht="8.25" customHeight="1" x14ac:dyDescent="0.15">
      <c r="B91" s="37">
        <v>357</v>
      </c>
      <c r="C91" s="38" t="s">
        <v>39</v>
      </c>
      <c r="D91" s="38">
        <v>2021</v>
      </c>
      <c r="E91" s="38">
        <v>44</v>
      </c>
      <c r="F91" s="38">
        <v>44</v>
      </c>
      <c r="G91" s="38">
        <v>27</v>
      </c>
      <c r="H91" s="38">
        <v>369</v>
      </c>
      <c r="I91" s="38">
        <v>172</v>
      </c>
      <c r="J91" s="38">
        <v>163</v>
      </c>
    </row>
    <row r="92" spans="2:10" s="38" customFormat="1" ht="8.25" customHeight="1" x14ac:dyDescent="0.15">
      <c r="B92" s="37">
        <v>358</v>
      </c>
      <c r="C92" s="38" t="s">
        <v>40</v>
      </c>
      <c r="D92" s="38">
        <v>2021</v>
      </c>
      <c r="E92" s="38">
        <v>84</v>
      </c>
      <c r="F92" s="38">
        <v>62</v>
      </c>
      <c r="G92" s="38">
        <v>24</v>
      </c>
      <c r="H92" s="38">
        <v>261</v>
      </c>
      <c r="I92" s="38">
        <v>150</v>
      </c>
      <c r="J92" s="38">
        <v>286</v>
      </c>
    </row>
    <row r="93" spans="2:10" s="38" customFormat="1" ht="8.25" customHeight="1" x14ac:dyDescent="0.15">
      <c r="B93" s="37">
        <v>359</v>
      </c>
      <c r="C93" s="38" t="s">
        <v>41</v>
      </c>
      <c r="D93" s="38">
        <v>2021</v>
      </c>
      <c r="E93" s="38">
        <v>84</v>
      </c>
      <c r="F93" s="38">
        <v>60</v>
      </c>
      <c r="G93" s="38">
        <v>24</v>
      </c>
      <c r="H93" s="38">
        <v>552</v>
      </c>
      <c r="I93" s="38">
        <v>270</v>
      </c>
      <c r="J93" s="38">
        <v>187</v>
      </c>
    </row>
    <row r="94" spans="2:10" s="38" customFormat="1" ht="8.25" customHeight="1" x14ac:dyDescent="0.15">
      <c r="B94" s="37">
        <v>360</v>
      </c>
      <c r="C94" s="38" t="s">
        <v>42</v>
      </c>
      <c r="D94" s="38">
        <v>2021</v>
      </c>
      <c r="E94" s="38">
        <v>72</v>
      </c>
      <c r="F94" s="38">
        <v>68</v>
      </c>
      <c r="G94" s="38">
        <v>26</v>
      </c>
      <c r="H94" s="38">
        <v>427</v>
      </c>
      <c r="I94" s="38">
        <v>231</v>
      </c>
      <c r="J94" s="38">
        <v>267</v>
      </c>
    </row>
    <row r="95" spans="2:10" s="38" customFormat="1" ht="8.25" customHeight="1" x14ac:dyDescent="0.15">
      <c r="B95" s="37">
        <v>361</v>
      </c>
      <c r="C95" s="38" t="s">
        <v>43</v>
      </c>
      <c r="D95" s="38">
        <v>2021</v>
      </c>
      <c r="E95" s="38">
        <v>57</v>
      </c>
      <c r="F95" s="38">
        <v>44</v>
      </c>
      <c r="G95" s="38">
        <v>21</v>
      </c>
      <c r="H95" s="38">
        <v>396</v>
      </c>
      <c r="I95" s="38">
        <v>197</v>
      </c>
      <c r="J95" s="38">
        <v>234</v>
      </c>
    </row>
    <row r="96" spans="2:10" s="40" customFormat="1" ht="16.5" customHeight="1" x14ac:dyDescent="0.25">
      <c r="B96" s="39">
        <v>3</v>
      </c>
      <c r="C96" s="40" t="s">
        <v>44</v>
      </c>
      <c r="D96" s="40">
        <v>2021</v>
      </c>
      <c r="E96" s="40">
        <v>68</v>
      </c>
      <c r="F96" s="40">
        <v>56</v>
      </c>
      <c r="G96" s="40">
        <v>25</v>
      </c>
      <c r="H96" s="40">
        <v>439</v>
      </c>
      <c r="I96" s="40">
        <v>234</v>
      </c>
      <c r="J96" s="40">
        <v>201</v>
      </c>
    </row>
    <row r="97" spans="2:10" s="38" customFormat="1" ht="8.25" customHeight="1" x14ac:dyDescent="0.15">
      <c r="B97" s="37">
        <v>401</v>
      </c>
      <c r="C97" s="38" t="s">
        <v>45</v>
      </c>
      <c r="D97" s="38">
        <v>2021</v>
      </c>
      <c r="E97" s="38">
        <v>157</v>
      </c>
      <c r="F97" s="38">
        <v>116</v>
      </c>
      <c r="G97" s="38">
        <v>49</v>
      </c>
      <c r="H97" s="38">
        <v>444</v>
      </c>
      <c r="I97" s="38">
        <v>327</v>
      </c>
      <c r="J97" s="38">
        <v>398</v>
      </c>
    </row>
    <row r="98" spans="2:10" s="38" customFormat="1" ht="8.25" customHeight="1" x14ac:dyDescent="0.15">
      <c r="B98" s="37">
        <v>402</v>
      </c>
      <c r="C98" s="38" t="s">
        <v>46</v>
      </c>
      <c r="D98" s="38">
        <v>2021</v>
      </c>
      <c r="E98" s="38">
        <v>156</v>
      </c>
      <c r="F98" s="38">
        <v>113</v>
      </c>
      <c r="G98" s="38">
        <v>42</v>
      </c>
      <c r="H98" s="38">
        <v>496</v>
      </c>
      <c r="I98" s="38">
        <v>263</v>
      </c>
      <c r="J98" s="38">
        <v>165</v>
      </c>
    </row>
    <row r="99" spans="2:10" s="38" customFormat="1" ht="8.25" customHeight="1" x14ac:dyDescent="0.15">
      <c r="B99" s="37">
        <v>403</v>
      </c>
      <c r="C99" s="38" t="s">
        <v>47</v>
      </c>
      <c r="D99" s="38">
        <v>2021</v>
      </c>
      <c r="E99" s="38">
        <v>123</v>
      </c>
      <c r="F99" s="38">
        <v>85</v>
      </c>
      <c r="G99" s="38">
        <v>44</v>
      </c>
      <c r="H99" s="38">
        <v>542</v>
      </c>
      <c r="I99" s="38">
        <v>298</v>
      </c>
      <c r="J99" s="38">
        <v>360</v>
      </c>
    </row>
    <row r="100" spans="2:10" s="38" customFormat="1" ht="8.25" customHeight="1" x14ac:dyDescent="0.15">
      <c r="B100" s="37">
        <v>404</v>
      </c>
      <c r="C100" s="38" t="s">
        <v>48</v>
      </c>
      <c r="D100" s="38">
        <v>2021</v>
      </c>
      <c r="E100" s="38">
        <v>122</v>
      </c>
      <c r="F100" s="38">
        <v>78</v>
      </c>
      <c r="G100" s="38">
        <v>44</v>
      </c>
      <c r="H100" s="38">
        <v>442</v>
      </c>
      <c r="I100" s="38">
        <v>259</v>
      </c>
      <c r="J100" s="38">
        <v>409</v>
      </c>
    </row>
    <row r="101" spans="2:10" s="38" customFormat="1" ht="8.25" customHeight="1" x14ac:dyDescent="0.15">
      <c r="B101" s="37">
        <v>405</v>
      </c>
      <c r="C101" s="38" t="s">
        <v>49</v>
      </c>
      <c r="D101" s="38">
        <v>2021</v>
      </c>
      <c r="E101" s="38">
        <v>198</v>
      </c>
      <c r="F101" s="38">
        <v>148</v>
      </c>
      <c r="G101" s="38">
        <v>49</v>
      </c>
      <c r="H101" s="38">
        <v>615</v>
      </c>
      <c r="I101" s="38">
        <v>401</v>
      </c>
      <c r="J101" s="38">
        <v>351</v>
      </c>
    </row>
    <row r="102" spans="2:10" s="38" customFormat="1" ht="8.25" customHeight="1" x14ac:dyDescent="0.15">
      <c r="B102" s="37">
        <v>451</v>
      </c>
      <c r="C102" s="38" t="s">
        <v>50</v>
      </c>
      <c r="D102" s="38">
        <v>2021</v>
      </c>
      <c r="E102" s="38">
        <v>52</v>
      </c>
      <c r="F102" s="38">
        <v>45</v>
      </c>
      <c r="G102" s="38">
        <v>22</v>
      </c>
      <c r="H102" s="38">
        <v>495</v>
      </c>
      <c r="I102" s="38">
        <v>227</v>
      </c>
      <c r="J102" s="38">
        <v>270</v>
      </c>
    </row>
    <row r="103" spans="2:10" s="38" customFormat="1" ht="8.25" customHeight="1" x14ac:dyDescent="0.15">
      <c r="B103" s="37">
        <v>452</v>
      </c>
      <c r="C103" s="38" t="s">
        <v>51</v>
      </c>
      <c r="D103" s="38">
        <v>2021</v>
      </c>
      <c r="E103" s="38">
        <v>102</v>
      </c>
      <c r="F103" s="38">
        <v>75</v>
      </c>
      <c r="G103" s="38">
        <v>23</v>
      </c>
      <c r="H103" s="38">
        <v>413</v>
      </c>
      <c r="I103" s="38">
        <v>272</v>
      </c>
      <c r="J103" s="38">
        <v>242</v>
      </c>
    </row>
    <row r="104" spans="2:10" s="38" customFormat="1" ht="8.25" customHeight="1" x14ac:dyDescent="0.15">
      <c r="B104" s="37">
        <v>453</v>
      </c>
      <c r="C104" s="38" t="s">
        <v>52</v>
      </c>
      <c r="D104" s="38">
        <v>2021</v>
      </c>
      <c r="E104" s="38">
        <v>51</v>
      </c>
      <c r="F104" s="38">
        <v>46</v>
      </c>
      <c r="G104" s="38">
        <v>29</v>
      </c>
      <c r="H104" s="38">
        <v>212</v>
      </c>
      <c r="I104" s="38">
        <v>100</v>
      </c>
      <c r="J104" s="38">
        <v>257</v>
      </c>
    </row>
    <row r="105" spans="2:10" s="38" customFormat="1" ht="8.25" customHeight="1" x14ac:dyDescent="0.15">
      <c r="B105" s="37">
        <v>454</v>
      </c>
      <c r="C105" s="38" t="s">
        <v>53</v>
      </c>
      <c r="D105" s="38">
        <v>2021</v>
      </c>
      <c r="E105" s="38">
        <v>34</v>
      </c>
      <c r="F105" s="38">
        <v>42</v>
      </c>
      <c r="G105" s="38">
        <v>24</v>
      </c>
      <c r="H105" s="38">
        <v>235</v>
      </c>
      <c r="I105" s="38">
        <v>111</v>
      </c>
      <c r="J105" s="38">
        <v>85</v>
      </c>
    </row>
    <row r="106" spans="2:10" s="38" customFormat="1" ht="8.25" customHeight="1" x14ac:dyDescent="0.15">
      <c r="B106" s="37">
        <v>455</v>
      </c>
      <c r="C106" s="38" t="s">
        <v>54</v>
      </c>
      <c r="D106" s="38">
        <v>2021</v>
      </c>
      <c r="E106" s="38">
        <v>58</v>
      </c>
      <c r="F106" s="38">
        <v>51</v>
      </c>
      <c r="G106" s="38">
        <v>20</v>
      </c>
      <c r="H106" s="38">
        <v>576</v>
      </c>
      <c r="I106" s="38">
        <v>342</v>
      </c>
      <c r="J106" s="38">
        <v>234</v>
      </c>
    </row>
    <row r="107" spans="2:10" s="38" customFormat="1" ht="8.25" customHeight="1" x14ac:dyDescent="0.15">
      <c r="B107" s="37">
        <v>456</v>
      </c>
      <c r="C107" s="38" t="s">
        <v>55</v>
      </c>
      <c r="D107" s="38">
        <v>2021</v>
      </c>
      <c r="E107" s="38">
        <v>50</v>
      </c>
      <c r="F107" s="38">
        <v>44</v>
      </c>
      <c r="G107" s="38">
        <v>24</v>
      </c>
      <c r="H107" s="38">
        <v>236</v>
      </c>
      <c r="I107" s="38">
        <v>113</v>
      </c>
      <c r="J107" s="38">
        <v>51</v>
      </c>
    </row>
    <row r="108" spans="2:10" s="38" customFormat="1" ht="8.25" customHeight="1" x14ac:dyDescent="0.15">
      <c r="B108" s="37">
        <v>457</v>
      </c>
      <c r="C108" s="38" t="s">
        <v>56</v>
      </c>
      <c r="D108" s="38">
        <v>2021</v>
      </c>
      <c r="E108" s="38">
        <v>55</v>
      </c>
      <c r="F108" s="38">
        <v>58</v>
      </c>
      <c r="G108" s="38">
        <v>25</v>
      </c>
      <c r="H108" s="38">
        <v>455</v>
      </c>
      <c r="I108" s="38">
        <v>218</v>
      </c>
      <c r="J108" s="38">
        <v>120</v>
      </c>
    </row>
    <row r="109" spans="2:10" s="38" customFormat="1" ht="8.25" customHeight="1" x14ac:dyDescent="0.15">
      <c r="B109" s="37">
        <v>458</v>
      </c>
      <c r="C109" s="38" t="s">
        <v>57</v>
      </c>
      <c r="D109" s="38">
        <v>2021</v>
      </c>
      <c r="E109" s="38">
        <v>44</v>
      </c>
      <c r="F109" s="38">
        <v>39</v>
      </c>
      <c r="G109" s="38">
        <v>25</v>
      </c>
      <c r="H109" s="38">
        <v>400</v>
      </c>
      <c r="I109" s="38">
        <v>150</v>
      </c>
      <c r="J109" s="38">
        <v>252</v>
      </c>
    </row>
    <row r="110" spans="2:10" s="38" customFormat="1" ht="8.25" customHeight="1" x14ac:dyDescent="0.15">
      <c r="B110" s="37">
        <v>459</v>
      </c>
      <c r="C110" s="38" t="s">
        <v>58</v>
      </c>
      <c r="D110" s="38">
        <v>2021</v>
      </c>
      <c r="E110" s="38">
        <v>37</v>
      </c>
      <c r="F110" s="38">
        <v>35</v>
      </c>
      <c r="G110" s="38">
        <v>23</v>
      </c>
      <c r="H110" s="38">
        <v>213</v>
      </c>
      <c r="I110" s="38">
        <v>111</v>
      </c>
      <c r="J110" s="38">
        <v>167</v>
      </c>
    </row>
    <row r="111" spans="2:10" s="38" customFormat="1" ht="8.25" customHeight="1" x14ac:dyDescent="0.15">
      <c r="B111" s="37">
        <v>460</v>
      </c>
      <c r="C111" s="38" t="s">
        <v>59</v>
      </c>
      <c r="D111" s="38">
        <v>2021</v>
      </c>
      <c r="E111" s="38">
        <v>41</v>
      </c>
      <c r="F111" s="38">
        <v>32</v>
      </c>
      <c r="G111" s="38">
        <v>28</v>
      </c>
      <c r="H111" s="38">
        <v>317</v>
      </c>
      <c r="I111" s="38">
        <v>160</v>
      </c>
      <c r="J111" s="38">
        <v>304</v>
      </c>
    </row>
    <row r="112" spans="2:10" s="38" customFormat="1" ht="8.25" customHeight="1" x14ac:dyDescent="0.15">
      <c r="B112" s="37">
        <v>461</v>
      </c>
      <c r="C112" s="38" t="s">
        <v>60</v>
      </c>
      <c r="D112" s="38">
        <v>2021</v>
      </c>
      <c r="E112" s="38">
        <v>99</v>
      </c>
      <c r="F112" s="38">
        <v>71</v>
      </c>
      <c r="G112" s="38">
        <v>28</v>
      </c>
      <c r="H112" s="38">
        <v>546</v>
      </c>
      <c r="I112" s="38">
        <v>271</v>
      </c>
      <c r="J112" s="38">
        <v>180</v>
      </c>
    </row>
    <row r="113" spans="2:10" s="38" customFormat="1" ht="8.25" customHeight="1" x14ac:dyDescent="0.15">
      <c r="B113" s="37">
        <v>462</v>
      </c>
      <c r="C113" s="38" t="s">
        <v>61</v>
      </c>
      <c r="D113" s="38">
        <v>2021</v>
      </c>
      <c r="E113" s="38">
        <v>75</v>
      </c>
      <c r="F113" s="38">
        <v>64</v>
      </c>
      <c r="G113" s="38">
        <v>24</v>
      </c>
      <c r="H113" s="38">
        <v>584</v>
      </c>
      <c r="I113" s="38">
        <v>275</v>
      </c>
      <c r="J113" s="38">
        <v>179</v>
      </c>
    </row>
    <row r="114" spans="2:10" s="40" customFormat="1" ht="16.5" customHeight="1" x14ac:dyDescent="0.25">
      <c r="B114" s="39">
        <v>4</v>
      </c>
      <c r="C114" s="40" t="s">
        <v>62</v>
      </c>
      <c r="D114" s="40">
        <v>2021</v>
      </c>
      <c r="E114" s="40">
        <v>68</v>
      </c>
      <c r="F114" s="40">
        <v>58</v>
      </c>
      <c r="G114" s="40">
        <v>29</v>
      </c>
      <c r="H114" s="40">
        <v>368</v>
      </c>
      <c r="I114" s="40">
        <v>189</v>
      </c>
      <c r="J114" s="40">
        <v>203</v>
      </c>
    </row>
    <row r="115" spans="2:10" s="40" customFormat="1" ht="16.5" customHeight="1" x14ac:dyDescent="0.25">
      <c r="B115" s="39">
        <v>0</v>
      </c>
      <c r="C115" s="40" t="s">
        <v>63</v>
      </c>
      <c r="D115" s="40">
        <v>2021</v>
      </c>
      <c r="E115" s="40">
        <v>80</v>
      </c>
      <c r="F115" s="40">
        <v>63</v>
      </c>
      <c r="G115" s="40">
        <v>29</v>
      </c>
      <c r="H115" s="40">
        <v>462</v>
      </c>
      <c r="I115" s="40">
        <v>241</v>
      </c>
      <c r="J115" s="40">
        <v>235</v>
      </c>
    </row>
    <row r="116" spans="2:10" s="38" customFormat="1" ht="8.25" customHeight="1" x14ac:dyDescent="0.15">
      <c r="B116" s="37">
        <v>101</v>
      </c>
      <c r="C116" s="38" t="s">
        <v>12</v>
      </c>
      <c r="D116" s="38">
        <v>2020</v>
      </c>
      <c r="E116" s="38">
        <v>103</v>
      </c>
      <c r="F116" s="38">
        <v>78</v>
      </c>
      <c r="G116" s="38">
        <v>36</v>
      </c>
      <c r="H116" s="38">
        <v>436</v>
      </c>
      <c r="I116" s="38">
        <v>204</v>
      </c>
      <c r="J116" s="38">
        <v>211</v>
      </c>
    </row>
    <row r="117" spans="2:10" s="38" customFormat="1" ht="8.25" customHeight="1" x14ac:dyDescent="0.15">
      <c r="B117" s="37">
        <v>102</v>
      </c>
      <c r="C117" s="38" t="s">
        <v>13</v>
      </c>
      <c r="D117" s="38">
        <v>2020</v>
      </c>
      <c r="E117" s="38">
        <v>141</v>
      </c>
      <c r="F117" s="38">
        <v>107</v>
      </c>
      <c r="G117" s="38">
        <v>31</v>
      </c>
      <c r="H117" s="38">
        <v>587</v>
      </c>
      <c r="I117" s="38">
        <v>338</v>
      </c>
      <c r="J117" s="38">
        <v>191</v>
      </c>
    </row>
    <row r="118" spans="2:10" s="38" customFormat="1" ht="8.25" customHeight="1" x14ac:dyDescent="0.15">
      <c r="B118" s="37">
        <v>103</v>
      </c>
      <c r="C118" s="38" t="s">
        <v>14</v>
      </c>
      <c r="D118" s="38">
        <v>2020</v>
      </c>
      <c r="E118" s="38">
        <v>83</v>
      </c>
      <c r="F118" s="38">
        <v>60</v>
      </c>
      <c r="G118" s="38">
        <v>20</v>
      </c>
      <c r="H118" s="38">
        <v>456</v>
      </c>
      <c r="I118" s="38">
        <v>219</v>
      </c>
      <c r="J118" s="38">
        <v>114</v>
      </c>
    </row>
    <row r="119" spans="2:10" s="38" customFormat="1" ht="8.25" customHeight="1" x14ac:dyDescent="0.15">
      <c r="B119" s="37">
        <v>151</v>
      </c>
      <c r="C119" s="38" t="s">
        <v>15</v>
      </c>
      <c r="D119" s="38">
        <v>2020</v>
      </c>
      <c r="E119" s="38">
        <v>55</v>
      </c>
      <c r="F119" s="38">
        <v>46</v>
      </c>
      <c r="G119" s="38">
        <v>17</v>
      </c>
      <c r="H119" s="38">
        <v>540</v>
      </c>
      <c r="I119" s="38">
        <v>256</v>
      </c>
      <c r="J119" s="38">
        <v>158</v>
      </c>
    </row>
    <row r="120" spans="2:10" s="38" customFormat="1" ht="8.25" customHeight="1" x14ac:dyDescent="0.15">
      <c r="B120" s="37">
        <v>153</v>
      </c>
      <c r="C120" s="38" t="s">
        <v>16</v>
      </c>
      <c r="D120" s="38">
        <v>2020</v>
      </c>
      <c r="E120" s="38">
        <v>127</v>
      </c>
      <c r="F120" s="38">
        <v>99</v>
      </c>
      <c r="G120" s="38">
        <v>31</v>
      </c>
      <c r="H120" s="38">
        <v>578</v>
      </c>
      <c r="I120" s="38">
        <v>245</v>
      </c>
      <c r="J120" s="38">
        <v>161</v>
      </c>
    </row>
    <row r="121" spans="2:10" s="38" customFormat="1" ht="8.25" customHeight="1" x14ac:dyDescent="0.15">
      <c r="B121" s="37">
        <v>154</v>
      </c>
      <c r="C121" s="38" t="s">
        <v>17</v>
      </c>
      <c r="D121" s="38">
        <v>2020</v>
      </c>
      <c r="E121" s="38">
        <v>81</v>
      </c>
      <c r="F121" s="38">
        <v>81</v>
      </c>
      <c r="G121" s="38">
        <v>22</v>
      </c>
      <c r="H121" s="38">
        <v>523</v>
      </c>
      <c r="I121" s="38">
        <v>268</v>
      </c>
      <c r="J121" s="38">
        <v>176</v>
      </c>
    </row>
    <row r="122" spans="2:10" s="38" customFormat="1" ht="8.25" customHeight="1" x14ac:dyDescent="0.15">
      <c r="B122" s="37">
        <v>155</v>
      </c>
      <c r="C122" s="38" t="s">
        <v>18</v>
      </c>
      <c r="D122" s="38">
        <v>2020</v>
      </c>
      <c r="E122" s="38">
        <v>87</v>
      </c>
      <c r="F122" s="38">
        <v>69</v>
      </c>
      <c r="G122" s="38">
        <v>20</v>
      </c>
      <c r="H122" s="38">
        <v>515</v>
      </c>
      <c r="I122" s="38">
        <v>322</v>
      </c>
      <c r="J122" s="38">
        <v>227</v>
      </c>
    </row>
    <row r="123" spans="2:10" s="38" customFormat="1" ht="8.25" customHeight="1" x14ac:dyDescent="0.15">
      <c r="B123" s="37">
        <v>157</v>
      </c>
      <c r="C123" s="38" t="s">
        <v>19</v>
      </c>
      <c r="D123" s="38">
        <v>2020</v>
      </c>
      <c r="E123" s="38">
        <v>98</v>
      </c>
      <c r="F123" s="38">
        <v>61</v>
      </c>
      <c r="G123" s="38">
        <v>19</v>
      </c>
      <c r="H123" s="38">
        <v>588</v>
      </c>
      <c r="I123" s="38">
        <v>315</v>
      </c>
      <c r="J123" s="38">
        <v>202</v>
      </c>
    </row>
    <row r="124" spans="2:10" s="38" customFormat="1" ht="8.25" customHeight="1" x14ac:dyDescent="0.15">
      <c r="B124" s="37">
        <v>158</v>
      </c>
      <c r="C124" s="38" t="s">
        <v>20</v>
      </c>
      <c r="D124" s="38">
        <v>2020</v>
      </c>
      <c r="E124" s="38">
        <v>75</v>
      </c>
      <c r="F124" s="38">
        <v>61</v>
      </c>
      <c r="G124" s="38">
        <v>25</v>
      </c>
      <c r="H124" s="38">
        <v>636</v>
      </c>
      <c r="I124" s="38">
        <v>320</v>
      </c>
      <c r="J124" s="38">
        <v>174</v>
      </c>
    </row>
    <row r="125" spans="2:10" s="38" customFormat="1" ht="8.25" customHeight="1" x14ac:dyDescent="0.15">
      <c r="B125" s="37">
        <v>159</v>
      </c>
      <c r="C125" s="38" t="s">
        <v>21</v>
      </c>
      <c r="D125" s="38">
        <v>2020</v>
      </c>
      <c r="E125" s="38">
        <v>80</v>
      </c>
      <c r="F125" s="38">
        <v>70</v>
      </c>
      <c r="G125" s="38">
        <v>28</v>
      </c>
      <c r="H125" s="38">
        <v>495</v>
      </c>
      <c r="I125" s="38">
        <v>243</v>
      </c>
      <c r="J125" s="38">
        <v>227</v>
      </c>
    </row>
    <row r="126" spans="2:10" s="40" customFormat="1" ht="16.5" customHeight="1" x14ac:dyDescent="0.25">
      <c r="B126" s="39">
        <v>1</v>
      </c>
      <c r="C126" s="40" t="s">
        <v>22</v>
      </c>
      <c r="D126" s="40">
        <v>2020</v>
      </c>
      <c r="E126" s="40">
        <v>90</v>
      </c>
      <c r="F126" s="40">
        <v>71</v>
      </c>
      <c r="G126" s="40">
        <v>26</v>
      </c>
      <c r="H126" s="40">
        <v>527</v>
      </c>
      <c r="I126" s="40">
        <v>259</v>
      </c>
      <c r="J126" s="40">
        <v>187</v>
      </c>
    </row>
    <row r="127" spans="2:10" s="38" customFormat="1" ht="8.25" customHeight="1" x14ac:dyDescent="0.15">
      <c r="B127" s="37">
        <v>241</v>
      </c>
      <c r="C127" s="38" t="s">
        <v>23</v>
      </c>
      <c r="D127" s="38">
        <v>2020</v>
      </c>
      <c r="E127" s="38">
        <v>128</v>
      </c>
      <c r="F127" s="38">
        <v>82</v>
      </c>
      <c r="G127" s="38">
        <v>37</v>
      </c>
      <c r="H127" s="38">
        <v>630</v>
      </c>
      <c r="I127" s="38">
        <v>329</v>
      </c>
      <c r="J127" s="38">
        <v>325</v>
      </c>
    </row>
    <row r="128" spans="2:10" s="38" customFormat="1" ht="8.25" customHeight="1" x14ac:dyDescent="0.15">
      <c r="B128" s="37">
        <v>241001</v>
      </c>
      <c r="C128" s="38" t="s">
        <v>24</v>
      </c>
      <c r="D128" s="38">
        <v>2020</v>
      </c>
      <c r="E128" s="38">
        <v>175</v>
      </c>
      <c r="F128" s="38">
        <v>103</v>
      </c>
      <c r="G128" s="38">
        <v>58</v>
      </c>
      <c r="H128" s="38">
        <v>622</v>
      </c>
      <c r="I128" s="38">
        <v>330</v>
      </c>
      <c r="J128" s="38">
        <v>348</v>
      </c>
    </row>
    <row r="129" spans="2:10" s="38" customFormat="1" ht="8.25" customHeight="1" x14ac:dyDescent="0.15">
      <c r="B129" s="37">
        <v>241999</v>
      </c>
      <c r="C129" s="38" t="s">
        <v>25</v>
      </c>
      <c r="D129" s="38">
        <v>2020</v>
      </c>
      <c r="E129" s="38">
        <v>94</v>
      </c>
      <c r="F129" s="38">
        <v>64</v>
      </c>
      <c r="G129" s="38">
        <v>24</v>
      </c>
      <c r="H129" s="38">
        <v>638</v>
      </c>
      <c r="I129" s="38">
        <v>328</v>
      </c>
      <c r="J129" s="38">
        <v>280</v>
      </c>
    </row>
    <row r="130" spans="2:10" s="38" customFormat="1" ht="8.25" customHeight="1" x14ac:dyDescent="0.15">
      <c r="B130" s="37">
        <v>251</v>
      </c>
      <c r="C130" s="38" t="s">
        <v>26</v>
      </c>
      <c r="D130" s="38">
        <v>2020</v>
      </c>
      <c r="E130" s="38">
        <v>65</v>
      </c>
      <c r="F130" s="38">
        <v>50</v>
      </c>
      <c r="G130" s="38">
        <v>22</v>
      </c>
      <c r="H130" s="38">
        <v>533</v>
      </c>
      <c r="I130" s="38">
        <v>250</v>
      </c>
      <c r="J130" s="38">
        <v>238</v>
      </c>
    </row>
    <row r="131" spans="2:10" s="38" customFormat="1" ht="8.25" customHeight="1" x14ac:dyDescent="0.15">
      <c r="B131" s="37">
        <v>252</v>
      </c>
      <c r="C131" s="38" t="s">
        <v>27</v>
      </c>
      <c r="D131" s="38">
        <v>2020</v>
      </c>
      <c r="E131" s="38">
        <v>109</v>
      </c>
      <c r="F131" s="38">
        <v>83</v>
      </c>
      <c r="G131" s="38">
        <v>30</v>
      </c>
      <c r="H131" s="38">
        <v>584</v>
      </c>
      <c r="I131" s="38">
        <v>341</v>
      </c>
      <c r="J131" s="38">
        <v>257</v>
      </c>
    </row>
    <row r="132" spans="2:10" s="38" customFormat="1" ht="8.25" customHeight="1" x14ac:dyDescent="0.15">
      <c r="B132" s="37">
        <v>254</v>
      </c>
      <c r="C132" s="38" t="s">
        <v>28</v>
      </c>
      <c r="D132" s="38">
        <v>2020</v>
      </c>
      <c r="E132" s="38">
        <v>97</v>
      </c>
      <c r="F132" s="38">
        <v>76</v>
      </c>
      <c r="G132" s="38">
        <v>24</v>
      </c>
      <c r="H132" s="38">
        <v>572</v>
      </c>
      <c r="I132" s="38">
        <v>332</v>
      </c>
      <c r="J132" s="38">
        <v>213</v>
      </c>
    </row>
    <row r="133" spans="2:10" s="38" customFormat="1" ht="8.25" customHeight="1" x14ac:dyDescent="0.15">
      <c r="B133" s="37">
        <v>255</v>
      </c>
      <c r="C133" s="38" t="s">
        <v>29</v>
      </c>
      <c r="D133" s="38">
        <v>2020</v>
      </c>
      <c r="E133" s="38">
        <v>105</v>
      </c>
      <c r="F133" s="38">
        <v>84</v>
      </c>
      <c r="G133" s="38">
        <v>25</v>
      </c>
      <c r="H133" s="38">
        <v>546</v>
      </c>
      <c r="I133" s="38">
        <v>259</v>
      </c>
      <c r="J133" s="38">
        <v>98</v>
      </c>
    </row>
    <row r="134" spans="2:10" s="38" customFormat="1" ht="8.25" customHeight="1" x14ac:dyDescent="0.15">
      <c r="B134" s="37">
        <v>256</v>
      </c>
      <c r="C134" s="38" t="s">
        <v>30</v>
      </c>
      <c r="D134" s="38">
        <v>2020</v>
      </c>
      <c r="E134" s="38">
        <v>99</v>
      </c>
      <c r="F134" s="38">
        <v>70</v>
      </c>
      <c r="G134" s="38">
        <v>24</v>
      </c>
      <c r="H134" s="38">
        <v>651</v>
      </c>
      <c r="I134" s="38">
        <v>314</v>
      </c>
      <c r="J134" s="38">
        <v>288</v>
      </c>
    </row>
    <row r="135" spans="2:10" s="38" customFormat="1" ht="8.25" customHeight="1" x14ac:dyDescent="0.15">
      <c r="B135" s="37">
        <v>257</v>
      </c>
      <c r="C135" s="38" t="s">
        <v>31</v>
      </c>
      <c r="D135" s="38">
        <v>2020</v>
      </c>
      <c r="E135" s="38">
        <v>78</v>
      </c>
      <c r="F135" s="38">
        <v>63</v>
      </c>
      <c r="G135" s="38">
        <v>25</v>
      </c>
      <c r="H135" s="38">
        <v>581</v>
      </c>
      <c r="I135" s="38">
        <v>304</v>
      </c>
      <c r="J135" s="38">
        <v>171</v>
      </c>
    </row>
    <row r="136" spans="2:10" s="40" customFormat="1" ht="16.5" customHeight="1" x14ac:dyDescent="0.25">
      <c r="B136" s="39">
        <v>2</v>
      </c>
      <c r="C136" s="40" t="s">
        <v>32</v>
      </c>
      <c r="D136" s="40">
        <v>2020</v>
      </c>
      <c r="E136" s="40">
        <v>110</v>
      </c>
      <c r="F136" s="40">
        <v>76</v>
      </c>
      <c r="G136" s="40">
        <v>31</v>
      </c>
      <c r="H136" s="40">
        <v>608</v>
      </c>
      <c r="I136" s="40">
        <v>321</v>
      </c>
      <c r="J136" s="40">
        <v>292</v>
      </c>
    </row>
    <row r="137" spans="2:10" s="38" customFormat="1" ht="8.25" customHeight="1" x14ac:dyDescent="0.15">
      <c r="B137" s="37">
        <v>351</v>
      </c>
      <c r="C137" s="38" t="s">
        <v>33</v>
      </c>
      <c r="D137" s="38">
        <v>2020</v>
      </c>
      <c r="E137" s="38">
        <v>99</v>
      </c>
      <c r="F137" s="38">
        <v>83</v>
      </c>
      <c r="G137" s="38">
        <v>32</v>
      </c>
      <c r="H137" s="38">
        <v>543</v>
      </c>
      <c r="I137" s="38">
        <v>303</v>
      </c>
      <c r="J137" s="38">
        <v>272</v>
      </c>
    </row>
    <row r="138" spans="2:10" s="38" customFormat="1" ht="8.25" customHeight="1" x14ac:dyDescent="0.15">
      <c r="B138" s="37">
        <v>352</v>
      </c>
      <c r="C138" s="38" t="s">
        <v>34</v>
      </c>
      <c r="D138" s="38">
        <v>2020</v>
      </c>
      <c r="E138" s="38">
        <v>84</v>
      </c>
      <c r="F138" s="38">
        <v>61</v>
      </c>
      <c r="G138" s="38">
        <v>20</v>
      </c>
      <c r="H138" s="38">
        <v>580</v>
      </c>
      <c r="I138" s="38">
        <v>270</v>
      </c>
      <c r="J138" s="38">
        <v>94</v>
      </c>
    </row>
    <row r="139" spans="2:10" s="38" customFormat="1" ht="8.25" customHeight="1" x14ac:dyDescent="0.15">
      <c r="B139" s="37">
        <v>353</v>
      </c>
      <c r="C139" s="38" t="s">
        <v>35</v>
      </c>
      <c r="D139" s="38">
        <v>2020</v>
      </c>
      <c r="E139" s="38">
        <v>63</v>
      </c>
      <c r="F139" s="38">
        <v>41</v>
      </c>
      <c r="G139" s="38">
        <v>21</v>
      </c>
      <c r="H139" s="38">
        <v>374</v>
      </c>
      <c r="I139" s="38">
        <v>252</v>
      </c>
      <c r="J139" s="38">
        <v>160</v>
      </c>
    </row>
    <row r="140" spans="2:10" s="38" customFormat="1" ht="8.25" customHeight="1" x14ac:dyDescent="0.15">
      <c r="B140" s="37">
        <v>354</v>
      </c>
      <c r="C140" s="38" t="s">
        <v>36</v>
      </c>
      <c r="D140" s="38">
        <v>2020</v>
      </c>
      <c r="E140" s="38">
        <v>103</v>
      </c>
      <c r="F140" s="38">
        <v>98</v>
      </c>
      <c r="G140" s="38">
        <v>31</v>
      </c>
      <c r="H140" s="38">
        <v>445</v>
      </c>
      <c r="I140" s="38">
        <v>238</v>
      </c>
      <c r="J140" s="38">
        <v>120</v>
      </c>
    </row>
    <row r="141" spans="2:10" s="38" customFormat="1" ht="8.25" customHeight="1" x14ac:dyDescent="0.15">
      <c r="B141" s="37">
        <v>355</v>
      </c>
      <c r="C141" s="38" t="s">
        <v>37</v>
      </c>
      <c r="D141" s="38">
        <v>2020</v>
      </c>
      <c r="E141" s="38">
        <v>77</v>
      </c>
      <c r="F141" s="38">
        <v>65</v>
      </c>
      <c r="G141" s="38">
        <v>31</v>
      </c>
      <c r="H141" s="38">
        <v>636</v>
      </c>
      <c r="I141" s="38">
        <v>313</v>
      </c>
      <c r="J141" s="38">
        <v>242</v>
      </c>
    </row>
    <row r="142" spans="2:10" s="38" customFormat="1" ht="8.25" customHeight="1" x14ac:dyDescent="0.15">
      <c r="B142" s="37">
        <v>356</v>
      </c>
      <c r="C142" s="38" t="s">
        <v>38</v>
      </c>
      <c r="D142" s="38">
        <v>2020</v>
      </c>
      <c r="E142" s="38">
        <v>45</v>
      </c>
      <c r="F142" s="38">
        <v>39</v>
      </c>
      <c r="G142" s="38">
        <v>17</v>
      </c>
      <c r="H142" s="38">
        <v>468</v>
      </c>
      <c r="I142" s="38">
        <v>258</v>
      </c>
      <c r="J142" s="38">
        <v>231</v>
      </c>
    </row>
    <row r="143" spans="2:10" s="38" customFormat="1" ht="8.25" customHeight="1" x14ac:dyDescent="0.15">
      <c r="B143" s="37">
        <v>357</v>
      </c>
      <c r="C143" s="38" t="s">
        <v>39</v>
      </c>
      <c r="D143" s="38">
        <v>2020</v>
      </c>
      <c r="E143" s="38">
        <v>47</v>
      </c>
      <c r="F143" s="38">
        <v>47</v>
      </c>
      <c r="G143" s="38">
        <v>26</v>
      </c>
      <c r="H143" s="38">
        <v>433</v>
      </c>
      <c r="I143" s="38">
        <v>199</v>
      </c>
      <c r="J143" s="38">
        <v>156</v>
      </c>
    </row>
    <row r="144" spans="2:10" s="38" customFormat="1" ht="8.25" customHeight="1" x14ac:dyDescent="0.15">
      <c r="B144" s="37">
        <v>358</v>
      </c>
      <c r="C144" s="38" t="s">
        <v>40</v>
      </c>
      <c r="D144" s="38">
        <v>2020</v>
      </c>
      <c r="E144" s="38">
        <v>91</v>
      </c>
      <c r="F144" s="38">
        <v>66</v>
      </c>
      <c r="G144" s="38">
        <v>23</v>
      </c>
      <c r="H144" s="38">
        <v>323</v>
      </c>
      <c r="I144" s="38">
        <v>185</v>
      </c>
      <c r="J144" s="38">
        <v>294</v>
      </c>
    </row>
    <row r="145" spans="2:10" s="38" customFormat="1" ht="8.25" customHeight="1" x14ac:dyDescent="0.15">
      <c r="B145" s="37">
        <v>359</v>
      </c>
      <c r="C145" s="38" t="s">
        <v>41</v>
      </c>
      <c r="D145" s="38">
        <v>2020</v>
      </c>
      <c r="E145" s="38">
        <v>93</v>
      </c>
      <c r="F145" s="38">
        <v>63</v>
      </c>
      <c r="G145" s="38">
        <v>23</v>
      </c>
      <c r="H145" s="38">
        <v>568</v>
      </c>
      <c r="I145" s="38">
        <v>284</v>
      </c>
      <c r="J145" s="38">
        <v>163</v>
      </c>
    </row>
    <row r="146" spans="2:10" s="38" customFormat="1" ht="8.25" customHeight="1" x14ac:dyDescent="0.15">
      <c r="B146" s="37">
        <v>360</v>
      </c>
      <c r="C146" s="38" t="s">
        <v>42</v>
      </c>
      <c r="D146" s="38">
        <v>2020</v>
      </c>
      <c r="E146" s="38">
        <v>73</v>
      </c>
      <c r="F146" s="38">
        <v>70</v>
      </c>
      <c r="G146" s="38">
        <v>24</v>
      </c>
      <c r="H146" s="38">
        <v>482</v>
      </c>
      <c r="I146" s="38">
        <v>257</v>
      </c>
      <c r="J146" s="38">
        <v>275</v>
      </c>
    </row>
    <row r="147" spans="2:10" s="38" customFormat="1" ht="8.25" customHeight="1" x14ac:dyDescent="0.15">
      <c r="B147" s="37">
        <v>361</v>
      </c>
      <c r="C147" s="38" t="s">
        <v>43</v>
      </c>
      <c r="D147" s="38">
        <v>2020</v>
      </c>
      <c r="E147" s="38">
        <v>65</v>
      </c>
      <c r="F147" s="38">
        <v>47</v>
      </c>
      <c r="G147" s="38">
        <v>19</v>
      </c>
      <c r="H147" s="38">
        <v>497</v>
      </c>
      <c r="I147" s="38">
        <v>250</v>
      </c>
      <c r="J147" s="38">
        <v>240</v>
      </c>
    </row>
    <row r="148" spans="2:10" s="40" customFormat="1" ht="16.5" customHeight="1" x14ac:dyDescent="0.25">
      <c r="B148" s="39">
        <v>3</v>
      </c>
      <c r="C148" s="40" t="s">
        <v>44</v>
      </c>
      <c r="D148" s="40">
        <v>2020</v>
      </c>
      <c r="E148" s="40">
        <v>75</v>
      </c>
      <c r="F148" s="40">
        <v>59</v>
      </c>
      <c r="G148" s="40">
        <v>24</v>
      </c>
      <c r="H148" s="40">
        <v>494</v>
      </c>
      <c r="I148" s="40">
        <v>258</v>
      </c>
      <c r="J148" s="40">
        <v>200</v>
      </c>
    </row>
    <row r="149" spans="2:10" s="38" customFormat="1" ht="8.25" customHeight="1" x14ac:dyDescent="0.15">
      <c r="B149" s="37">
        <v>401</v>
      </c>
      <c r="C149" s="38" t="s">
        <v>45</v>
      </c>
      <c r="D149" s="38">
        <v>2020</v>
      </c>
      <c r="E149" s="38">
        <v>175</v>
      </c>
      <c r="F149" s="38">
        <v>123</v>
      </c>
      <c r="G149" s="38">
        <v>45</v>
      </c>
      <c r="H149" s="38">
        <v>513</v>
      </c>
      <c r="I149" s="38">
        <v>369</v>
      </c>
      <c r="J149" s="38">
        <v>394</v>
      </c>
    </row>
    <row r="150" spans="2:10" s="38" customFormat="1" ht="8.25" customHeight="1" x14ac:dyDescent="0.15">
      <c r="B150" s="37">
        <v>402</v>
      </c>
      <c r="C150" s="38" t="s">
        <v>46</v>
      </c>
      <c r="D150" s="38">
        <v>2020</v>
      </c>
      <c r="E150" s="38">
        <v>166</v>
      </c>
      <c r="F150" s="38">
        <v>118</v>
      </c>
      <c r="G150" s="38">
        <v>41</v>
      </c>
      <c r="H150" s="38">
        <v>534</v>
      </c>
      <c r="I150" s="38">
        <v>292</v>
      </c>
      <c r="J150" s="38">
        <v>148</v>
      </c>
    </row>
    <row r="151" spans="2:10" s="38" customFormat="1" ht="8.25" customHeight="1" x14ac:dyDescent="0.15">
      <c r="B151" s="37">
        <v>403</v>
      </c>
      <c r="C151" s="38" t="s">
        <v>47</v>
      </c>
      <c r="D151" s="38">
        <v>2020</v>
      </c>
      <c r="E151" s="38">
        <v>132</v>
      </c>
      <c r="F151" s="38">
        <v>91</v>
      </c>
      <c r="G151" s="38">
        <v>42</v>
      </c>
      <c r="H151" s="38">
        <v>585</v>
      </c>
      <c r="I151" s="38">
        <v>334</v>
      </c>
      <c r="J151" s="38">
        <v>353</v>
      </c>
    </row>
    <row r="152" spans="2:10" s="38" customFormat="1" ht="8.25" customHeight="1" x14ac:dyDescent="0.15">
      <c r="B152" s="37">
        <v>404</v>
      </c>
      <c r="C152" s="38" t="s">
        <v>48</v>
      </c>
      <c r="D152" s="38">
        <v>2020</v>
      </c>
      <c r="E152" s="38">
        <v>131</v>
      </c>
      <c r="F152" s="38">
        <v>82</v>
      </c>
      <c r="G152" s="38">
        <v>42</v>
      </c>
      <c r="H152" s="38">
        <v>490</v>
      </c>
      <c r="I152" s="38">
        <v>291</v>
      </c>
      <c r="J152" s="38">
        <v>411</v>
      </c>
    </row>
    <row r="153" spans="2:10" s="38" customFormat="1" ht="8.25" customHeight="1" x14ac:dyDescent="0.15">
      <c r="B153" s="37">
        <v>405</v>
      </c>
      <c r="C153" s="38" t="s">
        <v>49</v>
      </c>
      <c r="D153" s="38">
        <v>2020</v>
      </c>
      <c r="E153" s="38">
        <v>200</v>
      </c>
      <c r="F153" s="38">
        <v>155</v>
      </c>
      <c r="G153" s="38">
        <v>44</v>
      </c>
      <c r="H153" s="38">
        <v>679</v>
      </c>
      <c r="I153" s="38">
        <v>461</v>
      </c>
      <c r="J153" s="38">
        <v>352</v>
      </c>
    </row>
    <row r="154" spans="2:10" s="38" customFormat="1" ht="8.25" customHeight="1" x14ac:dyDescent="0.15">
      <c r="B154" s="37">
        <v>451</v>
      </c>
      <c r="C154" s="38" t="s">
        <v>50</v>
      </c>
      <c r="D154" s="38">
        <v>2020</v>
      </c>
      <c r="E154" s="38">
        <v>60</v>
      </c>
      <c r="F154" s="38">
        <v>49</v>
      </c>
      <c r="G154" s="38">
        <v>22</v>
      </c>
      <c r="H154" s="38">
        <v>551</v>
      </c>
      <c r="I154" s="38">
        <v>260</v>
      </c>
      <c r="J154" s="38">
        <v>255</v>
      </c>
    </row>
    <row r="155" spans="2:10" s="38" customFormat="1" ht="8.25" customHeight="1" x14ac:dyDescent="0.15">
      <c r="B155" s="37">
        <v>452</v>
      </c>
      <c r="C155" s="38" t="s">
        <v>51</v>
      </c>
      <c r="D155" s="38">
        <v>2020</v>
      </c>
      <c r="E155" s="38">
        <v>111</v>
      </c>
      <c r="F155" s="38">
        <v>80</v>
      </c>
      <c r="G155" s="38">
        <v>22</v>
      </c>
      <c r="H155" s="38">
        <v>464</v>
      </c>
      <c r="I155" s="38">
        <v>303</v>
      </c>
      <c r="J155" s="38">
        <v>242</v>
      </c>
    </row>
    <row r="156" spans="2:10" s="38" customFormat="1" ht="8.25" customHeight="1" x14ac:dyDescent="0.15">
      <c r="B156" s="37">
        <v>453</v>
      </c>
      <c r="C156" s="38" t="s">
        <v>52</v>
      </c>
      <c r="D156" s="38">
        <v>2020</v>
      </c>
      <c r="E156" s="38">
        <v>56</v>
      </c>
      <c r="F156" s="38">
        <v>48</v>
      </c>
      <c r="G156" s="38">
        <v>29</v>
      </c>
      <c r="H156" s="38">
        <v>255</v>
      </c>
      <c r="I156" s="38">
        <v>116</v>
      </c>
      <c r="J156" s="38">
        <v>268</v>
      </c>
    </row>
    <row r="157" spans="2:10" s="38" customFormat="1" ht="8.25" customHeight="1" x14ac:dyDescent="0.15">
      <c r="B157" s="37">
        <v>454</v>
      </c>
      <c r="C157" s="38" t="s">
        <v>53</v>
      </c>
      <c r="D157" s="38">
        <v>2020</v>
      </c>
      <c r="E157" s="38">
        <v>38</v>
      </c>
      <c r="F157" s="38">
        <v>45</v>
      </c>
      <c r="G157" s="38">
        <v>23</v>
      </c>
      <c r="H157" s="38">
        <v>260</v>
      </c>
      <c r="I157" s="38">
        <v>124</v>
      </c>
      <c r="J157" s="38">
        <v>81</v>
      </c>
    </row>
    <row r="158" spans="2:10" s="38" customFormat="1" ht="8.25" customHeight="1" x14ac:dyDescent="0.15">
      <c r="B158" s="37">
        <v>455</v>
      </c>
      <c r="C158" s="38" t="s">
        <v>54</v>
      </c>
      <c r="D158" s="38">
        <v>2020</v>
      </c>
      <c r="E158" s="38">
        <v>63</v>
      </c>
      <c r="F158" s="38">
        <v>53</v>
      </c>
      <c r="G158" s="38">
        <v>19</v>
      </c>
      <c r="H158" s="38">
        <v>622</v>
      </c>
      <c r="I158" s="38">
        <v>362</v>
      </c>
      <c r="J158" s="38">
        <v>240</v>
      </c>
    </row>
    <row r="159" spans="2:10" s="38" customFormat="1" ht="8.25" customHeight="1" x14ac:dyDescent="0.15">
      <c r="B159" s="37">
        <v>456</v>
      </c>
      <c r="C159" s="38" t="s">
        <v>55</v>
      </c>
      <c r="D159" s="38">
        <v>2020</v>
      </c>
      <c r="E159" s="38">
        <v>55</v>
      </c>
      <c r="F159" s="38">
        <v>47</v>
      </c>
      <c r="G159" s="38">
        <v>22</v>
      </c>
      <c r="H159" s="38">
        <v>259</v>
      </c>
      <c r="I159" s="38">
        <v>133</v>
      </c>
      <c r="J159" s="38">
        <v>50</v>
      </c>
    </row>
    <row r="160" spans="2:10" s="38" customFormat="1" ht="8.25" customHeight="1" x14ac:dyDescent="0.15">
      <c r="B160" s="37">
        <v>457</v>
      </c>
      <c r="C160" s="38" t="s">
        <v>56</v>
      </c>
      <c r="D160" s="38">
        <v>2020</v>
      </c>
      <c r="E160" s="38">
        <v>56</v>
      </c>
      <c r="F160" s="38">
        <v>60</v>
      </c>
      <c r="G160" s="38">
        <v>23</v>
      </c>
      <c r="H160" s="38">
        <v>477</v>
      </c>
      <c r="I160" s="38">
        <v>224</v>
      </c>
      <c r="J160" s="38">
        <v>115</v>
      </c>
    </row>
    <row r="161" spans="2:10" s="38" customFormat="1" ht="8.25" customHeight="1" x14ac:dyDescent="0.15">
      <c r="B161" s="37">
        <v>458</v>
      </c>
      <c r="C161" s="38" t="s">
        <v>57</v>
      </c>
      <c r="D161" s="38">
        <v>2020</v>
      </c>
      <c r="E161" s="38">
        <v>47</v>
      </c>
      <c r="F161" s="38">
        <v>41</v>
      </c>
      <c r="G161" s="38">
        <v>24</v>
      </c>
      <c r="H161" s="38">
        <v>439</v>
      </c>
      <c r="I161" s="38">
        <v>162</v>
      </c>
      <c r="J161" s="38">
        <v>264</v>
      </c>
    </row>
    <row r="162" spans="2:10" s="38" customFormat="1" ht="8.25" customHeight="1" x14ac:dyDescent="0.15">
      <c r="B162" s="37">
        <v>459</v>
      </c>
      <c r="C162" s="38" t="s">
        <v>58</v>
      </c>
      <c r="D162" s="38">
        <v>2020</v>
      </c>
      <c r="E162" s="38">
        <v>40</v>
      </c>
      <c r="F162" s="38">
        <v>37</v>
      </c>
      <c r="G162" s="38">
        <v>21</v>
      </c>
      <c r="H162" s="38">
        <v>237</v>
      </c>
      <c r="I162" s="38">
        <v>121</v>
      </c>
      <c r="J162" s="38">
        <v>159</v>
      </c>
    </row>
    <row r="163" spans="2:10" s="38" customFormat="1" ht="8.25" customHeight="1" x14ac:dyDescent="0.15">
      <c r="B163" s="37">
        <v>460</v>
      </c>
      <c r="C163" s="38" t="s">
        <v>59</v>
      </c>
      <c r="D163" s="38">
        <v>2020</v>
      </c>
      <c r="E163" s="38">
        <v>46</v>
      </c>
      <c r="F163" s="38">
        <v>34</v>
      </c>
      <c r="G163" s="38">
        <v>26</v>
      </c>
      <c r="H163" s="38">
        <v>369</v>
      </c>
      <c r="I163" s="38">
        <v>183</v>
      </c>
      <c r="J163" s="38">
        <v>311</v>
      </c>
    </row>
    <row r="164" spans="2:10" s="38" customFormat="1" ht="8.25" customHeight="1" x14ac:dyDescent="0.15">
      <c r="B164" s="37">
        <v>461</v>
      </c>
      <c r="C164" s="38" t="s">
        <v>60</v>
      </c>
      <c r="D164" s="38">
        <v>2020</v>
      </c>
      <c r="E164" s="38">
        <v>108</v>
      </c>
      <c r="F164" s="38">
        <v>75</v>
      </c>
      <c r="G164" s="38">
        <v>27</v>
      </c>
      <c r="H164" s="38">
        <v>564</v>
      </c>
      <c r="I164" s="38">
        <v>282</v>
      </c>
      <c r="J164" s="38">
        <v>160</v>
      </c>
    </row>
    <row r="165" spans="2:10" s="38" customFormat="1" ht="8.25" customHeight="1" x14ac:dyDescent="0.15">
      <c r="B165" s="37">
        <v>462</v>
      </c>
      <c r="C165" s="38" t="s">
        <v>61</v>
      </c>
      <c r="D165" s="38">
        <v>2020</v>
      </c>
      <c r="E165" s="38">
        <v>82</v>
      </c>
      <c r="F165" s="38">
        <v>67</v>
      </c>
      <c r="G165" s="38">
        <v>24</v>
      </c>
      <c r="H165" s="38">
        <v>645</v>
      </c>
      <c r="I165" s="38">
        <v>315</v>
      </c>
      <c r="J165" s="38">
        <v>199</v>
      </c>
    </row>
    <row r="166" spans="2:10" s="40" customFormat="1" ht="16.5" customHeight="1" x14ac:dyDescent="0.25">
      <c r="B166" s="39">
        <v>4</v>
      </c>
      <c r="C166" s="40" t="s">
        <v>62</v>
      </c>
      <c r="D166" s="40">
        <v>2020</v>
      </c>
      <c r="E166" s="40">
        <v>74</v>
      </c>
      <c r="F166" s="40">
        <v>62</v>
      </c>
      <c r="G166" s="40">
        <v>27</v>
      </c>
      <c r="H166" s="40">
        <v>407</v>
      </c>
      <c r="I166" s="40">
        <v>211</v>
      </c>
      <c r="J166" s="40">
        <v>200</v>
      </c>
    </row>
    <row r="167" spans="2:10" s="40" customFormat="1" ht="16.5" customHeight="1" x14ac:dyDescent="0.25">
      <c r="B167" s="39">
        <v>0</v>
      </c>
      <c r="C167" s="40" t="s">
        <v>63</v>
      </c>
      <c r="D167" s="40">
        <v>2020</v>
      </c>
      <c r="E167" s="40">
        <v>87</v>
      </c>
      <c r="F167" s="40">
        <v>67</v>
      </c>
      <c r="G167" s="40">
        <v>27</v>
      </c>
      <c r="H167" s="40">
        <v>504</v>
      </c>
      <c r="I167" s="40">
        <v>263</v>
      </c>
      <c r="J167" s="40">
        <v>233</v>
      </c>
    </row>
    <row r="168" spans="2:10" s="38" customFormat="1" ht="8.25" customHeight="1" x14ac:dyDescent="0.15">
      <c r="B168" s="37">
        <v>101</v>
      </c>
      <c r="C168" s="38" t="s">
        <v>12</v>
      </c>
      <c r="D168" s="38">
        <v>2020</v>
      </c>
      <c r="E168" s="38">
        <v>103</v>
      </c>
      <c r="F168" s="38">
        <v>78</v>
      </c>
      <c r="G168" s="38">
        <v>36</v>
      </c>
      <c r="H168" s="38">
        <v>436</v>
      </c>
      <c r="I168" s="38">
        <v>204</v>
      </c>
      <c r="J168" s="38">
        <v>211</v>
      </c>
    </row>
    <row r="169" spans="2:10" s="38" customFormat="1" ht="8.25" customHeight="1" x14ac:dyDescent="0.15">
      <c r="B169" s="37">
        <v>102</v>
      </c>
      <c r="C169" s="38" t="s">
        <v>13</v>
      </c>
      <c r="D169" s="38">
        <v>2020</v>
      </c>
      <c r="E169" s="38">
        <v>141</v>
      </c>
      <c r="F169" s="38">
        <v>107</v>
      </c>
      <c r="G169" s="38">
        <v>31</v>
      </c>
      <c r="H169" s="38">
        <v>587</v>
      </c>
      <c r="I169" s="38">
        <v>338</v>
      </c>
      <c r="J169" s="38">
        <v>191</v>
      </c>
    </row>
    <row r="170" spans="2:10" s="38" customFormat="1" ht="8.25" customHeight="1" x14ac:dyDescent="0.15">
      <c r="B170" s="37">
        <v>103</v>
      </c>
      <c r="C170" s="38" t="s">
        <v>14</v>
      </c>
      <c r="D170" s="38">
        <v>2020</v>
      </c>
      <c r="E170" s="38">
        <v>83</v>
      </c>
      <c r="F170" s="38">
        <v>60</v>
      </c>
      <c r="G170" s="38">
        <v>20</v>
      </c>
      <c r="H170" s="38">
        <v>456</v>
      </c>
      <c r="I170" s="38">
        <v>219</v>
      </c>
      <c r="J170" s="38">
        <v>114</v>
      </c>
    </row>
    <row r="171" spans="2:10" s="38" customFormat="1" ht="8.25" customHeight="1" x14ac:dyDescent="0.15">
      <c r="B171" s="37">
        <v>151</v>
      </c>
      <c r="C171" s="38" t="s">
        <v>15</v>
      </c>
      <c r="D171" s="38">
        <v>2020</v>
      </c>
      <c r="E171" s="38">
        <v>55</v>
      </c>
      <c r="F171" s="38">
        <v>46</v>
      </c>
      <c r="G171" s="38">
        <v>17</v>
      </c>
      <c r="H171" s="38">
        <v>540</v>
      </c>
      <c r="I171" s="38">
        <v>256</v>
      </c>
      <c r="J171" s="38">
        <v>158</v>
      </c>
    </row>
    <row r="172" spans="2:10" s="38" customFormat="1" ht="8.25" customHeight="1" x14ac:dyDescent="0.15">
      <c r="B172" s="37">
        <v>153</v>
      </c>
      <c r="C172" s="38" t="s">
        <v>16</v>
      </c>
      <c r="D172" s="38">
        <v>2020</v>
      </c>
      <c r="E172" s="38">
        <v>127</v>
      </c>
      <c r="F172" s="38">
        <v>99</v>
      </c>
      <c r="G172" s="38">
        <v>31</v>
      </c>
      <c r="H172" s="38">
        <v>578</v>
      </c>
      <c r="I172" s="38">
        <v>245</v>
      </c>
      <c r="J172" s="38">
        <v>161</v>
      </c>
    </row>
    <row r="173" spans="2:10" s="38" customFormat="1" ht="8.25" customHeight="1" x14ac:dyDescent="0.15">
      <c r="B173" s="37">
        <v>154</v>
      </c>
      <c r="C173" s="38" t="s">
        <v>17</v>
      </c>
      <c r="D173" s="38">
        <v>2020</v>
      </c>
      <c r="E173" s="38">
        <v>81</v>
      </c>
      <c r="F173" s="38">
        <v>81</v>
      </c>
      <c r="G173" s="38">
        <v>22</v>
      </c>
      <c r="H173" s="38">
        <v>523</v>
      </c>
      <c r="I173" s="38">
        <v>268</v>
      </c>
      <c r="J173" s="38">
        <v>176</v>
      </c>
    </row>
    <row r="174" spans="2:10" s="38" customFormat="1" ht="8.25" customHeight="1" x14ac:dyDescent="0.15">
      <c r="B174" s="37">
        <v>155</v>
      </c>
      <c r="C174" s="38" t="s">
        <v>18</v>
      </c>
      <c r="D174" s="38">
        <v>2020</v>
      </c>
      <c r="E174" s="38">
        <v>87</v>
      </c>
      <c r="F174" s="38">
        <v>69</v>
      </c>
      <c r="G174" s="38">
        <v>20</v>
      </c>
      <c r="H174" s="38">
        <v>515</v>
      </c>
      <c r="I174" s="38">
        <v>322</v>
      </c>
      <c r="J174" s="38">
        <v>227</v>
      </c>
    </row>
    <row r="175" spans="2:10" s="38" customFormat="1" ht="8.25" customHeight="1" x14ac:dyDescent="0.15">
      <c r="B175" s="37">
        <v>157</v>
      </c>
      <c r="C175" s="38" t="s">
        <v>19</v>
      </c>
      <c r="D175" s="38">
        <v>2020</v>
      </c>
      <c r="E175" s="38">
        <v>98</v>
      </c>
      <c r="F175" s="38">
        <v>61</v>
      </c>
      <c r="G175" s="38">
        <v>19</v>
      </c>
      <c r="H175" s="38">
        <v>588</v>
      </c>
      <c r="I175" s="38">
        <v>315</v>
      </c>
      <c r="J175" s="38">
        <v>202</v>
      </c>
    </row>
    <row r="176" spans="2:10" s="38" customFormat="1" ht="8.25" customHeight="1" x14ac:dyDescent="0.15">
      <c r="B176" s="37">
        <v>158</v>
      </c>
      <c r="C176" s="38" t="s">
        <v>20</v>
      </c>
      <c r="D176" s="38">
        <v>2020</v>
      </c>
      <c r="E176" s="38">
        <v>75</v>
      </c>
      <c r="F176" s="38">
        <v>61</v>
      </c>
      <c r="G176" s="38">
        <v>25</v>
      </c>
      <c r="H176" s="38">
        <v>636</v>
      </c>
      <c r="I176" s="38">
        <v>320</v>
      </c>
      <c r="J176" s="38">
        <v>174</v>
      </c>
    </row>
    <row r="177" spans="2:10" s="38" customFormat="1" ht="8.25" customHeight="1" x14ac:dyDescent="0.15">
      <c r="B177" s="37">
        <v>159</v>
      </c>
      <c r="C177" s="38" t="s">
        <v>21</v>
      </c>
      <c r="D177" s="38">
        <v>2020</v>
      </c>
      <c r="E177" s="38">
        <v>80</v>
      </c>
      <c r="F177" s="38">
        <v>70</v>
      </c>
      <c r="G177" s="38">
        <v>28</v>
      </c>
      <c r="H177" s="38">
        <v>495</v>
      </c>
      <c r="I177" s="38">
        <v>243</v>
      </c>
      <c r="J177" s="38">
        <v>227</v>
      </c>
    </row>
    <row r="178" spans="2:10" s="40" customFormat="1" ht="16.5" customHeight="1" x14ac:dyDescent="0.25">
      <c r="B178" s="39">
        <v>1</v>
      </c>
      <c r="C178" s="40" t="s">
        <v>22</v>
      </c>
      <c r="D178" s="40">
        <v>2020</v>
      </c>
      <c r="E178" s="40">
        <v>90</v>
      </c>
      <c r="F178" s="40">
        <v>71</v>
      </c>
      <c r="G178" s="40">
        <v>26</v>
      </c>
      <c r="H178" s="40">
        <v>527</v>
      </c>
      <c r="I178" s="40">
        <v>259</v>
      </c>
      <c r="J178" s="40">
        <v>187</v>
      </c>
    </row>
    <row r="179" spans="2:10" s="38" customFormat="1" ht="8.25" customHeight="1" x14ac:dyDescent="0.15">
      <c r="B179" s="37">
        <v>241</v>
      </c>
      <c r="C179" s="38" t="s">
        <v>64</v>
      </c>
      <c r="D179" s="38">
        <v>2020</v>
      </c>
      <c r="E179" s="38">
        <v>128</v>
      </c>
      <c r="F179" s="38">
        <v>82</v>
      </c>
      <c r="G179" s="38">
        <v>37</v>
      </c>
      <c r="H179" s="38">
        <v>630</v>
      </c>
      <c r="I179" s="38">
        <v>329</v>
      </c>
      <c r="J179" s="38">
        <v>325</v>
      </c>
    </row>
    <row r="180" spans="2:10" s="38" customFormat="1" ht="8.25" customHeight="1" x14ac:dyDescent="0.15">
      <c r="B180" s="37">
        <v>241001</v>
      </c>
      <c r="C180" s="38" t="s">
        <v>65</v>
      </c>
      <c r="D180" s="38">
        <v>2020</v>
      </c>
      <c r="E180" s="38">
        <v>175</v>
      </c>
      <c r="F180" s="38">
        <v>103</v>
      </c>
      <c r="G180" s="38">
        <v>58</v>
      </c>
      <c r="H180" s="38">
        <v>622</v>
      </c>
      <c r="I180" s="38">
        <v>330</v>
      </c>
      <c r="J180" s="38">
        <v>348</v>
      </c>
    </row>
    <row r="181" spans="2:10" s="38" customFormat="1" ht="8.25" customHeight="1" x14ac:dyDescent="0.15">
      <c r="B181" s="37">
        <v>241999</v>
      </c>
      <c r="C181" s="38" t="s">
        <v>66</v>
      </c>
      <c r="D181" s="38">
        <v>2020</v>
      </c>
      <c r="E181" s="38">
        <v>94</v>
      </c>
      <c r="F181" s="38">
        <v>64</v>
      </c>
      <c r="G181" s="38">
        <v>24</v>
      </c>
      <c r="H181" s="38">
        <v>638</v>
      </c>
      <c r="I181" s="38">
        <v>328</v>
      </c>
      <c r="J181" s="38">
        <v>280</v>
      </c>
    </row>
    <row r="182" spans="2:10" s="38" customFormat="1" ht="8.25" customHeight="1" x14ac:dyDescent="0.15">
      <c r="B182" s="37">
        <v>251</v>
      </c>
      <c r="C182" s="38" t="s">
        <v>26</v>
      </c>
      <c r="D182" s="38">
        <v>2020</v>
      </c>
      <c r="E182" s="38">
        <v>65</v>
      </c>
      <c r="F182" s="38">
        <v>50</v>
      </c>
      <c r="G182" s="38">
        <v>22</v>
      </c>
      <c r="H182" s="38">
        <v>533</v>
      </c>
      <c r="I182" s="38">
        <v>250</v>
      </c>
      <c r="J182" s="38">
        <v>238</v>
      </c>
    </row>
    <row r="183" spans="2:10" s="38" customFormat="1" ht="8.25" customHeight="1" x14ac:dyDescent="0.15">
      <c r="B183" s="37">
        <v>252</v>
      </c>
      <c r="C183" s="38" t="s">
        <v>27</v>
      </c>
      <c r="D183" s="38">
        <v>2020</v>
      </c>
      <c r="E183" s="38">
        <v>109</v>
      </c>
      <c r="F183" s="38">
        <v>83</v>
      </c>
      <c r="G183" s="38">
        <v>30</v>
      </c>
      <c r="H183" s="38">
        <v>584</v>
      </c>
      <c r="I183" s="38">
        <v>341</v>
      </c>
      <c r="J183" s="38">
        <v>257</v>
      </c>
    </row>
    <row r="184" spans="2:10" s="38" customFormat="1" ht="8.25" customHeight="1" x14ac:dyDescent="0.15">
      <c r="B184" s="37">
        <v>254</v>
      </c>
      <c r="C184" s="38" t="s">
        <v>28</v>
      </c>
      <c r="D184" s="38">
        <v>2020</v>
      </c>
      <c r="E184" s="38">
        <v>97</v>
      </c>
      <c r="F184" s="38">
        <v>76</v>
      </c>
      <c r="G184" s="38">
        <v>24</v>
      </c>
      <c r="H184" s="38">
        <v>572</v>
      </c>
      <c r="I184" s="38">
        <v>332</v>
      </c>
      <c r="J184" s="38">
        <v>213</v>
      </c>
    </row>
    <row r="185" spans="2:10" s="38" customFormat="1" ht="8.25" customHeight="1" x14ac:dyDescent="0.15">
      <c r="B185" s="37">
        <v>255</v>
      </c>
      <c r="C185" s="38" t="s">
        <v>29</v>
      </c>
      <c r="D185" s="38">
        <v>2020</v>
      </c>
      <c r="E185" s="38">
        <v>105</v>
      </c>
      <c r="F185" s="38">
        <v>84</v>
      </c>
      <c r="G185" s="38">
        <v>25</v>
      </c>
      <c r="H185" s="38">
        <v>546</v>
      </c>
      <c r="I185" s="38">
        <v>259</v>
      </c>
      <c r="J185" s="38">
        <v>98</v>
      </c>
    </row>
    <row r="186" spans="2:10" s="38" customFormat="1" ht="8.25" customHeight="1" x14ac:dyDescent="0.15">
      <c r="B186" s="37">
        <v>256</v>
      </c>
      <c r="C186" s="38" t="s">
        <v>30</v>
      </c>
      <c r="D186" s="38">
        <v>2020</v>
      </c>
      <c r="E186" s="38">
        <v>99</v>
      </c>
      <c r="F186" s="38">
        <v>70</v>
      </c>
      <c r="G186" s="38">
        <v>24</v>
      </c>
      <c r="H186" s="38">
        <v>651</v>
      </c>
      <c r="I186" s="38">
        <v>314</v>
      </c>
      <c r="J186" s="38">
        <v>288</v>
      </c>
    </row>
    <row r="187" spans="2:10" s="38" customFormat="1" ht="8.25" customHeight="1" x14ac:dyDescent="0.15">
      <c r="B187" s="37">
        <v>257</v>
      </c>
      <c r="C187" s="38" t="s">
        <v>31</v>
      </c>
      <c r="D187" s="38">
        <v>2020</v>
      </c>
      <c r="E187" s="38">
        <v>78</v>
      </c>
      <c r="F187" s="38">
        <v>63</v>
      </c>
      <c r="G187" s="38">
        <v>25</v>
      </c>
      <c r="H187" s="38">
        <v>581</v>
      </c>
      <c r="I187" s="38">
        <v>304</v>
      </c>
      <c r="J187" s="38">
        <v>171</v>
      </c>
    </row>
    <row r="188" spans="2:10" s="40" customFormat="1" ht="16.5" customHeight="1" x14ac:dyDescent="0.25">
      <c r="B188" s="39">
        <v>2</v>
      </c>
      <c r="C188" s="40" t="s">
        <v>32</v>
      </c>
      <c r="D188" s="40">
        <v>2020</v>
      </c>
      <c r="E188" s="40">
        <v>110</v>
      </c>
      <c r="F188" s="40">
        <v>76</v>
      </c>
      <c r="G188" s="40">
        <v>31</v>
      </c>
      <c r="H188" s="40">
        <v>608</v>
      </c>
      <c r="I188" s="40">
        <v>321</v>
      </c>
      <c r="J188" s="40">
        <v>292</v>
      </c>
    </row>
    <row r="189" spans="2:10" s="38" customFormat="1" ht="8.25" customHeight="1" x14ac:dyDescent="0.15">
      <c r="B189" s="37">
        <v>351</v>
      </c>
      <c r="C189" s="38" t="s">
        <v>33</v>
      </c>
      <c r="D189" s="38">
        <v>2020</v>
      </c>
      <c r="E189" s="38">
        <v>99</v>
      </c>
      <c r="F189" s="38">
        <v>83</v>
      </c>
      <c r="G189" s="38">
        <v>32</v>
      </c>
      <c r="H189" s="38">
        <v>543</v>
      </c>
      <c r="I189" s="38">
        <v>303</v>
      </c>
      <c r="J189" s="38">
        <v>272</v>
      </c>
    </row>
    <row r="190" spans="2:10" s="38" customFormat="1" ht="8.25" customHeight="1" x14ac:dyDescent="0.15">
      <c r="B190" s="37">
        <v>352</v>
      </c>
      <c r="C190" s="38" t="s">
        <v>34</v>
      </c>
      <c r="D190" s="38">
        <v>2020</v>
      </c>
      <c r="E190" s="38">
        <v>84</v>
      </c>
      <c r="F190" s="38">
        <v>61</v>
      </c>
      <c r="G190" s="38">
        <v>20</v>
      </c>
      <c r="H190" s="38">
        <v>580</v>
      </c>
      <c r="I190" s="38">
        <v>270</v>
      </c>
      <c r="J190" s="38">
        <v>94</v>
      </c>
    </row>
    <row r="191" spans="2:10" s="38" customFormat="1" ht="8.25" customHeight="1" x14ac:dyDescent="0.15">
      <c r="B191" s="37">
        <v>353</v>
      </c>
      <c r="C191" s="38" t="s">
        <v>35</v>
      </c>
      <c r="D191" s="38">
        <v>2020</v>
      </c>
      <c r="E191" s="38">
        <v>63</v>
      </c>
      <c r="F191" s="38">
        <v>41</v>
      </c>
      <c r="G191" s="38">
        <v>21</v>
      </c>
      <c r="H191" s="38">
        <v>374</v>
      </c>
      <c r="I191" s="38">
        <v>252</v>
      </c>
      <c r="J191" s="38">
        <v>160</v>
      </c>
    </row>
    <row r="192" spans="2:10" s="38" customFormat="1" ht="8.25" customHeight="1" x14ac:dyDescent="0.15">
      <c r="B192" s="37">
        <v>354</v>
      </c>
      <c r="C192" s="38" t="s">
        <v>36</v>
      </c>
      <c r="D192" s="38">
        <v>2020</v>
      </c>
      <c r="E192" s="38">
        <v>103</v>
      </c>
      <c r="F192" s="38">
        <v>98</v>
      </c>
      <c r="G192" s="38">
        <v>31</v>
      </c>
      <c r="H192" s="38">
        <v>445</v>
      </c>
      <c r="I192" s="38">
        <v>238</v>
      </c>
      <c r="J192" s="38">
        <v>120</v>
      </c>
    </row>
    <row r="193" spans="2:10" s="38" customFormat="1" ht="8.25" customHeight="1" x14ac:dyDescent="0.15">
      <c r="B193" s="37">
        <v>355</v>
      </c>
      <c r="C193" s="38" t="s">
        <v>37</v>
      </c>
      <c r="D193" s="38">
        <v>2020</v>
      </c>
      <c r="E193" s="38">
        <v>77</v>
      </c>
      <c r="F193" s="38">
        <v>65</v>
      </c>
      <c r="G193" s="38">
        <v>31</v>
      </c>
      <c r="H193" s="38">
        <v>636</v>
      </c>
      <c r="I193" s="38">
        <v>313</v>
      </c>
      <c r="J193" s="38">
        <v>242</v>
      </c>
    </row>
    <row r="194" spans="2:10" s="38" customFormat="1" ht="8.25" customHeight="1" x14ac:dyDescent="0.15">
      <c r="B194" s="37">
        <v>356</v>
      </c>
      <c r="C194" s="38" t="s">
        <v>38</v>
      </c>
      <c r="D194" s="38">
        <v>2020</v>
      </c>
      <c r="E194" s="38">
        <v>45</v>
      </c>
      <c r="F194" s="38">
        <v>39</v>
      </c>
      <c r="G194" s="38">
        <v>17</v>
      </c>
      <c r="H194" s="38">
        <v>468</v>
      </c>
      <c r="I194" s="38">
        <v>258</v>
      </c>
      <c r="J194" s="38">
        <v>231</v>
      </c>
    </row>
    <row r="195" spans="2:10" s="38" customFormat="1" ht="8.25" customHeight="1" x14ac:dyDescent="0.15">
      <c r="B195" s="37">
        <v>357</v>
      </c>
      <c r="C195" s="38" t="s">
        <v>39</v>
      </c>
      <c r="D195" s="38">
        <v>2020</v>
      </c>
      <c r="E195" s="38">
        <v>47</v>
      </c>
      <c r="F195" s="38">
        <v>47</v>
      </c>
      <c r="G195" s="38">
        <v>26</v>
      </c>
      <c r="H195" s="38">
        <v>433</v>
      </c>
      <c r="I195" s="38">
        <v>199</v>
      </c>
      <c r="J195" s="38">
        <v>156</v>
      </c>
    </row>
    <row r="196" spans="2:10" s="38" customFormat="1" ht="8.25" customHeight="1" x14ac:dyDescent="0.15">
      <c r="B196" s="37">
        <v>358</v>
      </c>
      <c r="C196" s="38" t="s">
        <v>40</v>
      </c>
      <c r="D196" s="38">
        <v>2020</v>
      </c>
      <c r="E196" s="38">
        <v>91</v>
      </c>
      <c r="F196" s="38">
        <v>66</v>
      </c>
      <c r="G196" s="38">
        <v>23</v>
      </c>
      <c r="H196" s="38">
        <v>323</v>
      </c>
      <c r="I196" s="38">
        <v>185</v>
      </c>
      <c r="J196" s="38">
        <v>294</v>
      </c>
    </row>
    <row r="197" spans="2:10" s="38" customFormat="1" ht="8.25" customHeight="1" x14ac:dyDescent="0.15">
      <c r="B197" s="37">
        <v>359</v>
      </c>
      <c r="C197" s="38" t="s">
        <v>41</v>
      </c>
      <c r="D197" s="38">
        <v>2020</v>
      </c>
      <c r="E197" s="38">
        <v>93</v>
      </c>
      <c r="F197" s="38">
        <v>63</v>
      </c>
      <c r="G197" s="38">
        <v>23</v>
      </c>
      <c r="H197" s="38">
        <v>568</v>
      </c>
      <c r="I197" s="38">
        <v>284</v>
      </c>
      <c r="J197" s="38">
        <v>163</v>
      </c>
    </row>
    <row r="198" spans="2:10" s="38" customFormat="1" ht="8.25" customHeight="1" x14ac:dyDescent="0.15">
      <c r="B198" s="37">
        <v>360</v>
      </c>
      <c r="C198" s="38" t="s">
        <v>42</v>
      </c>
      <c r="D198" s="38">
        <v>2020</v>
      </c>
      <c r="E198" s="38">
        <v>73</v>
      </c>
      <c r="F198" s="38">
        <v>70</v>
      </c>
      <c r="G198" s="38">
        <v>24</v>
      </c>
      <c r="H198" s="38">
        <v>482</v>
      </c>
      <c r="I198" s="38">
        <v>257</v>
      </c>
      <c r="J198" s="38">
        <v>275</v>
      </c>
    </row>
    <row r="199" spans="2:10" s="38" customFormat="1" ht="8.25" customHeight="1" x14ac:dyDescent="0.15">
      <c r="B199" s="37">
        <v>361</v>
      </c>
      <c r="C199" s="38" t="s">
        <v>43</v>
      </c>
      <c r="D199" s="38">
        <v>2020</v>
      </c>
      <c r="E199" s="38">
        <v>65</v>
      </c>
      <c r="F199" s="38">
        <v>47</v>
      </c>
      <c r="G199" s="38">
        <v>19</v>
      </c>
      <c r="H199" s="38">
        <v>497</v>
      </c>
      <c r="I199" s="38">
        <v>250</v>
      </c>
      <c r="J199" s="38">
        <v>240</v>
      </c>
    </row>
    <row r="200" spans="2:10" s="40" customFormat="1" ht="16.5" customHeight="1" x14ac:dyDescent="0.25">
      <c r="B200" s="39">
        <v>3</v>
      </c>
      <c r="C200" s="40" t="s">
        <v>44</v>
      </c>
      <c r="D200" s="40">
        <v>2020</v>
      </c>
      <c r="E200" s="40">
        <v>75</v>
      </c>
      <c r="F200" s="40">
        <v>59</v>
      </c>
      <c r="G200" s="40">
        <v>24</v>
      </c>
      <c r="H200" s="40">
        <v>494</v>
      </c>
      <c r="I200" s="40">
        <v>258</v>
      </c>
      <c r="J200" s="40">
        <v>200</v>
      </c>
    </row>
    <row r="201" spans="2:10" s="38" customFormat="1" ht="8.25" customHeight="1" x14ac:dyDescent="0.15">
      <c r="B201" s="37">
        <v>401</v>
      </c>
      <c r="C201" s="38" t="s">
        <v>45</v>
      </c>
      <c r="D201" s="38">
        <v>2020</v>
      </c>
      <c r="E201" s="38">
        <v>175</v>
      </c>
      <c r="F201" s="38">
        <v>123</v>
      </c>
      <c r="G201" s="38">
        <v>45</v>
      </c>
      <c r="H201" s="38">
        <v>513</v>
      </c>
      <c r="I201" s="38">
        <v>369</v>
      </c>
      <c r="J201" s="38">
        <v>394</v>
      </c>
    </row>
    <row r="202" spans="2:10" s="38" customFormat="1" ht="8.25" customHeight="1" x14ac:dyDescent="0.15">
      <c r="B202" s="37">
        <v>402</v>
      </c>
      <c r="C202" s="38" t="s">
        <v>46</v>
      </c>
      <c r="D202" s="38">
        <v>2020</v>
      </c>
      <c r="E202" s="38">
        <v>166</v>
      </c>
      <c r="F202" s="38">
        <v>118</v>
      </c>
      <c r="G202" s="38">
        <v>41</v>
      </c>
      <c r="H202" s="38">
        <v>534</v>
      </c>
      <c r="I202" s="38">
        <v>292</v>
      </c>
      <c r="J202" s="38">
        <v>148</v>
      </c>
    </row>
    <row r="203" spans="2:10" s="38" customFormat="1" ht="8.25" customHeight="1" x14ac:dyDescent="0.15">
      <c r="B203" s="37">
        <v>403</v>
      </c>
      <c r="C203" s="38" t="s">
        <v>67</v>
      </c>
      <c r="D203" s="38">
        <v>2020</v>
      </c>
      <c r="E203" s="38">
        <v>132</v>
      </c>
      <c r="F203" s="38">
        <v>91</v>
      </c>
      <c r="G203" s="38">
        <v>42</v>
      </c>
      <c r="H203" s="38">
        <v>585</v>
      </c>
      <c r="I203" s="38">
        <v>334</v>
      </c>
      <c r="J203" s="38">
        <v>353</v>
      </c>
    </row>
    <row r="204" spans="2:10" s="38" customFormat="1" ht="8.25" customHeight="1" x14ac:dyDescent="0.15">
      <c r="B204" s="37">
        <v>404</v>
      </c>
      <c r="C204" s="38" t="s">
        <v>48</v>
      </c>
      <c r="D204" s="38">
        <v>2020</v>
      </c>
      <c r="E204" s="38">
        <v>131</v>
      </c>
      <c r="F204" s="38">
        <v>82</v>
      </c>
      <c r="G204" s="38">
        <v>42</v>
      </c>
      <c r="H204" s="38">
        <v>490</v>
      </c>
      <c r="I204" s="38">
        <v>291</v>
      </c>
      <c r="J204" s="38">
        <v>411</v>
      </c>
    </row>
    <row r="205" spans="2:10" s="38" customFormat="1" ht="8.25" customHeight="1" x14ac:dyDescent="0.15">
      <c r="B205" s="37">
        <v>405</v>
      </c>
      <c r="C205" s="38" t="s">
        <v>49</v>
      </c>
      <c r="D205" s="38">
        <v>2020</v>
      </c>
      <c r="E205" s="38">
        <v>200</v>
      </c>
      <c r="F205" s="38">
        <v>155</v>
      </c>
      <c r="G205" s="38">
        <v>44</v>
      </c>
      <c r="H205" s="38">
        <v>679</v>
      </c>
      <c r="I205" s="38">
        <v>461</v>
      </c>
      <c r="J205" s="38">
        <v>352</v>
      </c>
    </row>
    <row r="206" spans="2:10" s="38" customFormat="1" ht="8.25" customHeight="1" x14ac:dyDescent="0.15">
      <c r="B206" s="37">
        <v>451</v>
      </c>
      <c r="C206" s="38" t="s">
        <v>50</v>
      </c>
      <c r="D206" s="38">
        <v>2020</v>
      </c>
      <c r="E206" s="38">
        <v>60</v>
      </c>
      <c r="F206" s="38">
        <v>49</v>
      </c>
      <c r="G206" s="38">
        <v>22</v>
      </c>
      <c r="H206" s="38">
        <v>551</v>
      </c>
      <c r="I206" s="38">
        <v>260</v>
      </c>
      <c r="J206" s="38">
        <v>255</v>
      </c>
    </row>
    <row r="207" spans="2:10" s="38" customFormat="1" ht="8.25" customHeight="1" x14ac:dyDescent="0.15">
      <c r="B207" s="37">
        <v>452</v>
      </c>
      <c r="C207" s="38" t="s">
        <v>51</v>
      </c>
      <c r="D207" s="38">
        <v>2020</v>
      </c>
      <c r="E207" s="38">
        <v>111</v>
      </c>
      <c r="F207" s="38">
        <v>80</v>
      </c>
      <c r="G207" s="38">
        <v>22</v>
      </c>
      <c r="H207" s="38">
        <v>464</v>
      </c>
      <c r="I207" s="38">
        <v>303</v>
      </c>
      <c r="J207" s="38">
        <v>242</v>
      </c>
    </row>
    <row r="208" spans="2:10" s="38" customFormat="1" ht="8.25" customHeight="1" x14ac:dyDescent="0.15">
      <c r="B208" s="37">
        <v>453</v>
      </c>
      <c r="C208" s="38" t="s">
        <v>52</v>
      </c>
      <c r="D208" s="38">
        <v>2020</v>
      </c>
      <c r="E208" s="38">
        <v>56</v>
      </c>
      <c r="F208" s="38">
        <v>48</v>
      </c>
      <c r="G208" s="38">
        <v>29</v>
      </c>
      <c r="H208" s="38">
        <v>255</v>
      </c>
      <c r="I208" s="38">
        <v>116</v>
      </c>
      <c r="J208" s="38">
        <v>268</v>
      </c>
    </row>
    <row r="209" spans="2:10" s="38" customFormat="1" ht="8.25" customHeight="1" x14ac:dyDescent="0.15">
      <c r="B209" s="37">
        <v>454</v>
      </c>
      <c r="C209" s="38" t="s">
        <v>53</v>
      </c>
      <c r="D209" s="38">
        <v>2020</v>
      </c>
      <c r="E209" s="38">
        <v>38</v>
      </c>
      <c r="F209" s="38">
        <v>45</v>
      </c>
      <c r="G209" s="38">
        <v>23</v>
      </c>
      <c r="H209" s="38">
        <v>260</v>
      </c>
      <c r="I209" s="38">
        <v>124</v>
      </c>
      <c r="J209" s="38">
        <v>81</v>
      </c>
    </row>
    <row r="210" spans="2:10" s="38" customFormat="1" ht="8.25" customHeight="1" x14ac:dyDescent="0.15">
      <c r="B210" s="37">
        <v>455</v>
      </c>
      <c r="C210" s="38" t="s">
        <v>54</v>
      </c>
      <c r="D210" s="38">
        <v>2020</v>
      </c>
      <c r="E210" s="38">
        <v>63</v>
      </c>
      <c r="F210" s="38">
        <v>53</v>
      </c>
      <c r="G210" s="38">
        <v>19</v>
      </c>
      <c r="H210" s="38">
        <v>622</v>
      </c>
      <c r="I210" s="38">
        <v>362</v>
      </c>
      <c r="J210" s="38">
        <v>240</v>
      </c>
    </row>
    <row r="211" spans="2:10" s="38" customFormat="1" ht="8.25" customHeight="1" x14ac:dyDescent="0.15">
      <c r="B211" s="37">
        <v>456</v>
      </c>
      <c r="C211" s="38" t="s">
        <v>55</v>
      </c>
      <c r="D211" s="38">
        <v>2020</v>
      </c>
      <c r="E211" s="38">
        <v>55</v>
      </c>
      <c r="F211" s="38">
        <v>47</v>
      </c>
      <c r="G211" s="38">
        <v>22</v>
      </c>
      <c r="H211" s="38">
        <v>259</v>
      </c>
      <c r="I211" s="38">
        <v>133</v>
      </c>
      <c r="J211" s="38">
        <v>50</v>
      </c>
    </row>
    <row r="212" spans="2:10" s="38" customFormat="1" ht="8.25" customHeight="1" x14ac:dyDescent="0.15">
      <c r="B212" s="37">
        <v>457</v>
      </c>
      <c r="C212" s="38" t="s">
        <v>56</v>
      </c>
      <c r="D212" s="38">
        <v>2020</v>
      </c>
      <c r="E212" s="38">
        <v>56</v>
      </c>
      <c r="F212" s="38">
        <v>60</v>
      </c>
      <c r="G212" s="38">
        <v>23</v>
      </c>
      <c r="H212" s="38">
        <v>477</v>
      </c>
      <c r="I212" s="38">
        <v>224</v>
      </c>
      <c r="J212" s="38">
        <v>115</v>
      </c>
    </row>
    <row r="213" spans="2:10" s="38" customFormat="1" ht="8.25" customHeight="1" x14ac:dyDescent="0.15">
      <c r="B213" s="37">
        <v>458</v>
      </c>
      <c r="C213" s="38" t="s">
        <v>57</v>
      </c>
      <c r="D213" s="38">
        <v>2020</v>
      </c>
      <c r="E213" s="38">
        <v>47</v>
      </c>
      <c r="F213" s="38">
        <v>41</v>
      </c>
      <c r="G213" s="38">
        <v>24</v>
      </c>
      <c r="H213" s="38">
        <v>439</v>
      </c>
      <c r="I213" s="38">
        <v>162</v>
      </c>
      <c r="J213" s="38">
        <v>264</v>
      </c>
    </row>
    <row r="214" spans="2:10" s="38" customFormat="1" ht="8.25" customHeight="1" x14ac:dyDescent="0.15">
      <c r="B214" s="37">
        <v>459</v>
      </c>
      <c r="C214" s="38" t="s">
        <v>58</v>
      </c>
      <c r="D214" s="38">
        <v>2020</v>
      </c>
      <c r="E214" s="38">
        <v>40</v>
      </c>
      <c r="F214" s="38">
        <v>37</v>
      </c>
      <c r="G214" s="38">
        <v>21</v>
      </c>
      <c r="H214" s="38">
        <v>237</v>
      </c>
      <c r="I214" s="38">
        <v>121</v>
      </c>
      <c r="J214" s="38">
        <v>159</v>
      </c>
    </row>
    <row r="215" spans="2:10" s="38" customFormat="1" ht="8.25" customHeight="1" x14ac:dyDescent="0.15">
      <c r="B215" s="37">
        <v>460</v>
      </c>
      <c r="C215" s="38" t="s">
        <v>59</v>
      </c>
      <c r="D215" s="38">
        <v>2020</v>
      </c>
      <c r="E215" s="38">
        <v>46</v>
      </c>
      <c r="F215" s="38">
        <v>34</v>
      </c>
      <c r="G215" s="38">
        <v>26</v>
      </c>
      <c r="H215" s="38">
        <v>369</v>
      </c>
      <c r="I215" s="38">
        <v>183</v>
      </c>
      <c r="J215" s="38">
        <v>311</v>
      </c>
    </row>
    <row r="216" spans="2:10" s="38" customFormat="1" ht="8.25" customHeight="1" x14ac:dyDescent="0.15">
      <c r="B216" s="37">
        <v>461</v>
      </c>
      <c r="C216" s="38" t="s">
        <v>60</v>
      </c>
      <c r="D216" s="38">
        <v>2020</v>
      </c>
      <c r="E216" s="38">
        <v>108</v>
      </c>
      <c r="F216" s="38">
        <v>75</v>
      </c>
      <c r="G216" s="38">
        <v>27</v>
      </c>
      <c r="H216" s="38">
        <v>564</v>
      </c>
      <c r="I216" s="38">
        <v>282</v>
      </c>
      <c r="J216" s="38">
        <v>160</v>
      </c>
    </row>
    <row r="217" spans="2:10" s="38" customFormat="1" ht="8.25" customHeight="1" x14ac:dyDescent="0.15">
      <c r="B217" s="37">
        <v>462</v>
      </c>
      <c r="C217" s="38" t="s">
        <v>61</v>
      </c>
      <c r="D217" s="38">
        <v>2020</v>
      </c>
      <c r="E217" s="38">
        <v>82</v>
      </c>
      <c r="F217" s="38">
        <v>67</v>
      </c>
      <c r="G217" s="38">
        <v>24</v>
      </c>
      <c r="H217" s="38">
        <v>645</v>
      </c>
      <c r="I217" s="38">
        <v>315</v>
      </c>
      <c r="J217" s="38">
        <v>199</v>
      </c>
    </row>
    <row r="218" spans="2:10" s="40" customFormat="1" ht="16.5" customHeight="1" x14ac:dyDescent="0.25">
      <c r="B218" s="39">
        <v>4</v>
      </c>
      <c r="C218" s="40" t="s">
        <v>62</v>
      </c>
      <c r="D218" s="40">
        <v>2020</v>
      </c>
      <c r="E218" s="40">
        <v>74</v>
      </c>
      <c r="F218" s="40">
        <v>62</v>
      </c>
      <c r="G218" s="40">
        <v>27</v>
      </c>
      <c r="H218" s="40">
        <v>407</v>
      </c>
      <c r="I218" s="40">
        <v>211</v>
      </c>
      <c r="J218" s="40">
        <v>200</v>
      </c>
    </row>
    <row r="219" spans="2:10" s="40" customFormat="1" ht="16.5" customHeight="1" x14ac:dyDescent="0.25">
      <c r="B219" s="39">
        <v>0</v>
      </c>
      <c r="C219" s="40" t="s">
        <v>63</v>
      </c>
      <c r="D219" s="40">
        <v>2020</v>
      </c>
      <c r="E219" s="40">
        <v>87</v>
      </c>
      <c r="F219" s="40">
        <v>67</v>
      </c>
      <c r="G219" s="40">
        <v>27</v>
      </c>
      <c r="H219" s="40">
        <v>504</v>
      </c>
      <c r="I219" s="40">
        <v>263</v>
      </c>
      <c r="J219" s="40">
        <v>233</v>
      </c>
    </row>
    <row r="220" spans="2:10" s="38" customFormat="1" ht="8.25" customHeight="1" x14ac:dyDescent="0.15">
      <c r="B220" s="37">
        <v>101</v>
      </c>
      <c r="C220" s="38" t="s">
        <v>12</v>
      </c>
      <c r="D220" s="38">
        <v>2019</v>
      </c>
      <c r="E220" s="38">
        <v>103</v>
      </c>
      <c r="F220" s="38">
        <v>73</v>
      </c>
      <c r="G220" s="38">
        <v>34</v>
      </c>
      <c r="H220" s="38">
        <v>412</v>
      </c>
      <c r="I220" s="38">
        <v>193</v>
      </c>
      <c r="J220" s="38">
        <v>203</v>
      </c>
    </row>
    <row r="221" spans="2:10" s="38" customFormat="1" ht="8.25" customHeight="1" x14ac:dyDescent="0.15">
      <c r="B221" s="37">
        <v>102</v>
      </c>
      <c r="C221" s="38" t="s">
        <v>13</v>
      </c>
      <c r="D221" s="38">
        <v>2019</v>
      </c>
      <c r="E221" s="38">
        <v>150</v>
      </c>
      <c r="F221" s="38">
        <v>106</v>
      </c>
      <c r="G221" s="38">
        <v>31</v>
      </c>
      <c r="H221" s="38">
        <v>639</v>
      </c>
      <c r="I221" s="38">
        <v>352</v>
      </c>
      <c r="J221" s="38">
        <v>190</v>
      </c>
    </row>
    <row r="222" spans="2:10" s="38" customFormat="1" ht="8.25" customHeight="1" x14ac:dyDescent="0.15">
      <c r="B222" s="37">
        <v>103</v>
      </c>
      <c r="C222" s="38" t="s">
        <v>14</v>
      </c>
      <c r="D222" s="38">
        <v>2019</v>
      </c>
      <c r="E222" s="38">
        <v>84</v>
      </c>
      <c r="F222" s="38">
        <v>56</v>
      </c>
      <c r="G222" s="38">
        <v>18</v>
      </c>
      <c r="H222" s="38">
        <v>460</v>
      </c>
      <c r="I222" s="38">
        <v>202</v>
      </c>
      <c r="J222" s="38">
        <v>115</v>
      </c>
    </row>
    <row r="223" spans="2:10" s="38" customFormat="1" ht="8.25" customHeight="1" x14ac:dyDescent="0.15">
      <c r="B223" s="37">
        <v>151</v>
      </c>
      <c r="C223" s="38" t="s">
        <v>15</v>
      </c>
      <c r="D223" s="38">
        <v>2019</v>
      </c>
      <c r="E223" s="38">
        <v>58</v>
      </c>
      <c r="F223" s="38">
        <v>45</v>
      </c>
      <c r="G223" s="38">
        <v>17</v>
      </c>
      <c r="H223" s="38">
        <v>572</v>
      </c>
      <c r="I223" s="38">
        <v>274</v>
      </c>
      <c r="J223" s="38">
        <v>133</v>
      </c>
    </row>
    <row r="224" spans="2:10" s="38" customFormat="1" ht="8.25" customHeight="1" x14ac:dyDescent="0.15">
      <c r="B224" s="37">
        <v>153</v>
      </c>
      <c r="C224" s="38" t="s">
        <v>16</v>
      </c>
      <c r="D224" s="38">
        <v>2019</v>
      </c>
      <c r="E224" s="38">
        <v>127</v>
      </c>
      <c r="F224" s="38">
        <v>96</v>
      </c>
      <c r="G224" s="38">
        <v>31</v>
      </c>
      <c r="H224" s="38">
        <v>590</v>
      </c>
      <c r="I224" s="38">
        <v>238</v>
      </c>
      <c r="J224" s="38">
        <v>157</v>
      </c>
    </row>
    <row r="225" spans="2:10" s="38" customFormat="1" ht="8.25" customHeight="1" x14ac:dyDescent="0.15">
      <c r="B225" s="37">
        <v>154</v>
      </c>
      <c r="C225" s="38" t="s">
        <v>17</v>
      </c>
      <c r="D225" s="38">
        <v>2019</v>
      </c>
      <c r="E225" s="38">
        <v>91</v>
      </c>
      <c r="F225" s="38">
        <v>77</v>
      </c>
      <c r="G225" s="38">
        <v>22</v>
      </c>
      <c r="H225" s="38">
        <v>579</v>
      </c>
      <c r="I225" s="38">
        <v>294</v>
      </c>
      <c r="J225" s="38">
        <v>161</v>
      </c>
    </row>
    <row r="226" spans="2:10" s="38" customFormat="1" ht="8.25" customHeight="1" x14ac:dyDescent="0.15">
      <c r="B226" s="37">
        <v>155</v>
      </c>
      <c r="C226" s="38" t="s">
        <v>18</v>
      </c>
      <c r="D226" s="38">
        <v>2019</v>
      </c>
      <c r="E226" s="38">
        <v>91</v>
      </c>
      <c r="F226" s="38">
        <v>69</v>
      </c>
      <c r="G226" s="38">
        <v>21</v>
      </c>
      <c r="H226" s="38">
        <v>604</v>
      </c>
      <c r="I226" s="38">
        <v>335</v>
      </c>
      <c r="J226" s="38">
        <v>231</v>
      </c>
    </row>
    <row r="227" spans="2:10" s="38" customFormat="1" ht="8.25" customHeight="1" x14ac:dyDescent="0.15">
      <c r="B227" s="37">
        <v>157</v>
      </c>
      <c r="C227" s="38" t="s">
        <v>19</v>
      </c>
      <c r="D227" s="38">
        <v>2019</v>
      </c>
      <c r="E227" s="38">
        <v>104</v>
      </c>
      <c r="F227" s="38">
        <v>61</v>
      </c>
      <c r="G227" s="38">
        <v>19</v>
      </c>
      <c r="H227" s="38">
        <v>602</v>
      </c>
      <c r="I227" s="38">
        <v>323</v>
      </c>
      <c r="J227" s="38">
        <v>207</v>
      </c>
    </row>
    <row r="228" spans="2:10" s="38" customFormat="1" ht="8.25" customHeight="1" x14ac:dyDescent="0.15">
      <c r="B228" s="37">
        <v>158</v>
      </c>
      <c r="C228" s="38" t="s">
        <v>20</v>
      </c>
      <c r="D228" s="38">
        <v>2019</v>
      </c>
      <c r="E228" s="38">
        <v>80</v>
      </c>
      <c r="F228" s="38">
        <v>62</v>
      </c>
      <c r="G228" s="38">
        <v>26</v>
      </c>
      <c r="H228" s="38">
        <v>694</v>
      </c>
      <c r="I228" s="38">
        <v>337</v>
      </c>
      <c r="J228" s="38">
        <v>166</v>
      </c>
    </row>
    <row r="229" spans="2:10" s="38" customFormat="1" ht="8.25" customHeight="1" x14ac:dyDescent="0.15">
      <c r="B229" s="37">
        <v>159</v>
      </c>
      <c r="C229" s="38" t="s">
        <v>21</v>
      </c>
      <c r="D229" s="38">
        <v>2019</v>
      </c>
      <c r="E229" s="38">
        <v>82</v>
      </c>
      <c r="F229" s="38">
        <v>67</v>
      </c>
      <c r="G229" s="38">
        <v>27</v>
      </c>
      <c r="H229" s="38">
        <v>518</v>
      </c>
      <c r="I229" s="38">
        <v>238</v>
      </c>
      <c r="J229" s="38">
        <v>230</v>
      </c>
    </row>
    <row r="230" spans="2:10" s="40" customFormat="1" ht="16.5" customHeight="1" x14ac:dyDescent="0.25">
      <c r="B230" s="39">
        <v>1</v>
      </c>
      <c r="C230" s="40" t="s">
        <v>22</v>
      </c>
      <c r="D230" s="40">
        <v>2019</v>
      </c>
      <c r="E230" s="40">
        <v>93</v>
      </c>
      <c r="F230" s="40">
        <v>69</v>
      </c>
      <c r="G230" s="40">
        <v>25</v>
      </c>
      <c r="H230" s="40">
        <v>555</v>
      </c>
      <c r="I230" s="40">
        <v>258</v>
      </c>
      <c r="J230" s="40">
        <v>183</v>
      </c>
    </row>
    <row r="231" spans="2:10" s="38" customFormat="1" ht="8.25" customHeight="1" x14ac:dyDescent="0.15">
      <c r="B231" s="37">
        <v>241</v>
      </c>
      <c r="C231" s="38" t="s">
        <v>64</v>
      </c>
      <c r="D231" s="38">
        <v>2019</v>
      </c>
      <c r="E231" s="38">
        <v>130</v>
      </c>
      <c r="F231" s="38">
        <v>77</v>
      </c>
      <c r="G231" s="38">
        <v>36</v>
      </c>
      <c r="H231" s="38">
        <v>635</v>
      </c>
      <c r="I231" s="38">
        <v>316</v>
      </c>
      <c r="J231" s="38">
        <v>323</v>
      </c>
    </row>
    <row r="232" spans="2:10" s="38" customFormat="1" ht="8.25" customHeight="1" x14ac:dyDescent="0.15">
      <c r="B232" s="37">
        <v>241001</v>
      </c>
      <c r="C232" s="38" t="s">
        <v>65</v>
      </c>
      <c r="D232" s="38">
        <v>2019</v>
      </c>
      <c r="E232" s="38">
        <v>177</v>
      </c>
      <c r="F232" s="38">
        <v>97</v>
      </c>
      <c r="G232" s="38">
        <v>55</v>
      </c>
      <c r="H232" s="38">
        <v>613</v>
      </c>
      <c r="I232" s="38">
        <v>311</v>
      </c>
      <c r="J232" s="38">
        <v>347</v>
      </c>
    </row>
    <row r="233" spans="2:10" s="38" customFormat="1" ht="8.25" customHeight="1" x14ac:dyDescent="0.15">
      <c r="B233" s="37">
        <v>241999</v>
      </c>
      <c r="C233" s="38" t="s">
        <v>66</v>
      </c>
      <c r="D233" s="38">
        <v>2019</v>
      </c>
      <c r="E233" s="38">
        <v>95</v>
      </c>
      <c r="F233" s="38">
        <v>60</v>
      </c>
      <c r="G233" s="38">
        <v>23</v>
      </c>
      <c r="H233" s="38">
        <v>659</v>
      </c>
      <c r="I233" s="38">
        <v>324</v>
      </c>
      <c r="J233" s="38">
        <v>277</v>
      </c>
    </row>
    <row r="234" spans="2:10" s="38" customFormat="1" ht="8.25" customHeight="1" x14ac:dyDescent="0.15">
      <c r="B234" s="37">
        <v>251</v>
      </c>
      <c r="C234" s="38" t="s">
        <v>26</v>
      </c>
      <c r="D234" s="38">
        <v>2019</v>
      </c>
      <c r="E234" s="38">
        <v>70</v>
      </c>
      <c r="F234" s="38">
        <v>48</v>
      </c>
      <c r="G234" s="38">
        <v>22</v>
      </c>
      <c r="H234" s="38">
        <v>579</v>
      </c>
      <c r="I234" s="38">
        <v>265</v>
      </c>
      <c r="J234" s="38">
        <v>251</v>
      </c>
    </row>
    <row r="235" spans="2:10" s="38" customFormat="1" ht="8.25" customHeight="1" x14ac:dyDescent="0.15">
      <c r="B235" s="37">
        <v>252</v>
      </c>
      <c r="C235" s="38" t="s">
        <v>27</v>
      </c>
      <c r="D235" s="38">
        <v>2019</v>
      </c>
      <c r="E235" s="38">
        <v>119</v>
      </c>
      <c r="F235" s="38">
        <v>81</v>
      </c>
      <c r="G235" s="38">
        <v>26</v>
      </c>
      <c r="H235" s="38">
        <v>664</v>
      </c>
      <c r="I235" s="38">
        <v>351</v>
      </c>
      <c r="J235" s="38">
        <v>243</v>
      </c>
    </row>
    <row r="236" spans="2:10" s="38" customFormat="1" ht="8.25" customHeight="1" x14ac:dyDescent="0.15">
      <c r="B236" s="37">
        <v>254</v>
      </c>
      <c r="C236" s="38" t="s">
        <v>28</v>
      </c>
      <c r="D236" s="38">
        <v>2019</v>
      </c>
      <c r="E236" s="38">
        <v>101</v>
      </c>
      <c r="F236" s="38">
        <v>73</v>
      </c>
      <c r="G236" s="38">
        <v>24</v>
      </c>
      <c r="H236" s="38">
        <v>595</v>
      </c>
      <c r="I236" s="38">
        <v>330</v>
      </c>
      <c r="J236" s="38">
        <v>206</v>
      </c>
    </row>
    <row r="237" spans="2:10" s="38" customFormat="1" ht="8.25" customHeight="1" x14ac:dyDescent="0.15">
      <c r="B237" s="37">
        <v>255</v>
      </c>
      <c r="C237" s="38" t="s">
        <v>29</v>
      </c>
      <c r="D237" s="38">
        <v>2019</v>
      </c>
      <c r="E237" s="38">
        <v>114</v>
      </c>
      <c r="F237" s="38">
        <v>82</v>
      </c>
      <c r="G237" s="38">
        <v>27</v>
      </c>
      <c r="H237" s="38">
        <v>575</v>
      </c>
      <c r="I237" s="38">
        <v>277</v>
      </c>
      <c r="J237" s="38">
        <v>94</v>
      </c>
    </row>
    <row r="238" spans="2:10" s="38" customFormat="1" ht="8.25" customHeight="1" x14ac:dyDescent="0.15">
      <c r="B238" s="37">
        <v>256</v>
      </c>
      <c r="C238" s="38" t="s">
        <v>30</v>
      </c>
      <c r="D238" s="38">
        <v>2019</v>
      </c>
      <c r="E238" s="38">
        <v>104</v>
      </c>
      <c r="F238" s="38">
        <v>68</v>
      </c>
      <c r="G238" s="38">
        <v>24</v>
      </c>
      <c r="H238" s="38">
        <v>688</v>
      </c>
      <c r="I238" s="38">
        <v>325</v>
      </c>
      <c r="J238" s="38">
        <v>284</v>
      </c>
    </row>
    <row r="239" spans="2:10" s="38" customFormat="1" ht="8.25" customHeight="1" x14ac:dyDescent="0.15">
      <c r="B239" s="37">
        <v>257</v>
      </c>
      <c r="C239" s="38" t="s">
        <v>31</v>
      </c>
      <c r="D239" s="38">
        <v>2019</v>
      </c>
      <c r="E239" s="38">
        <v>92</v>
      </c>
      <c r="F239" s="38">
        <v>64</v>
      </c>
      <c r="G239" s="38">
        <v>24</v>
      </c>
      <c r="H239" s="38">
        <v>642</v>
      </c>
      <c r="I239" s="38">
        <v>332</v>
      </c>
      <c r="J239" s="38">
        <v>164</v>
      </c>
    </row>
    <row r="240" spans="2:10" s="40" customFormat="1" ht="16.5" customHeight="1" x14ac:dyDescent="0.25">
      <c r="B240" s="39">
        <v>2</v>
      </c>
      <c r="C240" s="40" t="s">
        <v>32</v>
      </c>
      <c r="D240" s="40">
        <v>2019</v>
      </c>
      <c r="E240" s="40">
        <v>114</v>
      </c>
      <c r="F240" s="40">
        <v>73</v>
      </c>
      <c r="G240" s="40">
        <v>30</v>
      </c>
      <c r="H240" s="40">
        <v>630</v>
      </c>
      <c r="I240" s="40">
        <v>316</v>
      </c>
      <c r="J240" s="40">
        <v>289</v>
      </c>
    </row>
    <row r="241" spans="2:10" s="38" customFormat="1" ht="8.25" customHeight="1" x14ac:dyDescent="0.15">
      <c r="B241" s="37">
        <v>351</v>
      </c>
      <c r="C241" s="38" t="s">
        <v>33</v>
      </c>
      <c r="D241" s="38">
        <v>2019</v>
      </c>
      <c r="E241" s="38">
        <v>111</v>
      </c>
      <c r="F241" s="38">
        <v>83</v>
      </c>
      <c r="G241" s="38">
        <v>30</v>
      </c>
      <c r="H241" s="38">
        <v>587</v>
      </c>
      <c r="I241" s="38">
        <v>315</v>
      </c>
      <c r="J241" s="38">
        <v>260</v>
      </c>
    </row>
    <row r="242" spans="2:10" s="38" customFormat="1" ht="8.25" customHeight="1" x14ac:dyDescent="0.15">
      <c r="B242" s="37">
        <v>352</v>
      </c>
      <c r="C242" s="38" t="s">
        <v>34</v>
      </c>
      <c r="D242" s="38">
        <v>2019</v>
      </c>
      <c r="E242" s="38">
        <v>89</v>
      </c>
      <c r="F242" s="38">
        <v>61</v>
      </c>
      <c r="G242" s="38">
        <v>20</v>
      </c>
      <c r="H242" s="38">
        <v>643</v>
      </c>
      <c r="I242" s="38">
        <v>280</v>
      </c>
      <c r="J242" s="38">
        <v>103</v>
      </c>
    </row>
    <row r="243" spans="2:10" s="38" customFormat="1" ht="8.25" customHeight="1" x14ac:dyDescent="0.15">
      <c r="B243" s="37">
        <v>353</v>
      </c>
      <c r="C243" s="38" t="s">
        <v>35</v>
      </c>
      <c r="D243" s="38">
        <v>2019</v>
      </c>
      <c r="E243" s="38">
        <v>62</v>
      </c>
      <c r="F243" s="38">
        <v>39</v>
      </c>
      <c r="G243" s="38">
        <v>20</v>
      </c>
      <c r="H243" s="38">
        <v>416</v>
      </c>
      <c r="I243" s="38">
        <v>258</v>
      </c>
      <c r="J243" s="38">
        <v>120</v>
      </c>
    </row>
    <row r="244" spans="2:10" s="38" customFormat="1" ht="8.25" customHeight="1" x14ac:dyDescent="0.15">
      <c r="B244" s="37">
        <v>354</v>
      </c>
      <c r="C244" s="38" t="s">
        <v>36</v>
      </c>
      <c r="D244" s="38">
        <v>2019</v>
      </c>
      <c r="E244" s="38">
        <v>106</v>
      </c>
      <c r="F244" s="38">
        <v>99</v>
      </c>
      <c r="G244" s="38">
        <v>30</v>
      </c>
      <c r="H244" s="38">
        <v>456</v>
      </c>
      <c r="I244" s="38">
        <v>249</v>
      </c>
      <c r="J244" s="38">
        <v>120</v>
      </c>
    </row>
    <row r="245" spans="2:10" s="38" customFormat="1" ht="8.25" customHeight="1" x14ac:dyDescent="0.15">
      <c r="B245" s="37">
        <v>355</v>
      </c>
      <c r="C245" s="38" t="s">
        <v>37</v>
      </c>
      <c r="D245" s="38">
        <v>2019</v>
      </c>
      <c r="E245" s="38">
        <v>83</v>
      </c>
      <c r="F245" s="38">
        <v>63</v>
      </c>
      <c r="G245" s="38">
        <v>29</v>
      </c>
      <c r="H245" s="38">
        <v>692</v>
      </c>
      <c r="I245" s="38">
        <v>334</v>
      </c>
      <c r="J245" s="38">
        <v>239</v>
      </c>
    </row>
    <row r="246" spans="2:10" s="38" customFormat="1" ht="8.25" customHeight="1" x14ac:dyDescent="0.15">
      <c r="B246" s="37">
        <v>356</v>
      </c>
      <c r="C246" s="38" t="s">
        <v>38</v>
      </c>
      <c r="D246" s="38">
        <v>2019</v>
      </c>
      <c r="E246" s="38">
        <v>47</v>
      </c>
      <c r="F246" s="38">
        <v>37</v>
      </c>
      <c r="G246" s="38">
        <v>18</v>
      </c>
      <c r="H246" s="38">
        <v>549</v>
      </c>
      <c r="I246" s="38">
        <v>270</v>
      </c>
      <c r="J246" s="38">
        <v>227</v>
      </c>
    </row>
    <row r="247" spans="2:10" s="38" customFormat="1" ht="8.25" customHeight="1" x14ac:dyDescent="0.15">
      <c r="B247" s="37">
        <v>357</v>
      </c>
      <c r="C247" s="38" t="s">
        <v>39</v>
      </c>
      <c r="D247" s="38">
        <v>2019</v>
      </c>
      <c r="E247" s="38">
        <v>47</v>
      </c>
      <c r="F247" s="38">
        <v>46</v>
      </c>
      <c r="G247" s="38">
        <v>25</v>
      </c>
      <c r="H247" s="38">
        <v>463</v>
      </c>
      <c r="I247" s="38">
        <v>221</v>
      </c>
      <c r="J247" s="38">
        <v>155</v>
      </c>
    </row>
    <row r="248" spans="2:10" s="38" customFormat="1" ht="8.25" customHeight="1" x14ac:dyDescent="0.15">
      <c r="B248" s="37">
        <v>358</v>
      </c>
      <c r="C248" s="38" t="s">
        <v>40</v>
      </c>
      <c r="D248" s="38">
        <v>2019</v>
      </c>
      <c r="E248" s="38">
        <v>95</v>
      </c>
      <c r="F248" s="38">
        <v>68</v>
      </c>
      <c r="G248" s="38">
        <v>23</v>
      </c>
      <c r="H248" s="38">
        <v>333</v>
      </c>
      <c r="I248" s="38">
        <v>197</v>
      </c>
      <c r="J248" s="38">
        <v>276</v>
      </c>
    </row>
    <row r="249" spans="2:10" s="38" customFormat="1" ht="8.25" customHeight="1" x14ac:dyDescent="0.15">
      <c r="B249" s="37">
        <v>359</v>
      </c>
      <c r="C249" s="38" t="s">
        <v>41</v>
      </c>
      <c r="D249" s="38">
        <v>2019</v>
      </c>
      <c r="E249" s="38">
        <v>96</v>
      </c>
      <c r="F249" s="38">
        <v>60</v>
      </c>
      <c r="G249" s="38">
        <v>22</v>
      </c>
      <c r="H249" s="38">
        <v>577</v>
      </c>
      <c r="I249" s="38">
        <v>283</v>
      </c>
      <c r="J249" s="38">
        <v>158</v>
      </c>
    </row>
    <row r="250" spans="2:10" s="38" customFormat="1" ht="8.25" customHeight="1" x14ac:dyDescent="0.15">
      <c r="B250" s="37">
        <v>360</v>
      </c>
      <c r="C250" s="38" t="s">
        <v>42</v>
      </c>
      <c r="D250" s="38">
        <v>2019</v>
      </c>
      <c r="E250" s="38">
        <v>79</v>
      </c>
      <c r="F250" s="38">
        <v>65</v>
      </c>
      <c r="G250" s="38">
        <v>23</v>
      </c>
      <c r="H250" s="38">
        <v>509</v>
      </c>
      <c r="I250" s="38">
        <v>266</v>
      </c>
      <c r="J250" s="38">
        <v>225</v>
      </c>
    </row>
    <row r="251" spans="2:10" s="38" customFormat="1" ht="8.25" customHeight="1" x14ac:dyDescent="0.15">
      <c r="B251" s="37">
        <v>361</v>
      </c>
      <c r="C251" s="38" t="s">
        <v>43</v>
      </c>
      <c r="D251" s="38">
        <v>2019</v>
      </c>
      <c r="E251" s="38">
        <v>71</v>
      </c>
      <c r="F251" s="38">
        <v>48</v>
      </c>
      <c r="G251" s="38">
        <v>18</v>
      </c>
      <c r="H251" s="38">
        <v>561</v>
      </c>
      <c r="I251" s="38">
        <v>276</v>
      </c>
      <c r="J251" s="38">
        <v>239</v>
      </c>
    </row>
    <row r="252" spans="2:10" s="40" customFormat="1" ht="16.5" customHeight="1" x14ac:dyDescent="0.25">
      <c r="B252" s="39">
        <v>3</v>
      </c>
      <c r="C252" s="40" t="s">
        <v>44</v>
      </c>
      <c r="D252" s="40">
        <v>2019</v>
      </c>
      <c r="E252" s="40">
        <v>80</v>
      </c>
      <c r="F252" s="40">
        <v>58</v>
      </c>
      <c r="G252" s="40">
        <v>23</v>
      </c>
      <c r="H252" s="40">
        <v>533</v>
      </c>
      <c r="I252" s="40">
        <v>270</v>
      </c>
      <c r="J252" s="40">
        <v>188</v>
      </c>
    </row>
    <row r="253" spans="2:10" s="38" customFormat="1" ht="8.25" customHeight="1" x14ac:dyDescent="0.15">
      <c r="B253" s="37">
        <v>401</v>
      </c>
      <c r="C253" s="38" t="s">
        <v>45</v>
      </c>
      <c r="D253" s="38">
        <v>2019</v>
      </c>
      <c r="E253" s="38">
        <v>179</v>
      </c>
      <c r="F253" s="38">
        <v>117</v>
      </c>
      <c r="G253" s="38">
        <v>44</v>
      </c>
      <c r="H253" s="38">
        <v>562</v>
      </c>
      <c r="I253" s="38">
        <v>395</v>
      </c>
      <c r="J253" s="38">
        <v>388</v>
      </c>
    </row>
    <row r="254" spans="2:10" s="38" customFormat="1" ht="8.25" customHeight="1" x14ac:dyDescent="0.15">
      <c r="B254" s="37">
        <v>402</v>
      </c>
      <c r="C254" s="38" t="s">
        <v>46</v>
      </c>
      <c r="D254" s="38">
        <v>2019</v>
      </c>
      <c r="E254" s="38">
        <v>171</v>
      </c>
      <c r="F254" s="38">
        <v>118</v>
      </c>
      <c r="G254" s="38">
        <v>40</v>
      </c>
      <c r="H254" s="38">
        <v>586</v>
      </c>
      <c r="I254" s="38">
        <v>309</v>
      </c>
      <c r="J254" s="38">
        <v>166</v>
      </c>
    </row>
    <row r="255" spans="2:10" s="38" customFormat="1" ht="8.25" customHeight="1" x14ac:dyDescent="0.15">
      <c r="B255" s="37">
        <v>403</v>
      </c>
      <c r="C255" s="38" t="s">
        <v>67</v>
      </c>
      <c r="D255" s="38">
        <v>2019</v>
      </c>
      <c r="E255" s="38">
        <v>137</v>
      </c>
      <c r="F255" s="38">
        <v>86</v>
      </c>
      <c r="G255" s="38">
        <v>40</v>
      </c>
      <c r="H255" s="38">
        <v>632</v>
      </c>
      <c r="I255" s="38">
        <v>338</v>
      </c>
      <c r="J255" s="38">
        <v>339</v>
      </c>
    </row>
    <row r="256" spans="2:10" s="38" customFormat="1" ht="8.25" customHeight="1" x14ac:dyDescent="0.15">
      <c r="B256" s="37">
        <v>404</v>
      </c>
      <c r="C256" s="38" t="s">
        <v>48</v>
      </c>
      <c r="D256" s="38">
        <v>2019</v>
      </c>
      <c r="E256" s="38">
        <v>135</v>
      </c>
      <c r="F256" s="38">
        <v>78</v>
      </c>
      <c r="G256" s="38">
        <v>43</v>
      </c>
      <c r="H256" s="38">
        <v>522</v>
      </c>
      <c r="I256" s="38">
        <v>298</v>
      </c>
      <c r="J256" s="38">
        <v>414</v>
      </c>
    </row>
    <row r="257" spans="2:10" s="38" customFormat="1" ht="8.25" customHeight="1" x14ac:dyDescent="0.15">
      <c r="B257" s="37">
        <v>405</v>
      </c>
      <c r="C257" s="38" t="s">
        <v>49</v>
      </c>
      <c r="D257" s="38">
        <v>2019</v>
      </c>
      <c r="E257" s="38">
        <v>205</v>
      </c>
      <c r="F257" s="38">
        <v>151</v>
      </c>
      <c r="G257" s="38">
        <v>42</v>
      </c>
      <c r="H257" s="38">
        <v>709</v>
      </c>
      <c r="I257" s="38">
        <v>465</v>
      </c>
      <c r="J257" s="38">
        <v>322</v>
      </c>
    </row>
    <row r="258" spans="2:10" s="38" customFormat="1" ht="8.25" customHeight="1" x14ac:dyDescent="0.15">
      <c r="B258" s="37">
        <v>451</v>
      </c>
      <c r="C258" s="38" t="s">
        <v>50</v>
      </c>
      <c r="D258" s="38">
        <v>2019</v>
      </c>
      <c r="E258" s="38">
        <v>58</v>
      </c>
      <c r="F258" s="38">
        <v>45</v>
      </c>
      <c r="G258" s="38">
        <v>20</v>
      </c>
      <c r="H258" s="38">
        <v>586</v>
      </c>
      <c r="I258" s="38">
        <v>268</v>
      </c>
      <c r="J258" s="38">
        <v>244</v>
      </c>
    </row>
    <row r="259" spans="2:10" s="38" customFormat="1" ht="8.25" customHeight="1" x14ac:dyDescent="0.15">
      <c r="B259" s="37">
        <v>452</v>
      </c>
      <c r="C259" s="38" t="s">
        <v>51</v>
      </c>
      <c r="D259" s="38">
        <v>2019</v>
      </c>
      <c r="E259" s="38">
        <v>110</v>
      </c>
      <c r="F259" s="38">
        <v>77</v>
      </c>
      <c r="G259" s="38">
        <v>22</v>
      </c>
      <c r="H259" s="38">
        <v>483</v>
      </c>
      <c r="I259" s="38">
        <v>308</v>
      </c>
      <c r="J259" s="38">
        <v>229</v>
      </c>
    </row>
    <row r="260" spans="2:10" s="38" customFormat="1" ht="8.25" customHeight="1" x14ac:dyDescent="0.15">
      <c r="B260" s="37">
        <v>453</v>
      </c>
      <c r="C260" s="38" t="s">
        <v>52</v>
      </c>
      <c r="D260" s="38">
        <v>2019</v>
      </c>
      <c r="E260" s="38">
        <v>58</v>
      </c>
      <c r="F260" s="38">
        <v>46</v>
      </c>
      <c r="G260" s="38">
        <v>28</v>
      </c>
      <c r="H260" s="38">
        <v>291</v>
      </c>
      <c r="I260" s="38">
        <v>123</v>
      </c>
      <c r="J260" s="38">
        <v>248</v>
      </c>
    </row>
    <row r="261" spans="2:10" s="38" customFormat="1" ht="8.25" customHeight="1" x14ac:dyDescent="0.15">
      <c r="B261" s="37">
        <v>454</v>
      </c>
      <c r="C261" s="38" t="s">
        <v>53</v>
      </c>
      <c r="D261" s="38">
        <v>2019</v>
      </c>
      <c r="E261" s="38">
        <v>40</v>
      </c>
      <c r="F261" s="38">
        <v>44</v>
      </c>
      <c r="G261" s="38">
        <v>23</v>
      </c>
      <c r="H261" s="38">
        <v>290</v>
      </c>
      <c r="I261" s="38">
        <v>127</v>
      </c>
      <c r="J261" s="38">
        <v>68</v>
      </c>
    </row>
    <row r="262" spans="2:10" s="38" customFormat="1" ht="8.25" customHeight="1" x14ac:dyDescent="0.15">
      <c r="B262" s="37">
        <v>455</v>
      </c>
      <c r="C262" s="38" t="s">
        <v>54</v>
      </c>
      <c r="D262" s="38">
        <v>2019</v>
      </c>
      <c r="E262" s="38">
        <v>74</v>
      </c>
      <c r="F262" s="38">
        <v>54</v>
      </c>
      <c r="G262" s="38">
        <v>19</v>
      </c>
      <c r="H262" s="38">
        <v>665</v>
      </c>
      <c r="I262" s="38">
        <v>381</v>
      </c>
      <c r="J262" s="38">
        <v>221</v>
      </c>
    </row>
    <row r="263" spans="2:10" s="38" customFormat="1" ht="8.25" customHeight="1" x14ac:dyDescent="0.15">
      <c r="B263" s="37">
        <v>456</v>
      </c>
      <c r="C263" s="38" t="s">
        <v>55</v>
      </c>
      <c r="D263" s="38">
        <v>2019</v>
      </c>
      <c r="E263" s="38">
        <v>55</v>
      </c>
      <c r="F263" s="38">
        <v>46</v>
      </c>
      <c r="G263" s="38">
        <v>22</v>
      </c>
      <c r="H263" s="38">
        <v>272</v>
      </c>
      <c r="I263" s="38">
        <v>134</v>
      </c>
      <c r="J263" s="38">
        <v>51</v>
      </c>
    </row>
    <row r="264" spans="2:10" s="38" customFormat="1" ht="8.25" customHeight="1" x14ac:dyDescent="0.15">
      <c r="B264" s="37">
        <v>457</v>
      </c>
      <c r="C264" s="38" t="s">
        <v>56</v>
      </c>
      <c r="D264" s="38">
        <v>2019</v>
      </c>
      <c r="E264" s="38">
        <v>60</v>
      </c>
      <c r="F264" s="38">
        <v>60</v>
      </c>
      <c r="G264" s="38">
        <v>22</v>
      </c>
      <c r="H264" s="38">
        <v>473</v>
      </c>
      <c r="I264" s="38">
        <v>222</v>
      </c>
      <c r="J264" s="38">
        <v>105</v>
      </c>
    </row>
    <row r="265" spans="2:10" s="38" customFormat="1" ht="8.25" customHeight="1" x14ac:dyDescent="0.15">
      <c r="B265" s="37">
        <v>458</v>
      </c>
      <c r="C265" s="38" t="s">
        <v>57</v>
      </c>
      <c r="D265" s="38">
        <v>2019</v>
      </c>
      <c r="E265" s="38">
        <v>51</v>
      </c>
      <c r="F265" s="38">
        <v>40</v>
      </c>
      <c r="G265" s="38">
        <v>23</v>
      </c>
      <c r="H265" s="38">
        <v>499</v>
      </c>
      <c r="I265" s="38">
        <v>178</v>
      </c>
      <c r="J265" s="38">
        <v>243</v>
      </c>
    </row>
    <row r="266" spans="2:10" s="38" customFormat="1" ht="8.25" customHeight="1" x14ac:dyDescent="0.15">
      <c r="B266" s="37">
        <v>459</v>
      </c>
      <c r="C266" s="38" t="s">
        <v>58</v>
      </c>
      <c r="D266" s="38">
        <v>2019</v>
      </c>
      <c r="E266" s="38">
        <v>43</v>
      </c>
      <c r="F266" s="38">
        <v>37</v>
      </c>
      <c r="G266" s="38">
        <v>21</v>
      </c>
      <c r="H266" s="38">
        <v>288</v>
      </c>
      <c r="I266" s="38">
        <v>132</v>
      </c>
      <c r="J266" s="38">
        <v>164</v>
      </c>
    </row>
    <row r="267" spans="2:10" s="38" customFormat="1" ht="8.25" customHeight="1" x14ac:dyDescent="0.15">
      <c r="B267" s="37">
        <v>460</v>
      </c>
      <c r="C267" s="38" t="s">
        <v>59</v>
      </c>
      <c r="D267" s="38">
        <v>2019</v>
      </c>
      <c r="E267" s="38">
        <v>45</v>
      </c>
      <c r="F267" s="38">
        <v>33</v>
      </c>
      <c r="G267" s="38">
        <v>25</v>
      </c>
      <c r="H267" s="38">
        <v>385</v>
      </c>
      <c r="I267" s="38">
        <v>185</v>
      </c>
      <c r="J267" s="38">
        <v>277</v>
      </c>
    </row>
    <row r="268" spans="2:10" s="38" customFormat="1" ht="8.25" customHeight="1" x14ac:dyDescent="0.15">
      <c r="B268" s="37">
        <v>461</v>
      </c>
      <c r="C268" s="38" t="s">
        <v>60</v>
      </c>
      <c r="D268" s="38">
        <v>2019</v>
      </c>
      <c r="E268" s="38">
        <v>114</v>
      </c>
      <c r="F268" s="38">
        <v>76</v>
      </c>
      <c r="G268" s="38">
        <v>28</v>
      </c>
      <c r="H268" s="38">
        <v>574</v>
      </c>
      <c r="I268" s="38">
        <v>277</v>
      </c>
      <c r="J268" s="38">
        <v>160</v>
      </c>
    </row>
    <row r="269" spans="2:10" s="38" customFormat="1" ht="8.25" customHeight="1" x14ac:dyDescent="0.15">
      <c r="B269" s="37">
        <v>462</v>
      </c>
      <c r="C269" s="38" t="s">
        <v>61</v>
      </c>
      <c r="D269" s="38">
        <v>2019</v>
      </c>
      <c r="E269" s="38">
        <v>79</v>
      </c>
      <c r="F269" s="38">
        <v>62</v>
      </c>
      <c r="G269" s="38">
        <v>23</v>
      </c>
      <c r="H269" s="38">
        <v>554</v>
      </c>
      <c r="I269" s="38">
        <v>274</v>
      </c>
      <c r="J269" s="38">
        <v>193</v>
      </c>
    </row>
    <row r="270" spans="2:10" s="40" customFormat="1" ht="16.5" customHeight="1" x14ac:dyDescent="0.25">
      <c r="B270" s="39">
        <v>4</v>
      </c>
      <c r="C270" s="40" t="s">
        <v>62</v>
      </c>
      <c r="D270" s="40">
        <v>2019</v>
      </c>
      <c r="E270" s="40">
        <v>77</v>
      </c>
      <c r="F270" s="40">
        <v>60</v>
      </c>
      <c r="G270" s="40">
        <v>27</v>
      </c>
      <c r="H270" s="40">
        <v>439</v>
      </c>
      <c r="I270" s="40">
        <v>218</v>
      </c>
      <c r="J270" s="40">
        <v>192</v>
      </c>
    </row>
    <row r="271" spans="2:10" s="40" customFormat="1" ht="16.5" customHeight="1" x14ac:dyDescent="0.25">
      <c r="B271" s="39">
        <v>0</v>
      </c>
      <c r="C271" s="40" t="s">
        <v>63</v>
      </c>
      <c r="D271" s="40">
        <v>2019</v>
      </c>
      <c r="E271" s="40">
        <v>90</v>
      </c>
      <c r="F271" s="40">
        <v>65</v>
      </c>
      <c r="G271" s="40">
        <v>26</v>
      </c>
      <c r="H271" s="40">
        <v>534</v>
      </c>
      <c r="I271" s="40">
        <v>266</v>
      </c>
      <c r="J271" s="40">
        <v>227</v>
      </c>
    </row>
    <row r="272" spans="2:10" s="38" customFormat="1" ht="8.25" customHeight="1" x14ac:dyDescent="0.15">
      <c r="B272" s="37">
        <v>101</v>
      </c>
      <c r="C272" s="38" t="s">
        <v>12</v>
      </c>
      <c r="D272" s="38">
        <v>2018</v>
      </c>
      <c r="E272" s="38">
        <v>106</v>
      </c>
      <c r="F272" s="38">
        <v>77</v>
      </c>
      <c r="G272" s="38">
        <v>34</v>
      </c>
      <c r="H272" s="38">
        <v>431</v>
      </c>
      <c r="I272" s="38">
        <v>204</v>
      </c>
      <c r="J272" s="38">
        <v>195</v>
      </c>
    </row>
    <row r="273" spans="2:10" s="38" customFormat="1" ht="8.25" customHeight="1" x14ac:dyDescent="0.15">
      <c r="B273" s="37">
        <v>102</v>
      </c>
      <c r="C273" s="38" t="s">
        <v>13</v>
      </c>
      <c r="D273" s="38">
        <v>2018</v>
      </c>
      <c r="E273" s="38">
        <v>158</v>
      </c>
      <c r="F273" s="38">
        <v>109</v>
      </c>
      <c r="G273" s="38">
        <v>31</v>
      </c>
      <c r="H273" s="38">
        <v>665</v>
      </c>
      <c r="I273" s="38">
        <v>359</v>
      </c>
      <c r="J273" s="38">
        <v>180</v>
      </c>
    </row>
    <row r="274" spans="2:10" s="38" customFormat="1" ht="8.25" customHeight="1" x14ac:dyDescent="0.15">
      <c r="B274" s="37">
        <v>103</v>
      </c>
      <c r="C274" s="38" t="s">
        <v>14</v>
      </c>
      <c r="D274" s="38">
        <v>2018</v>
      </c>
      <c r="E274" s="38">
        <v>87</v>
      </c>
      <c r="F274" s="38">
        <v>59</v>
      </c>
      <c r="G274" s="38">
        <v>18</v>
      </c>
      <c r="H274" s="38">
        <v>474</v>
      </c>
      <c r="I274" s="38">
        <v>208</v>
      </c>
      <c r="J274" s="38">
        <v>109</v>
      </c>
    </row>
    <row r="275" spans="2:10" s="38" customFormat="1" ht="8.25" customHeight="1" x14ac:dyDescent="0.15">
      <c r="B275" s="37">
        <v>151</v>
      </c>
      <c r="C275" s="38" t="s">
        <v>15</v>
      </c>
      <c r="D275" s="38">
        <v>2018</v>
      </c>
      <c r="E275" s="38">
        <v>62</v>
      </c>
      <c r="F275" s="38">
        <v>49</v>
      </c>
      <c r="G275" s="38">
        <v>17</v>
      </c>
      <c r="H275" s="38">
        <v>611</v>
      </c>
      <c r="I275" s="38">
        <v>301</v>
      </c>
      <c r="J275" s="38">
        <v>130</v>
      </c>
    </row>
    <row r="276" spans="2:10" s="38" customFormat="1" ht="8.25" customHeight="1" x14ac:dyDescent="0.15">
      <c r="B276" s="37">
        <v>153</v>
      </c>
      <c r="C276" s="38" t="s">
        <v>16</v>
      </c>
      <c r="D276" s="38">
        <v>2018</v>
      </c>
      <c r="E276" s="38">
        <v>138</v>
      </c>
      <c r="F276" s="38">
        <v>101</v>
      </c>
      <c r="G276" s="38">
        <v>31</v>
      </c>
      <c r="H276" s="38">
        <v>638</v>
      </c>
      <c r="I276" s="38">
        <v>272</v>
      </c>
      <c r="J276" s="38">
        <v>153</v>
      </c>
    </row>
    <row r="277" spans="2:10" s="38" customFormat="1" ht="8.25" customHeight="1" x14ac:dyDescent="0.15">
      <c r="B277" s="37">
        <v>154</v>
      </c>
      <c r="C277" s="38" t="s">
        <v>17</v>
      </c>
      <c r="D277" s="38">
        <v>2018</v>
      </c>
      <c r="E277" s="38">
        <v>102</v>
      </c>
      <c r="F277" s="38">
        <v>80</v>
      </c>
      <c r="G277" s="38">
        <v>21</v>
      </c>
      <c r="H277" s="38">
        <v>633</v>
      </c>
      <c r="I277" s="38">
        <v>324</v>
      </c>
      <c r="J277" s="38">
        <v>151</v>
      </c>
    </row>
    <row r="278" spans="2:10" s="38" customFormat="1" ht="8.25" customHeight="1" x14ac:dyDescent="0.15">
      <c r="B278" s="37">
        <v>155</v>
      </c>
      <c r="C278" s="38" t="s">
        <v>18</v>
      </c>
      <c r="D278" s="38">
        <v>2018</v>
      </c>
      <c r="E278" s="38">
        <v>97</v>
      </c>
      <c r="F278" s="38">
        <v>71</v>
      </c>
      <c r="G278" s="38">
        <v>21</v>
      </c>
      <c r="H278" s="38">
        <v>650</v>
      </c>
      <c r="I278" s="38">
        <v>352</v>
      </c>
      <c r="J278" s="38">
        <v>221</v>
      </c>
    </row>
    <row r="279" spans="2:10" s="38" customFormat="1" ht="8.25" customHeight="1" x14ac:dyDescent="0.15">
      <c r="B279" s="37">
        <v>157</v>
      </c>
      <c r="C279" s="38" t="s">
        <v>19</v>
      </c>
      <c r="D279" s="38">
        <v>2018</v>
      </c>
      <c r="E279" s="38">
        <v>109</v>
      </c>
      <c r="F279" s="38">
        <v>65</v>
      </c>
      <c r="G279" s="38">
        <v>19</v>
      </c>
      <c r="H279" s="38">
        <v>624</v>
      </c>
      <c r="I279" s="38">
        <v>348</v>
      </c>
      <c r="J279" s="38">
        <v>188</v>
      </c>
    </row>
    <row r="280" spans="2:10" s="38" customFormat="1" ht="8.25" customHeight="1" x14ac:dyDescent="0.15">
      <c r="B280" s="37">
        <v>158</v>
      </c>
      <c r="C280" s="38" t="s">
        <v>20</v>
      </c>
      <c r="D280" s="38">
        <v>2018</v>
      </c>
      <c r="E280" s="38">
        <v>83</v>
      </c>
      <c r="F280" s="38">
        <v>66</v>
      </c>
      <c r="G280" s="38">
        <v>27</v>
      </c>
      <c r="H280" s="38">
        <v>692</v>
      </c>
      <c r="I280" s="38">
        <v>352</v>
      </c>
      <c r="J280" s="38">
        <v>161</v>
      </c>
    </row>
    <row r="281" spans="2:10" s="38" customFormat="1" ht="8.25" customHeight="1" x14ac:dyDescent="0.15">
      <c r="B281" s="37">
        <v>159</v>
      </c>
      <c r="C281" s="38" t="s">
        <v>21</v>
      </c>
      <c r="D281" s="38">
        <v>2018</v>
      </c>
      <c r="E281" s="38">
        <v>91</v>
      </c>
      <c r="F281" s="38">
        <v>70</v>
      </c>
      <c r="G281" s="38">
        <v>27</v>
      </c>
      <c r="H281" s="38">
        <v>549</v>
      </c>
      <c r="I281" s="38">
        <v>249</v>
      </c>
      <c r="J281" s="38">
        <v>227</v>
      </c>
    </row>
    <row r="282" spans="2:10" s="40" customFormat="1" ht="16.5" customHeight="1" x14ac:dyDescent="0.25">
      <c r="B282" s="39">
        <v>1</v>
      </c>
      <c r="C282" s="40" t="s">
        <v>22</v>
      </c>
      <c r="D282" s="40">
        <v>2018</v>
      </c>
      <c r="E282" s="40">
        <v>99</v>
      </c>
      <c r="F282" s="40">
        <v>73</v>
      </c>
      <c r="G282" s="40">
        <v>26</v>
      </c>
      <c r="H282" s="40">
        <v>585</v>
      </c>
      <c r="I282" s="40">
        <v>275</v>
      </c>
      <c r="J282" s="40">
        <v>176</v>
      </c>
    </row>
    <row r="283" spans="2:10" s="38" customFormat="1" ht="8.25" customHeight="1" x14ac:dyDescent="0.15">
      <c r="B283" s="37">
        <v>241</v>
      </c>
      <c r="C283" s="38" t="s">
        <v>64</v>
      </c>
      <c r="D283" s="38">
        <v>2018</v>
      </c>
      <c r="E283" s="38">
        <v>138</v>
      </c>
      <c r="F283" s="38">
        <v>82</v>
      </c>
      <c r="G283" s="38">
        <v>35</v>
      </c>
      <c r="H283" s="38">
        <v>673</v>
      </c>
      <c r="I283" s="38">
        <v>333</v>
      </c>
      <c r="J283" s="38">
        <v>319</v>
      </c>
    </row>
    <row r="284" spans="2:10" s="38" customFormat="1" ht="8.25" customHeight="1" x14ac:dyDescent="0.15">
      <c r="B284" s="37">
        <v>241001</v>
      </c>
      <c r="C284" s="38" t="s">
        <v>65</v>
      </c>
      <c r="D284" s="38">
        <v>2018</v>
      </c>
      <c r="E284" s="38">
        <v>186</v>
      </c>
      <c r="F284" s="38">
        <v>103</v>
      </c>
      <c r="G284" s="38">
        <v>55</v>
      </c>
      <c r="H284" s="38">
        <v>648</v>
      </c>
      <c r="I284" s="38">
        <v>321</v>
      </c>
      <c r="J284" s="38">
        <v>340</v>
      </c>
    </row>
    <row r="285" spans="2:10" s="38" customFormat="1" ht="8.25" customHeight="1" x14ac:dyDescent="0.15">
      <c r="B285" s="37">
        <v>241999</v>
      </c>
      <c r="C285" s="38" t="s">
        <v>66</v>
      </c>
      <c r="D285" s="38">
        <v>2018</v>
      </c>
      <c r="E285" s="38">
        <v>101</v>
      </c>
      <c r="F285" s="38">
        <v>65</v>
      </c>
      <c r="G285" s="38">
        <v>23</v>
      </c>
      <c r="H285" s="38">
        <v>699</v>
      </c>
      <c r="I285" s="38">
        <v>353</v>
      </c>
      <c r="J285" s="38">
        <v>278</v>
      </c>
    </row>
    <row r="286" spans="2:10" s="38" customFormat="1" ht="8.25" customHeight="1" x14ac:dyDescent="0.15">
      <c r="B286" s="37">
        <v>251</v>
      </c>
      <c r="C286" s="38" t="s">
        <v>26</v>
      </c>
      <c r="D286" s="38">
        <v>2018</v>
      </c>
      <c r="E286" s="38">
        <v>80</v>
      </c>
      <c r="F286" s="38">
        <v>51</v>
      </c>
      <c r="G286" s="38">
        <v>23</v>
      </c>
      <c r="H286" s="38">
        <v>592</v>
      </c>
      <c r="I286" s="38">
        <v>287</v>
      </c>
      <c r="J286" s="38">
        <v>245</v>
      </c>
    </row>
    <row r="287" spans="2:10" s="38" customFormat="1" ht="8.25" customHeight="1" x14ac:dyDescent="0.15">
      <c r="B287" s="37">
        <v>252</v>
      </c>
      <c r="C287" s="38" t="s">
        <v>27</v>
      </c>
      <c r="D287" s="38">
        <v>2018</v>
      </c>
      <c r="E287" s="38">
        <v>132</v>
      </c>
      <c r="F287" s="38">
        <v>86</v>
      </c>
      <c r="G287" s="38">
        <v>27</v>
      </c>
      <c r="H287" s="38">
        <v>687</v>
      </c>
      <c r="I287" s="38">
        <v>373</v>
      </c>
      <c r="J287" s="38">
        <v>236</v>
      </c>
    </row>
    <row r="288" spans="2:10" s="38" customFormat="1" ht="8.25" customHeight="1" x14ac:dyDescent="0.15">
      <c r="B288" s="37">
        <v>254</v>
      </c>
      <c r="C288" s="38" t="s">
        <v>28</v>
      </c>
      <c r="D288" s="38">
        <v>2018</v>
      </c>
      <c r="E288" s="38">
        <v>110</v>
      </c>
      <c r="F288" s="38">
        <v>78</v>
      </c>
      <c r="G288" s="38">
        <v>24</v>
      </c>
      <c r="H288" s="38">
        <v>608</v>
      </c>
      <c r="I288" s="38">
        <v>356</v>
      </c>
      <c r="J288" s="38">
        <v>206</v>
      </c>
    </row>
    <row r="289" spans="2:10" s="38" customFormat="1" ht="8.25" customHeight="1" x14ac:dyDescent="0.15">
      <c r="B289" s="37">
        <v>255</v>
      </c>
      <c r="C289" s="38" t="s">
        <v>29</v>
      </c>
      <c r="D289" s="38">
        <v>2018</v>
      </c>
      <c r="E289" s="38">
        <v>117</v>
      </c>
      <c r="F289" s="38">
        <v>85</v>
      </c>
      <c r="G289" s="38">
        <v>28</v>
      </c>
      <c r="H289" s="38">
        <v>598</v>
      </c>
      <c r="I289" s="38">
        <v>307</v>
      </c>
      <c r="J289" s="38">
        <v>88</v>
      </c>
    </row>
    <row r="290" spans="2:10" s="38" customFormat="1" ht="8.25" customHeight="1" x14ac:dyDescent="0.15">
      <c r="B290" s="37">
        <v>256</v>
      </c>
      <c r="C290" s="38" t="s">
        <v>30</v>
      </c>
      <c r="D290" s="38">
        <v>2018</v>
      </c>
      <c r="E290" s="38">
        <v>107</v>
      </c>
      <c r="F290" s="38">
        <v>70</v>
      </c>
      <c r="G290" s="38">
        <v>25</v>
      </c>
      <c r="H290" s="38">
        <v>713</v>
      </c>
      <c r="I290" s="38">
        <v>332</v>
      </c>
      <c r="J290" s="38">
        <v>254</v>
      </c>
    </row>
    <row r="291" spans="2:10" s="38" customFormat="1" ht="8.25" customHeight="1" x14ac:dyDescent="0.15">
      <c r="B291" s="37">
        <v>257</v>
      </c>
      <c r="C291" s="38" t="s">
        <v>31</v>
      </c>
      <c r="D291" s="38">
        <v>2018</v>
      </c>
      <c r="E291" s="38">
        <v>101</v>
      </c>
      <c r="F291" s="38">
        <v>69</v>
      </c>
      <c r="G291" s="38">
        <v>24</v>
      </c>
      <c r="H291" s="38">
        <v>692</v>
      </c>
      <c r="I291" s="38">
        <v>367</v>
      </c>
      <c r="J291" s="38">
        <v>157</v>
      </c>
    </row>
    <row r="292" spans="2:10" s="40" customFormat="1" ht="16.5" customHeight="1" x14ac:dyDescent="0.25">
      <c r="B292" s="39">
        <v>2</v>
      </c>
      <c r="C292" s="40" t="s">
        <v>32</v>
      </c>
      <c r="D292" s="40">
        <v>2018</v>
      </c>
      <c r="E292" s="40">
        <v>123</v>
      </c>
      <c r="F292" s="40">
        <v>77</v>
      </c>
      <c r="G292" s="40">
        <v>30</v>
      </c>
      <c r="H292" s="40">
        <v>661</v>
      </c>
      <c r="I292" s="40">
        <v>336</v>
      </c>
      <c r="J292" s="40">
        <v>284</v>
      </c>
    </row>
    <row r="293" spans="2:10" s="38" customFormat="1" ht="8.25" customHeight="1" x14ac:dyDescent="0.15">
      <c r="B293" s="37">
        <v>351</v>
      </c>
      <c r="C293" s="38" t="s">
        <v>33</v>
      </c>
      <c r="D293" s="38">
        <v>2018</v>
      </c>
      <c r="E293" s="38">
        <v>116</v>
      </c>
      <c r="F293" s="38">
        <v>87</v>
      </c>
      <c r="G293" s="38">
        <v>31</v>
      </c>
      <c r="H293" s="38">
        <v>640</v>
      </c>
      <c r="I293" s="38">
        <v>344</v>
      </c>
      <c r="J293" s="38">
        <v>253</v>
      </c>
    </row>
    <row r="294" spans="2:10" s="38" customFormat="1" ht="8.25" customHeight="1" x14ac:dyDescent="0.15">
      <c r="B294" s="37">
        <v>352</v>
      </c>
      <c r="C294" s="38" t="s">
        <v>34</v>
      </c>
      <c r="D294" s="38">
        <v>2018</v>
      </c>
      <c r="E294" s="38">
        <v>95</v>
      </c>
      <c r="F294" s="38">
        <v>65</v>
      </c>
      <c r="G294" s="38">
        <v>19</v>
      </c>
      <c r="H294" s="38">
        <v>671</v>
      </c>
      <c r="I294" s="38">
        <v>302</v>
      </c>
      <c r="J294" s="38">
        <v>110</v>
      </c>
    </row>
    <row r="295" spans="2:10" s="38" customFormat="1" ht="8.25" customHeight="1" x14ac:dyDescent="0.15">
      <c r="B295" s="37">
        <v>353</v>
      </c>
      <c r="C295" s="38" t="s">
        <v>35</v>
      </c>
      <c r="D295" s="38">
        <v>2018</v>
      </c>
      <c r="E295" s="38">
        <v>67</v>
      </c>
      <c r="F295" s="38">
        <v>42</v>
      </c>
      <c r="G295" s="38">
        <v>21</v>
      </c>
      <c r="H295" s="38">
        <v>434</v>
      </c>
      <c r="I295" s="38">
        <v>276</v>
      </c>
      <c r="J295" s="38">
        <v>110</v>
      </c>
    </row>
    <row r="296" spans="2:10" s="38" customFormat="1" ht="8.25" customHeight="1" x14ac:dyDescent="0.15">
      <c r="B296" s="37">
        <v>354</v>
      </c>
      <c r="C296" s="38" t="s">
        <v>36</v>
      </c>
      <c r="D296" s="38">
        <v>2018</v>
      </c>
      <c r="E296" s="38">
        <v>107</v>
      </c>
      <c r="F296" s="38">
        <v>101</v>
      </c>
      <c r="G296" s="38">
        <v>25</v>
      </c>
      <c r="H296" s="38">
        <v>432</v>
      </c>
      <c r="I296" s="38">
        <v>258</v>
      </c>
      <c r="J296" s="38">
        <v>119</v>
      </c>
    </row>
    <row r="297" spans="2:10" s="38" customFormat="1" ht="8.25" customHeight="1" x14ac:dyDescent="0.15">
      <c r="B297" s="37">
        <v>355</v>
      </c>
      <c r="C297" s="38" t="s">
        <v>37</v>
      </c>
      <c r="D297" s="38">
        <v>2018</v>
      </c>
      <c r="E297" s="38">
        <v>92</v>
      </c>
      <c r="F297" s="38">
        <v>67</v>
      </c>
      <c r="G297" s="38">
        <v>30</v>
      </c>
      <c r="H297" s="38">
        <v>707</v>
      </c>
      <c r="I297" s="38">
        <v>353</v>
      </c>
      <c r="J297" s="38">
        <v>223</v>
      </c>
    </row>
    <row r="298" spans="2:10" s="38" customFormat="1" ht="8.25" customHeight="1" x14ac:dyDescent="0.15">
      <c r="B298" s="37">
        <v>356</v>
      </c>
      <c r="C298" s="38" t="s">
        <v>38</v>
      </c>
      <c r="D298" s="38">
        <v>2018</v>
      </c>
      <c r="E298" s="38">
        <v>52</v>
      </c>
      <c r="F298" s="38">
        <v>40</v>
      </c>
      <c r="G298" s="38">
        <v>18</v>
      </c>
      <c r="H298" s="38">
        <v>603</v>
      </c>
      <c r="I298" s="38">
        <v>292</v>
      </c>
      <c r="J298" s="38">
        <v>212</v>
      </c>
    </row>
    <row r="299" spans="2:10" s="38" customFormat="1" ht="8.25" customHeight="1" x14ac:dyDescent="0.15">
      <c r="B299" s="37">
        <v>357</v>
      </c>
      <c r="C299" s="38" t="s">
        <v>39</v>
      </c>
      <c r="D299" s="38">
        <v>2018</v>
      </c>
      <c r="E299" s="38">
        <v>53</v>
      </c>
      <c r="F299" s="38">
        <v>49</v>
      </c>
      <c r="G299" s="38">
        <v>25</v>
      </c>
      <c r="H299" s="38">
        <v>520</v>
      </c>
      <c r="I299" s="38">
        <v>263</v>
      </c>
      <c r="J299" s="38">
        <v>149</v>
      </c>
    </row>
    <row r="300" spans="2:10" s="38" customFormat="1" ht="8.25" customHeight="1" x14ac:dyDescent="0.15">
      <c r="B300" s="37">
        <v>358</v>
      </c>
      <c r="C300" s="38" t="s">
        <v>40</v>
      </c>
      <c r="D300" s="38">
        <v>2018</v>
      </c>
      <c r="E300" s="38">
        <v>100</v>
      </c>
      <c r="F300" s="38">
        <v>72</v>
      </c>
      <c r="G300" s="38">
        <v>23</v>
      </c>
      <c r="H300" s="38">
        <v>413</v>
      </c>
      <c r="I300" s="38">
        <v>226</v>
      </c>
      <c r="J300" s="38">
        <v>267</v>
      </c>
    </row>
    <row r="301" spans="2:10" s="38" customFormat="1" ht="8.25" customHeight="1" x14ac:dyDescent="0.15">
      <c r="B301" s="37">
        <v>359</v>
      </c>
      <c r="C301" s="38" t="s">
        <v>41</v>
      </c>
      <c r="D301" s="38">
        <v>2018</v>
      </c>
      <c r="E301" s="38">
        <v>102</v>
      </c>
      <c r="F301" s="38">
        <v>65</v>
      </c>
      <c r="G301" s="38">
        <v>23</v>
      </c>
      <c r="H301" s="38">
        <v>594</v>
      </c>
      <c r="I301" s="38">
        <v>310</v>
      </c>
      <c r="J301" s="38">
        <v>140</v>
      </c>
    </row>
    <row r="302" spans="2:10" s="38" customFormat="1" ht="8.25" customHeight="1" x14ac:dyDescent="0.15">
      <c r="B302" s="37">
        <v>360</v>
      </c>
      <c r="C302" s="38" t="s">
        <v>42</v>
      </c>
      <c r="D302" s="38">
        <v>2018</v>
      </c>
      <c r="E302" s="38">
        <v>93</v>
      </c>
      <c r="F302" s="38">
        <v>71</v>
      </c>
      <c r="G302" s="38">
        <v>22</v>
      </c>
      <c r="H302" s="38">
        <v>530</v>
      </c>
      <c r="I302" s="38">
        <v>286</v>
      </c>
      <c r="J302" s="38">
        <v>210</v>
      </c>
    </row>
    <row r="303" spans="2:10" s="38" customFormat="1" ht="8.25" customHeight="1" x14ac:dyDescent="0.15">
      <c r="B303" s="37">
        <v>361</v>
      </c>
      <c r="C303" s="38" t="s">
        <v>43</v>
      </c>
      <c r="D303" s="38">
        <v>2018</v>
      </c>
      <c r="E303" s="38">
        <v>78</v>
      </c>
      <c r="F303" s="38">
        <v>51</v>
      </c>
      <c r="G303" s="38">
        <v>18</v>
      </c>
      <c r="H303" s="38">
        <v>578</v>
      </c>
      <c r="I303" s="38">
        <v>305</v>
      </c>
      <c r="J303" s="38">
        <v>219</v>
      </c>
    </row>
    <row r="304" spans="2:10" s="40" customFormat="1" ht="16.5" customHeight="1" x14ac:dyDescent="0.25">
      <c r="B304" s="39">
        <v>3</v>
      </c>
      <c r="C304" s="40" t="s">
        <v>44</v>
      </c>
      <c r="D304" s="40">
        <v>2018</v>
      </c>
      <c r="E304" s="40">
        <v>86</v>
      </c>
      <c r="F304" s="40">
        <v>62</v>
      </c>
      <c r="G304" s="40">
        <v>23</v>
      </c>
      <c r="H304" s="40">
        <v>570</v>
      </c>
      <c r="I304" s="40">
        <v>296</v>
      </c>
      <c r="J304" s="40">
        <v>180</v>
      </c>
    </row>
    <row r="305" spans="2:10" s="38" customFormat="1" ht="8.25" customHeight="1" x14ac:dyDescent="0.15">
      <c r="B305" s="37">
        <v>401</v>
      </c>
      <c r="C305" s="38" t="s">
        <v>45</v>
      </c>
      <c r="D305" s="38">
        <v>2018</v>
      </c>
      <c r="E305" s="38">
        <v>187</v>
      </c>
      <c r="F305" s="38">
        <v>123</v>
      </c>
      <c r="G305" s="38">
        <v>46</v>
      </c>
      <c r="H305" s="38">
        <v>615</v>
      </c>
      <c r="I305" s="38">
        <v>406</v>
      </c>
      <c r="J305" s="38">
        <v>366</v>
      </c>
    </row>
    <row r="306" spans="2:10" s="38" customFormat="1" ht="8.25" customHeight="1" x14ac:dyDescent="0.15">
      <c r="B306" s="37">
        <v>402</v>
      </c>
      <c r="C306" s="38" t="s">
        <v>46</v>
      </c>
      <c r="D306" s="38">
        <v>2018</v>
      </c>
      <c r="E306" s="38">
        <v>171</v>
      </c>
      <c r="F306" s="38">
        <v>119</v>
      </c>
      <c r="G306" s="38">
        <v>40</v>
      </c>
      <c r="H306" s="38">
        <v>622</v>
      </c>
      <c r="I306" s="38">
        <v>342</v>
      </c>
      <c r="J306" s="38">
        <v>149</v>
      </c>
    </row>
    <row r="307" spans="2:10" s="38" customFormat="1" ht="8.25" customHeight="1" x14ac:dyDescent="0.15">
      <c r="B307" s="37">
        <v>403</v>
      </c>
      <c r="C307" s="38" t="s">
        <v>67</v>
      </c>
      <c r="D307" s="38">
        <v>2018</v>
      </c>
      <c r="E307" s="38">
        <v>146</v>
      </c>
      <c r="F307" s="38">
        <v>93</v>
      </c>
      <c r="G307" s="38">
        <v>40</v>
      </c>
      <c r="H307" s="38">
        <v>667</v>
      </c>
      <c r="I307" s="38">
        <v>366</v>
      </c>
      <c r="J307" s="38">
        <v>321</v>
      </c>
    </row>
    <row r="308" spans="2:10" s="38" customFormat="1" ht="8.25" customHeight="1" x14ac:dyDescent="0.15">
      <c r="B308" s="37">
        <v>404</v>
      </c>
      <c r="C308" s="38" t="s">
        <v>48</v>
      </c>
      <c r="D308" s="38">
        <v>2018</v>
      </c>
      <c r="E308" s="38">
        <v>148</v>
      </c>
      <c r="F308" s="38">
        <v>82</v>
      </c>
      <c r="G308" s="38">
        <v>41</v>
      </c>
      <c r="H308" s="38">
        <v>584</v>
      </c>
      <c r="I308" s="38">
        <v>331</v>
      </c>
      <c r="J308" s="38">
        <v>400</v>
      </c>
    </row>
    <row r="309" spans="2:10" s="38" customFormat="1" ht="8.25" customHeight="1" x14ac:dyDescent="0.15">
      <c r="B309" s="37">
        <v>405</v>
      </c>
      <c r="C309" s="38" t="s">
        <v>49</v>
      </c>
      <c r="D309" s="38">
        <v>2018</v>
      </c>
      <c r="E309" s="38">
        <v>213</v>
      </c>
      <c r="F309" s="38">
        <v>160</v>
      </c>
      <c r="G309" s="38">
        <v>42</v>
      </c>
      <c r="H309" s="38">
        <v>767</v>
      </c>
      <c r="I309" s="38">
        <v>508</v>
      </c>
      <c r="J309" s="38">
        <v>308</v>
      </c>
    </row>
    <row r="310" spans="2:10" s="38" customFormat="1" ht="8.25" customHeight="1" x14ac:dyDescent="0.15">
      <c r="B310" s="37">
        <v>451</v>
      </c>
      <c r="C310" s="38" t="s">
        <v>50</v>
      </c>
      <c r="D310" s="38">
        <v>2018</v>
      </c>
      <c r="E310" s="38">
        <v>67</v>
      </c>
      <c r="F310" s="38">
        <v>48</v>
      </c>
      <c r="G310" s="38">
        <v>21</v>
      </c>
      <c r="H310" s="38">
        <v>641</v>
      </c>
      <c r="I310" s="38">
        <v>297</v>
      </c>
      <c r="J310" s="38">
        <v>251</v>
      </c>
    </row>
    <row r="311" spans="2:10" s="38" customFormat="1" ht="8.25" customHeight="1" x14ac:dyDescent="0.15">
      <c r="B311" s="37">
        <v>452</v>
      </c>
      <c r="C311" s="38" t="s">
        <v>51</v>
      </c>
      <c r="D311" s="38">
        <v>2018</v>
      </c>
      <c r="E311" s="38">
        <v>114</v>
      </c>
      <c r="F311" s="38">
        <v>79</v>
      </c>
      <c r="G311" s="38">
        <v>21</v>
      </c>
      <c r="H311" s="38">
        <v>522</v>
      </c>
      <c r="I311" s="38">
        <v>326</v>
      </c>
      <c r="J311" s="38">
        <v>211</v>
      </c>
    </row>
    <row r="312" spans="2:10" s="38" customFormat="1" ht="8.25" customHeight="1" x14ac:dyDescent="0.15">
      <c r="B312" s="37">
        <v>453</v>
      </c>
      <c r="C312" s="38" t="s">
        <v>52</v>
      </c>
      <c r="D312" s="38">
        <v>2018</v>
      </c>
      <c r="E312" s="38">
        <v>63</v>
      </c>
      <c r="F312" s="38">
        <v>48</v>
      </c>
      <c r="G312" s="38">
        <v>27</v>
      </c>
      <c r="H312" s="38">
        <v>364</v>
      </c>
      <c r="I312" s="38">
        <v>147</v>
      </c>
      <c r="J312" s="38">
        <v>235</v>
      </c>
    </row>
    <row r="313" spans="2:10" s="38" customFormat="1" ht="8.25" customHeight="1" x14ac:dyDescent="0.15">
      <c r="B313" s="37">
        <v>454</v>
      </c>
      <c r="C313" s="38" t="s">
        <v>53</v>
      </c>
      <c r="D313" s="38">
        <v>2018</v>
      </c>
      <c r="E313" s="38">
        <v>48</v>
      </c>
      <c r="F313" s="38">
        <v>47</v>
      </c>
      <c r="G313" s="38">
        <v>24</v>
      </c>
      <c r="H313" s="38">
        <v>343</v>
      </c>
      <c r="I313" s="38">
        <v>143</v>
      </c>
      <c r="J313" s="38">
        <v>62</v>
      </c>
    </row>
    <row r="314" spans="2:10" s="38" customFormat="1" ht="8.25" customHeight="1" x14ac:dyDescent="0.15">
      <c r="B314" s="37">
        <v>455</v>
      </c>
      <c r="C314" s="38" t="s">
        <v>54</v>
      </c>
      <c r="D314" s="38">
        <v>2018</v>
      </c>
      <c r="E314" s="38">
        <v>79</v>
      </c>
      <c r="F314" s="38">
        <v>58</v>
      </c>
      <c r="G314" s="38">
        <v>19</v>
      </c>
      <c r="H314" s="38">
        <v>740</v>
      </c>
      <c r="I314" s="38">
        <v>423</v>
      </c>
      <c r="J314" s="38">
        <v>208</v>
      </c>
    </row>
    <row r="315" spans="2:10" s="38" customFormat="1" ht="8.25" customHeight="1" x14ac:dyDescent="0.15">
      <c r="B315" s="37">
        <v>456</v>
      </c>
      <c r="C315" s="38" t="s">
        <v>55</v>
      </c>
      <c r="D315" s="38">
        <v>2018</v>
      </c>
      <c r="E315" s="38">
        <v>64</v>
      </c>
      <c r="F315" s="38">
        <v>49</v>
      </c>
      <c r="G315" s="38">
        <v>22</v>
      </c>
      <c r="H315" s="38">
        <v>295</v>
      </c>
      <c r="I315" s="38">
        <v>144</v>
      </c>
      <c r="J315" s="38">
        <v>53</v>
      </c>
    </row>
    <row r="316" spans="2:10" s="38" customFormat="1" ht="8.25" customHeight="1" x14ac:dyDescent="0.15">
      <c r="B316" s="37">
        <v>457</v>
      </c>
      <c r="C316" s="38" t="s">
        <v>56</v>
      </c>
      <c r="D316" s="38">
        <v>2018</v>
      </c>
      <c r="E316" s="38">
        <v>70</v>
      </c>
      <c r="F316" s="38">
        <v>64</v>
      </c>
      <c r="G316" s="38">
        <v>23</v>
      </c>
      <c r="H316" s="38">
        <v>516</v>
      </c>
      <c r="I316" s="38">
        <v>238</v>
      </c>
      <c r="J316" s="38">
        <v>89</v>
      </c>
    </row>
    <row r="317" spans="2:10" s="38" customFormat="1" ht="8.25" customHeight="1" x14ac:dyDescent="0.15">
      <c r="B317" s="37">
        <v>458</v>
      </c>
      <c r="C317" s="38" t="s">
        <v>57</v>
      </c>
      <c r="D317" s="38">
        <v>2018</v>
      </c>
      <c r="E317" s="38">
        <v>57</v>
      </c>
      <c r="F317" s="38">
        <v>44</v>
      </c>
      <c r="G317" s="38">
        <v>24</v>
      </c>
      <c r="H317" s="38">
        <v>559</v>
      </c>
      <c r="I317" s="38">
        <v>202</v>
      </c>
      <c r="J317" s="38">
        <v>237</v>
      </c>
    </row>
    <row r="318" spans="2:10" s="38" customFormat="1" ht="8.25" customHeight="1" x14ac:dyDescent="0.15">
      <c r="B318" s="37">
        <v>459</v>
      </c>
      <c r="C318" s="38" t="s">
        <v>58</v>
      </c>
      <c r="D318" s="38">
        <v>2018</v>
      </c>
      <c r="E318" s="38">
        <v>50</v>
      </c>
      <c r="F318" s="38">
        <v>40</v>
      </c>
      <c r="G318" s="38">
        <v>23</v>
      </c>
      <c r="H318" s="38">
        <v>320</v>
      </c>
      <c r="I318" s="38">
        <v>144</v>
      </c>
      <c r="J318" s="38">
        <v>162</v>
      </c>
    </row>
    <row r="319" spans="2:10" s="38" customFormat="1" ht="8.25" customHeight="1" x14ac:dyDescent="0.15">
      <c r="B319" s="37">
        <v>460</v>
      </c>
      <c r="C319" s="38" t="s">
        <v>59</v>
      </c>
      <c r="D319" s="38">
        <v>2018</v>
      </c>
      <c r="E319" s="38">
        <v>48</v>
      </c>
      <c r="F319" s="38">
        <v>33</v>
      </c>
      <c r="G319" s="38">
        <v>24</v>
      </c>
      <c r="H319" s="38">
        <v>404</v>
      </c>
      <c r="I319" s="38">
        <v>196</v>
      </c>
      <c r="J319" s="38">
        <v>262</v>
      </c>
    </row>
    <row r="320" spans="2:10" s="38" customFormat="1" ht="8.25" customHeight="1" x14ac:dyDescent="0.15">
      <c r="B320" s="37">
        <v>461</v>
      </c>
      <c r="C320" s="38" t="s">
        <v>60</v>
      </c>
      <c r="D320" s="38">
        <v>2018</v>
      </c>
      <c r="E320" s="38">
        <v>120</v>
      </c>
      <c r="F320" s="38">
        <v>82</v>
      </c>
      <c r="G320" s="38">
        <v>29</v>
      </c>
      <c r="H320" s="38">
        <v>619</v>
      </c>
      <c r="I320" s="38">
        <v>303</v>
      </c>
      <c r="J320" s="38">
        <v>152</v>
      </c>
    </row>
    <row r="321" spans="2:10" s="38" customFormat="1" ht="8.25" customHeight="1" x14ac:dyDescent="0.15">
      <c r="B321" s="37">
        <v>462</v>
      </c>
      <c r="C321" s="38" t="s">
        <v>61</v>
      </c>
      <c r="D321" s="38">
        <v>2018</v>
      </c>
      <c r="E321" s="38">
        <v>91</v>
      </c>
      <c r="F321" s="38">
        <v>66</v>
      </c>
      <c r="G321" s="38">
        <v>23</v>
      </c>
      <c r="H321" s="38">
        <v>545</v>
      </c>
      <c r="I321" s="38">
        <v>278</v>
      </c>
      <c r="J321" s="38">
        <v>182</v>
      </c>
    </row>
    <row r="322" spans="2:10" s="40" customFormat="1" ht="16.5" customHeight="1" x14ac:dyDescent="0.25">
      <c r="B322" s="39">
        <v>4</v>
      </c>
      <c r="C322" s="40" t="s">
        <v>62</v>
      </c>
      <c r="D322" s="40">
        <v>2018</v>
      </c>
      <c r="E322" s="40">
        <v>84</v>
      </c>
      <c r="F322" s="40">
        <v>64</v>
      </c>
      <c r="G322" s="40">
        <v>27</v>
      </c>
      <c r="H322" s="40">
        <v>484</v>
      </c>
      <c r="I322" s="40">
        <v>238</v>
      </c>
      <c r="J322" s="40">
        <v>184</v>
      </c>
    </row>
    <row r="323" spans="2:10" s="40" customFormat="1" ht="16.5" customHeight="1" x14ac:dyDescent="0.25">
      <c r="B323" s="39">
        <v>0</v>
      </c>
      <c r="C323" s="40" t="s">
        <v>63</v>
      </c>
      <c r="D323" s="40">
        <v>2018</v>
      </c>
      <c r="E323" s="40">
        <v>97</v>
      </c>
      <c r="F323" s="40">
        <v>69</v>
      </c>
      <c r="G323" s="40">
        <v>27</v>
      </c>
      <c r="H323" s="40">
        <v>571</v>
      </c>
      <c r="I323" s="40">
        <v>286</v>
      </c>
      <c r="J323" s="40">
        <v>220</v>
      </c>
    </row>
    <row r="324" spans="2:10" s="38" customFormat="1" ht="8.25" customHeight="1" x14ac:dyDescent="0.15">
      <c r="B324" s="37">
        <v>101</v>
      </c>
      <c r="C324" s="38" t="s">
        <v>68</v>
      </c>
      <c r="D324" s="38">
        <v>2017</v>
      </c>
      <c r="E324" s="38">
        <v>115</v>
      </c>
      <c r="F324" s="38">
        <v>80</v>
      </c>
      <c r="G324" s="38">
        <v>33</v>
      </c>
      <c r="H324" s="38">
        <v>430</v>
      </c>
      <c r="I324" s="38">
        <v>209</v>
      </c>
      <c r="J324" s="38">
        <v>193</v>
      </c>
    </row>
    <row r="325" spans="2:10" s="38" customFormat="1" ht="8.25" customHeight="1" x14ac:dyDescent="0.15">
      <c r="B325" s="37">
        <v>102</v>
      </c>
      <c r="C325" s="38" t="s">
        <v>69</v>
      </c>
      <c r="D325" s="38">
        <v>2017</v>
      </c>
      <c r="E325" s="38">
        <v>166</v>
      </c>
      <c r="F325" s="38">
        <v>112</v>
      </c>
      <c r="G325" s="38">
        <v>30</v>
      </c>
      <c r="H325" s="38">
        <v>717</v>
      </c>
      <c r="I325" s="38">
        <v>384</v>
      </c>
      <c r="J325" s="38">
        <v>180</v>
      </c>
    </row>
    <row r="326" spans="2:10" s="38" customFormat="1" ht="8.25" customHeight="1" x14ac:dyDescent="0.15">
      <c r="B326" s="37">
        <v>103</v>
      </c>
      <c r="C326" s="38" t="s">
        <v>70</v>
      </c>
      <c r="D326" s="38">
        <v>2017</v>
      </c>
      <c r="E326" s="38">
        <v>93</v>
      </c>
      <c r="F326" s="38">
        <v>60</v>
      </c>
      <c r="G326" s="38">
        <v>18</v>
      </c>
      <c r="H326" s="38">
        <v>496</v>
      </c>
      <c r="I326" s="38">
        <v>208</v>
      </c>
      <c r="J326" s="38">
        <v>98</v>
      </c>
    </row>
    <row r="327" spans="2:10" s="38" customFormat="1" ht="8.25" customHeight="1" x14ac:dyDescent="0.15">
      <c r="B327" s="37">
        <v>151</v>
      </c>
      <c r="C327" s="38" t="s">
        <v>71</v>
      </c>
      <c r="D327" s="38">
        <v>2017</v>
      </c>
      <c r="E327" s="38">
        <v>61</v>
      </c>
      <c r="F327" s="38">
        <v>50</v>
      </c>
      <c r="G327" s="38">
        <v>18</v>
      </c>
      <c r="H327" s="38">
        <v>606</v>
      </c>
      <c r="I327" s="38">
        <v>308</v>
      </c>
      <c r="J327" s="38">
        <v>135</v>
      </c>
    </row>
    <row r="328" spans="2:10" s="38" customFormat="1" ht="8.25" customHeight="1" x14ac:dyDescent="0.15">
      <c r="B328" s="37">
        <v>153</v>
      </c>
      <c r="C328" s="38" t="s">
        <v>72</v>
      </c>
      <c r="D328" s="38">
        <v>2017</v>
      </c>
      <c r="E328" s="38">
        <v>144</v>
      </c>
      <c r="F328" s="38">
        <v>106</v>
      </c>
      <c r="G328" s="38">
        <v>31</v>
      </c>
      <c r="H328" s="38">
        <v>686</v>
      </c>
      <c r="I328" s="38">
        <v>316</v>
      </c>
      <c r="J328" s="38">
        <v>161</v>
      </c>
    </row>
    <row r="329" spans="2:10" s="38" customFormat="1" ht="8.25" customHeight="1" x14ac:dyDescent="0.15">
      <c r="B329" s="37">
        <v>154</v>
      </c>
      <c r="C329" s="38" t="s">
        <v>73</v>
      </c>
      <c r="D329" s="38">
        <v>2017</v>
      </c>
      <c r="E329" s="38">
        <v>109</v>
      </c>
      <c r="F329" s="38">
        <v>84</v>
      </c>
      <c r="G329" s="38">
        <v>20</v>
      </c>
      <c r="H329" s="38">
        <v>670</v>
      </c>
      <c r="I329" s="38">
        <v>352</v>
      </c>
      <c r="J329" s="38">
        <v>140</v>
      </c>
    </row>
    <row r="330" spans="2:10" s="38" customFormat="1" ht="8.25" customHeight="1" x14ac:dyDescent="0.15">
      <c r="B330" s="37">
        <v>155</v>
      </c>
      <c r="C330" s="38" t="s">
        <v>74</v>
      </c>
      <c r="D330" s="38">
        <v>2017</v>
      </c>
      <c r="E330" s="38">
        <v>106</v>
      </c>
      <c r="F330" s="38">
        <v>74</v>
      </c>
      <c r="G330" s="38">
        <v>20</v>
      </c>
      <c r="H330" s="38">
        <v>725</v>
      </c>
      <c r="I330" s="38">
        <v>389</v>
      </c>
      <c r="J330" s="38">
        <v>230</v>
      </c>
    </row>
    <row r="331" spans="2:10" s="38" customFormat="1" ht="8.25" customHeight="1" x14ac:dyDescent="0.15">
      <c r="B331" s="37">
        <v>157</v>
      </c>
      <c r="C331" s="38" t="s">
        <v>75</v>
      </c>
      <c r="D331" s="38">
        <v>2017</v>
      </c>
      <c r="E331" s="38">
        <v>116</v>
      </c>
      <c r="F331" s="38">
        <v>69</v>
      </c>
      <c r="G331" s="38">
        <v>19</v>
      </c>
      <c r="H331" s="38">
        <v>631</v>
      </c>
      <c r="I331" s="38">
        <v>372</v>
      </c>
      <c r="J331" s="38">
        <v>175</v>
      </c>
    </row>
    <row r="332" spans="2:10" s="38" customFormat="1" ht="8.25" customHeight="1" x14ac:dyDescent="0.15">
      <c r="B332" s="37">
        <v>158</v>
      </c>
      <c r="C332" s="38" t="s">
        <v>76</v>
      </c>
      <c r="D332" s="38">
        <v>2017</v>
      </c>
      <c r="E332" s="38">
        <v>91</v>
      </c>
      <c r="F332" s="38">
        <v>69</v>
      </c>
      <c r="G332" s="38">
        <v>27</v>
      </c>
      <c r="H332" s="38">
        <v>732</v>
      </c>
      <c r="I332" s="38">
        <v>391</v>
      </c>
      <c r="J332" s="38">
        <v>162</v>
      </c>
    </row>
    <row r="333" spans="2:10" s="38" customFormat="1" ht="8.25" customHeight="1" x14ac:dyDescent="0.15">
      <c r="B333" s="37">
        <v>159</v>
      </c>
      <c r="C333" s="38" t="s">
        <v>77</v>
      </c>
      <c r="D333" s="38">
        <v>2017</v>
      </c>
      <c r="E333" s="38">
        <v>98</v>
      </c>
      <c r="F333" s="38">
        <v>74</v>
      </c>
      <c r="G333" s="38">
        <v>26</v>
      </c>
      <c r="H333" s="38">
        <v>567</v>
      </c>
      <c r="I333" s="38">
        <v>273</v>
      </c>
      <c r="J333" s="38">
        <v>231</v>
      </c>
    </row>
    <row r="334" spans="2:10" s="40" customFormat="1" ht="16.5" customHeight="1" x14ac:dyDescent="0.25">
      <c r="B334" s="39">
        <v>1</v>
      </c>
      <c r="C334" s="40" t="s">
        <v>22</v>
      </c>
      <c r="D334" s="40">
        <v>2017</v>
      </c>
      <c r="E334" s="40">
        <v>105</v>
      </c>
      <c r="F334" s="40">
        <v>76</v>
      </c>
      <c r="G334" s="40">
        <v>25</v>
      </c>
      <c r="H334" s="40">
        <v>614</v>
      </c>
      <c r="I334" s="40">
        <v>294</v>
      </c>
      <c r="J334" s="40">
        <v>175</v>
      </c>
    </row>
    <row r="335" spans="2:10" s="38" customFormat="1" ht="8.25" customHeight="1" x14ac:dyDescent="0.15">
      <c r="B335" s="37">
        <v>241</v>
      </c>
      <c r="C335" s="38" t="s">
        <v>78</v>
      </c>
      <c r="D335" s="38">
        <v>2017</v>
      </c>
      <c r="E335" s="38">
        <v>147</v>
      </c>
      <c r="F335" s="38">
        <v>87</v>
      </c>
      <c r="G335" s="38">
        <v>34</v>
      </c>
      <c r="H335" s="38">
        <v>714</v>
      </c>
      <c r="I335" s="38">
        <v>351</v>
      </c>
      <c r="J335" s="38">
        <v>324</v>
      </c>
    </row>
    <row r="336" spans="2:10" s="38" customFormat="1" ht="8.25" customHeight="1" x14ac:dyDescent="0.15">
      <c r="B336" s="37">
        <v>241001</v>
      </c>
      <c r="C336" s="38" t="s">
        <v>65</v>
      </c>
      <c r="D336" s="38">
        <v>2017</v>
      </c>
      <c r="E336" s="38">
        <v>195</v>
      </c>
      <c r="F336" s="38">
        <v>108</v>
      </c>
      <c r="G336" s="38">
        <v>53</v>
      </c>
      <c r="H336" s="38">
        <v>694</v>
      </c>
      <c r="I336" s="38">
        <v>337</v>
      </c>
      <c r="J336" s="38">
        <v>350</v>
      </c>
    </row>
    <row r="337" spans="2:10" s="38" customFormat="1" ht="8.25" customHeight="1" x14ac:dyDescent="0.15">
      <c r="B337" s="37">
        <v>241999</v>
      </c>
      <c r="C337" s="38" t="s">
        <v>66</v>
      </c>
      <c r="D337" s="38">
        <v>2017</v>
      </c>
      <c r="E337" s="37">
        <v>110.3564465542087</v>
      </c>
      <c r="F337" s="37">
        <v>69.746356988548072</v>
      </c>
      <c r="G337" s="37">
        <v>22.098351987309421</v>
      </c>
      <c r="H337" s="37">
        <v>717.38947368421054</v>
      </c>
      <c r="I337" s="37">
        <v>332.81392289790551</v>
      </c>
      <c r="J337" s="37">
        <v>232.74261603375527</v>
      </c>
    </row>
    <row r="338" spans="2:10" s="38" customFormat="1" ht="8.25" customHeight="1" x14ac:dyDescent="0.15">
      <c r="B338" s="37">
        <v>251</v>
      </c>
      <c r="C338" s="38" t="s">
        <v>79</v>
      </c>
      <c r="D338" s="38">
        <v>2017</v>
      </c>
      <c r="E338" s="38">
        <v>88</v>
      </c>
      <c r="F338" s="38">
        <v>55</v>
      </c>
      <c r="G338" s="38">
        <v>24</v>
      </c>
      <c r="H338" s="38">
        <v>617</v>
      </c>
      <c r="I338" s="38">
        <v>306</v>
      </c>
      <c r="J338" s="38">
        <v>230</v>
      </c>
    </row>
    <row r="339" spans="2:10" s="38" customFormat="1" ht="8.25" customHeight="1" x14ac:dyDescent="0.15">
      <c r="B339" s="37">
        <v>252</v>
      </c>
      <c r="C339" s="38" t="s">
        <v>80</v>
      </c>
      <c r="D339" s="38">
        <v>2017</v>
      </c>
      <c r="E339" s="38">
        <v>143</v>
      </c>
      <c r="F339" s="38">
        <v>91</v>
      </c>
      <c r="G339" s="38">
        <v>26</v>
      </c>
      <c r="H339" s="38">
        <v>721</v>
      </c>
      <c r="I339" s="38">
        <v>400</v>
      </c>
      <c r="J339" s="38">
        <v>245</v>
      </c>
    </row>
    <row r="340" spans="2:10" s="38" customFormat="1" ht="8.25" customHeight="1" x14ac:dyDescent="0.15">
      <c r="B340" s="37">
        <v>254</v>
      </c>
      <c r="C340" s="38" t="s">
        <v>81</v>
      </c>
      <c r="D340" s="38">
        <v>2017</v>
      </c>
      <c r="E340" s="38">
        <v>119</v>
      </c>
      <c r="F340" s="38">
        <v>82</v>
      </c>
      <c r="G340" s="38">
        <v>23</v>
      </c>
      <c r="H340" s="38">
        <v>629</v>
      </c>
      <c r="I340" s="38">
        <v>383</v>
      </c>
      <c r="J340" s="38">
        <v>203</v>
      </c>
    </row>
    <row r="341" spans="2:10" s="38" customFormat="1" ht="8.25" customHeight="1" x14ac:dyDescent="0.15">
      <c r="B341" s="37">
        <v>255</v>
      </c>
      <c r="C341" s="38" t="s">
        <v>82</v>
      </c>
      <c r="D341" s="38">
        <v>2017</v>
      </c>
      <c r="E341" s="38">
        <v>131</v>
      </c>
      <c r="F341" s="38">
        <v>88</v>
      </c>
      <c r="G341" s="38">
        <v>29</v>
      </c>
      <c r="H341" s="38">
        <v>703</v>
      </c>
      <c r="I341" s="38">
        <v>355</v>
      </c>
      <c r="J341" s="38">
        <v>89</v>
      </c>
    </row>
    <row r="342" spans="2:10" s="38" customFormat="1" ht="8.25" customHeight="1" x14ac:dyDescent="0.15">
      <c r="B342" s="37">
        <v>256</v>
      </c>
      <c r="C342" s="38" t="s">
        <v>83</v>
      </c>
      <c r="D342" s="38">
        <v>2017</v>
      </c>
      <c r="E342" s="38">
        <v>117</v>
      </c>
      <c r="F342" s="38">
        <v>73</v>
      </c>
      <c r="G342" s="38">
        <v>25</v>
      </c>
      <c r="H342" s="38">
        <v>766</v>
      </c>
      <c r="I342" s="38">
        <v>352</v>
      </c>
      <c r="J342" s="38">
        <v>232</v>
      </c>
    </row>
    <row r="343" spans="2:10" s="38" customFormat="1" ht="8.25" customHeight="1" x14ac:dyDescent="0.15">
      <c r="B343" s="37">
        <v>257</v>
      </c>
      <c r="C343" s="38" t="s">
        <v>84</v>
      </c>
      <c r="D343" s="38">
        <v>2017</v>
      </c>
      <c r="E343" s="38">
        <v>109</v>
      </c>
      <c r="F343" s="38">
        <v>74</v>
      </c>
      <c r="G343" s="38">
        <v>24</v>
      </c>
      <c r="H343" s="38">
        <v>742</v>
      </c>
      <c r="I343" s="38">
        <v>398</v>
      </c>
      <c r="J343" s="38">
        <v>157</v>
      </c>
    </row>
    <row r="344" spans="2:10" s="40" customFormat="1" ht="16.5" customHeight="1" x14ac:dyDescent="0.25">
      <c r="B344" s="39">
        <v>2</v>
      </c>
      <c r="C344" s="40" t="s">
        <v>32</v>
      </c>
      <c r="D344" s="40">
        <v>2017</v>
      </c>
      <c r="E344" s="40">
        <v>132</v>
      </c>
      <c r="F344" s="40">
        <v>81</v>
      </c>
      <c r="G344" s="40">
        <v>29</v>
      </c>
      <c r="H344" s="40">
        <v>702</v>
      </c>
      <c r="I344" s="40">
        <v>356</v>
      </c>
      <c r="J344" s="40">
        <v>287</v>
      </c>
    </row>
    <row r="345" spans="2:10" s="38" customFormat="1" ht="8.25" customHeight="1" x14ac:dyDescent="0.15">
      <c r="B345" s="37">
        <v>351</v>
      </c>
      <c r="C345" s="38" t="s">
        <v>85</v>
      </c>
      <c r="D345" s="38">
        <v>2017</v>
      </c>
      <c r="E345" s="38">
        <v>124</v>
      </c>
      <c r="F345" s="38">
        <v>91</v>
      </c>
      <c r="G345" s="38">
        <v>31</v>
      </c>
      <c r="H345" s="38">
        <v>663</v>
      </c>
      <c r="I345" s="38">
        <v>376</v>
      </c>
      <c r="J345" s="38">
        <v>250</v>
      </c>
    </row>
    <row r="346" spans="2:10" s="38" customFormat="1" ht="8.25" customHeight="1" x14ac:dyDescent="0.15">
      <c r="B346" s="37">
        <v>352</v>
      </c>
      <c r="C346" s="38" t="s">
        <v>86</v>
      </c>
      <c r="D346" s="38">
        <v>2017</v>
      </c>
      <c r="E346" s="38">
        <v>106</v>
      </c>
      <c r="F346" s="38">
        <v>70</v>
      </c>
      <c r="G346" s="38">
        <v>20</v>
      </c>
      <c r="H346" s="38">
        <v>717</v>
      </c>
      <c r="I346" s="38">
        <v>347</v>
      </c>
      <c r="J346" s="38">
        <v>109</v>
      </c>
    </row>
    <row r="347" spans="2:10" s="38" customFormat="1" ht="8.25" customHeight="1" x14ac:dyDescent="0.15">
      <c r="B347" s="37">
        <v>353</v>
      </c>
      <c r="C347" s="38" t="s">
        <v>87</v>
      </c>
      <c r="D347" s="38">
        <v>2017</v>
      </c>
      <c r="E347" s="38">
        <v>72</v>
      </c>
      <c r="F347" s="38">
        <v>45</v>
      </c>
      <c r="G347" s="38">
        <v>21</v>
      </c>
      <c r="H347" s="38">
        <v>465</v>
      </c>
      <c r="I347" s="38">
        <v>294</v>
      </c>
      <c r="J347" s="38">
        <v>103</v>
      </c>
    </row>
    <row r="348" spans="2:10" s="38" customFormat="1" ht="8.25" customHeight="1" x14ac:dyDescent="0.15">
      <c r="B348" s="37">
        <v>354</v>
      </c>
      <c r="C348" s="38" t="s">
        <v>88</v>
      </c>
      <c r="D348" s="38">
        <v>2017</v>
      </c>
      <c r="E348" s="38">
        <v>120</v>
      </c>
      <c r="F348" s="38">
        <v>107</v>
      </c>
      <c r="G348" s="38">
        <v>25</v>
      </c>
      <c r="H348" s="38">
        <v>464</v>
      </c>
      <c r="I348" s="38">
        <v>275</v>
      </c>
      <c r="J348" s="38">
        <v>102</v>
      </c>
    </row>
    <row r="349" spans="2:10" s="38" customFormat="1" ht="8.25" customHeight="1" x14ac:dyDescent="0.15">
      <c r="B349" s="37">
        <v>355</v>
      </c>
      <c r="C349" s="38" t="s">
        <v>89</v>
      </c>
      <c r="D349" s="38">
        <v>2017</v>
      </c>
      <c r="E349" s="38">
        <v>93</v>
      </c>
      <c r="F349" s="38">
        <v>70</v>
      </c>
      <c r="G349" s="38">
        <v>30</v>
      </c>
      <c r="H349" s="38">
        <v>692</v>
      </c>
      <c r="I349" s="38">
        <v>370</v>
      </c>
      <c r="J349" s="38">
        <v>233</v>
      </c>
    </row>
    <row r="350" spans="2:10" s="38" customFormat="1" ht="8.25" customHeight="1" x14ac:dyDescent="0.15">
      <c r="B350" s="37">
        <v>356</v>
      </c>
      <c r="C350" s="38" t="s">
        <v>90</v>
      </c>
      <c r="D350" s="38">
        <v>2017</v>
      </c>
      <c r="E350" s="38">
        <v>59</v>
      </c>
      <c r="F350" s="38">
        <v>43</v>
      </c>
      <c r="G350" s="38">
        <v>18</v>
      </c>
      <c r="H350" s="38">
        <v>642</v>
      </c>
      <c r="I350" s="38">
        <v>320</v>
      </c>
      <c r="J350" s="38">
        <v>201</v>
      </c>
    </row>
    <row r="351" spans="2:10" s="38" customFormat="1" ht="8.25" customHeight="1" x14ac:dyDescent="0.15">
      <c r="B351" s="37">
        <v>357</v>
      </c>
      <c r="C351" s="38" t="s">
        <v>91</v>
      </c>
      <c r="D351" s="38">
        <v>2017</v>
      </c>
      <c r="E351" s="38">
        <v>62</v>
      </c>
      <c r="F351" s="38">
        <v>53</v>
      </c>
      <c r="G351" s="38">
        <v>26</v>
      </c>
      <c r="H351" s="38">
        <v>553</v>
      </c>
      <c r="I351" s="38">
        <v>298</v>
      </c>
      <c r="J351" s="38">
        <v>144</v>
      </c>
    </row>
    <row r="352" spans="2:10" s="38" customFormat="1" ht="8.25" customHeight="1" x14ac:dyDescent="0.15">
      <c r="B352" s="37">
        <v>358</v>
      </c>
      <c r="C352" s="38" t="s">
        <v>92</v>
      </c>
      <c r="D352" s="38">
        <v>2017</v>
      </c>
      <c r="E352" s="38">
        <v>110</v>
      </c>
      <c r="F352" s="38">
        <v>75</v>
      </c>
      <c r="G352" s="38">
        <v>22</v>
      </c>
      <c r="H352" s="38">
        <v>434</v>
      </c>
      <c r="I352" s="38">
        <v>246</v>
      </c>
      <c r="J352" s="38">
        <v>262</v>
      </c>
    </row>
    <row r="353" spans="2:10" s="38" customFormat="1" ht="8.25" customHeight="1" x14ac:dyDescent="0.15">
      <c r="B353" s="37">
        <v>359</v>
      </c>
      <c r="C353" s="38" t="s">
        <v>93</v>
      </c>
      <c r="D353" s="38">
        <v>2017</v>
      </c>
      <c r="E353" s="38">
        <v>110</v>
      </c>
      <c r="F353" s="38">
        <v>70</v>
      </c>
      <c r="G353" s="38">
        <v>22</v>
      </c>
      <c r="H353" s="38">
        <v>655</v>
      </c>
      <c r="I353" s="38">
        <v>345</v>
      </c>
      <c r="J353" s="38">
        <v>134</v>
      </c>
    </row>
    <row r="354" spans="2:10" s="38" customFormat="1" ht="8.25" customHeight="1" x14ac:dyDescent="0.15">
      <c r="B354" s="37">
        <v>360</v>
      </c>
      <c r="C354" s="38" t="s">
        <v>94</v>
      </c>
      <c r="D354" s="38">
        <v>2017</v>
      </c>
      <c r="E354" s="38">
        <v>106</v>
      </c>
      <c r="F354" s="38">
        <v>75</v>
      </c>
      <c r="G354" s="38">
        <v>21</v>
      </c>
      <c r="H354" s="38">
        <v>603</v>
      </c>
      <c r="I354" s="38">
        <v>315</v>
      </c>
      <c r="J354" s="38">
        <v>199</v>
      </c>
    </row>
    <row r="355" spans="2:10" s="38" customFormat="1" ht="8.25" customHeight="1" x14ac:dyDescent="0.15">
      <c r="B355" s="37">
        <v>361</v>
      </c>
      <c r="C355" s="38" t="s">
        <v>95</v>
      </c>
      <c r="D355" s="38">
        <v>2017</v>
      </c>
      <c r="E355" s="38">
        <v>89</v>
      </c>
      <c r="F355" s="38">
        <v>56</v>
      </c>
      <c r="G355" s="38">
        <v>19</v>
      </c>
      <c r="H355" s="38">
        <v>595</v>
      </c>
      <c r="I355" s="38">
        <v>350</v>
      </c>
      <c r="J355" s="38">
        <v>209</v>
      </c>
    </row>
    <row r="356" spans="2:10" s="40" customFormat="1" ht="16.5" customHeight="1" x14ac:dyDescent="0.25">
      <c r="B356" s="39">
        <v>3</v>
      </c>
      <c r="C356" s="40" t="s">
        <v>44</v>
      </c>
      <c r="D356" s="40">
        <v>2017</v>
      </c>
      <c r="E356" s="40">
        <v>94</v>
      </c>
      <c r="F356" s="40">
        <v>66</v>
      </c>
      <c r="G356" s="40">
        <v>23</v>
      </c>
      <c r="H356" s="40">
        <v>604</v>
      </c>
      <c r="I356" s="40">
        <v>326</v>
      </c>
      <c r="J356" s="40">
        <v>176</v>
      </c>
    </row>
    <row r="357" spans="2:10" s="38" customFormat="1" ht="8.25" customHeight="1" x14ac:dyDescent="0.15">
      <c r="B357" s="37">
        <v>401</v>
      </c>
      <c r="C357" s="38" t="s">
        <v>96</v>
      </c>
      <c r="D357" s="38">
        <v>2017</v>
      </c>
      <c r="E357" s="38">
        <v>202</v>
      </c>
      <c r="F357" s="38">
        <v>129</v>
      </c>
      <c r="G357" s="38">
        <v>45</v>
      </c>
      <c r="H357" s="38">
        <v>667</v>
      </c>
      <c r="I357" s="38">
        <v>440</v>
      </c>
      <c r="J357" s="38">
        <v>362</v>
      </c>
    </row>
    <row r="358" spans="2:10" s="38" customFormat="1" ht="8.25" customHeight="1" x14ac:dyDescent="0.15">
      <c r="B358" s="37">
        <v>402</v>
      </c>
      <c r="C358" s="38" t="s">
        <v>97</v>
      </c>
      <c r="D358" s="38">
        <v>2017</v>
      </c>
      <c r="E358" s="38">
        <v>179</v>
      </c>
      <c r="F358" s="38">
        <v>120</v>
      </c>
      <c r="G358" s="38">
        <v>38</v>
      </c>
      <c r="H358" s="38">
        <v>625</v>
      </c>
      <c r="I358" s="38">
        <v>339</v>
      </c>
      <c r="J358" s="38">
        <v>121</v>
      </c>
    </row>
    <row r="359" spans="2:10" s="38" customFormat="1" ht="8.25" customHeight="1" x14ac:dyDescent="0.15">
      <c r="B359" s="37">
        <v>403</v>
      </c>
      <c r="C359" s="38" t="s">
        <v>98</v>
      </c>
      <c r="D359" s="38">
        <v>2017</v>
      </c>
      <c r="E359" s="38">
        <v>160</v>
      </c>
      <c r="F359" s="38">
        <v>99</v>
      </c>
      <c r="G359" s="38">
        <v>41</v>
      </c>
      <c r="H359" s="38">
        <v>680</v>
      </c>
      <c r="I359" s="38">
        <v>392</v>
      </c>
      <c r="J359" s="38">
        <v>330</v>
      </c>
    </row>
    <row r="360" spans="2:10" s="38" customFormat="1" ht="8.25" customHeight="1" x14ac:dyDescent="0.15">
      <c r="B360" s="37">
        <v>404</v>
      </c>
      <c r="C360" s="38" t="s">
        <v>99</v>
      </c>
      <c r="D360" s="38">
        <v>2017</v>
      </c>
      <c r="E360" s="38">
        <v>160</v>
      </c>
      <c r="F360" s="38">
        <v>86</v>
      </c>
      <c r="G360" s="38">
        <v>41</v>
      </c>
      <c r="H360" s="38">
        <v>649</v>
      </c>
      <c r="I360" s="38">
        <v>378</v>
      </c>
      <c r="J360" s="38">
        <v>396</v>
      </c>
    </row>
    <row r="361" spans="2:10" s="38" customFormat="1" ht="8.25" customHeight="1" x14ac:dyDescent="0.15">
      <c r="B361" s="37">
        <v>405</v>
      </c>
      <c r="C361" s="38" t="s">
        <v>100</v>
      </c>
      <c r="D361" s="38">
        <v>2017</v>
      </c>
      <c r="E361" s="38">
        <v>243</v>
      </c>
      <c r="F361" s="38">
        <v>164</v>
      </c>
      <c r="G361" s="38">
        <v>42</v>
      </c>
      <c r="H361" s="38">
        <v>795</v>
      </c>
      <c r="I361" s="38">
        <v>548</v>
      </c>
      <c r="J361" s="38">
        <v>282</v>
      </c>
    </row>
    <row r="362" spans="2:10" s="38" customFormat="1" ht="8.25" customHeight="1" x14ac:dyDescent="0.15">
      <c r="B362" s="37">
        <v>451</v>
      </c>
      <c r="C362" s="38" t="s">
        <v>101</v>
      </c>
      <c r="D362" s="38">
        <v>2017</v>
      </c>
      <c r="E362" s="38">
        <v>76</v>
      </c>
      <c r="F362" s="38">
        <v>52</v>
      </c>
      <c r="G362" s="38">
        <v>21</v>
      </c>
      <c r="H362" s="38">
        <v>669</v>
      </c>
      <c r="I362" s="38">
        <v>329</v>
      </c>
      <c r="J362" s="38">
        <v>249</v>
      </c>
    </row>
    <row r="363" spans="2:10" s="38" customFormat="1" ht="8.25" customHeight="1" x14ac:dyDescent="0.15">
      <c r="B363" s="37">
        <v>452</v>
      </c>
      <c r="C363" s="38" t="s">
        <v>102</v>
      </c>
      <c r="D363" s="38">
        <v>2017</v>
      </c>
      <c r="E363" s="38">
        <v>115</v>
      </c>
      <c r="F363" s="38">
        <v>82</v>
      </c>
      <c r="G363" s="38">
        <v>22</v>
      </c>
      <c r="H363" s="38">
        <v>515</v>
      </c>
      <c r="I363" s="38">
        <v>356</v>
      </c>
      <c r="J363" s="38">
        <v>221</v>
      </c>
    </row>
    <row r="364" spans="2:10" s="38" customFormat="1" ht="8.25" customHeight="1" x14ac:dyDescent="0.15">
      <c r="B364" s="37">
        <v>453</v>
      </c>
      <c r="C364" s="38" t="s">
        <v>103</v>
      </c>
      <c r="D364" s="38">
        <v>2017</v>
      </c>
      <c r="E364" s="38">
        <v>72</v>
      </c>
      <c r="F364" s="38">
        <v>52</v>
      </c>
      <c r="G364" s="38">
        <v>27</v>
      </c>
      <c r="H364" s="38">
        <v>439</v>
      </c>
      <c r="I364" s="38">
        <v>178</v>
      </c>
      <c r="J364" s="38">
        <v>234</v>
      </c>
    </row>
    <row r="365" spans="2:10" s="38" customFormat="1" ht="8.25" customHeight="1" x14ac:dyDescent="0.15">
      <c r="B365" s="37">
        <v>454</v>
      </c>
      <c r="C365" s="38" t="s">
        <v>104</v>
      </c>
      <c r="D365" s="38">
        <v>2017</v>
      </c>
      <c r="E365" s="38">
        <v>52</v>
      </c>
      <c r="F365" s="38">
        <v>49</v>
      </c>
      <c r="G365" s="38">
        <v>22</v>
      </c>
      <c r="H365" s="38">
        <v>382</v>
      </c>
      <c r="I365" s="38">
        <v>171</v>
      </c>
      <c r="J365" s="38">
        <v>60</v>
      </c>
    </row>
    <row r="366" spans="2:10" s="38" customFormat="1" ht="8.25" customHeight="1" x14ac:dyDescent="0.15">
      <c r="B366" s="37">
        <v>455</v>
      </c>
      <c r="C366" s="38" t="s">
        <v>105</v>
      </c>
      <c r="D366" s="38">
        <v>2017</v>
      </c>
      <c r="E366" s="38">
        <v>98</v>
      </c>
      <c r="F366" s="38">
        <v>64</v>
      </c>
      <c r="G366" s="38">
        <v>20</v>
      </c>
      <c r="H366" s="38">
        <v>718</v>
      </c>
      <c r="I366" s="38">
        <v>481</v>
      </c>
      <c r="J366" s="38">
        <v>206</v>
      </c>
    </row>
    <row r="367" spans="2:10" s="38" customFormat="1" ht="8.25" customHeight="1" x14ac:dyDescent="0.15">
      <c r="B367" s="37">
        <v>456</v>
      </c>
      <c r="C367" s="38" t="s">
        <v>106</v>
      </c>
      <c r="D367" s="38">
        <v>2017</v>
      </c>
      <c r="E367" s="38">
        <v>76</v>
      </c>
      <c r="F367" s="38">
        <v>53</v>
      </c>
      <c r="G367" s="38">
        <v>21</v>
      </c>
      <c r="H367" s="38">
        <v>303</v>
      </c>
      <c r="I367" s="38">
        <v>153</v>
      </c>
      <c r="J367" s="38">
        <v>51</v>
      </c>
    </row>
    <row r="368" spans="2:10" s="38" customFormat="1" ht="8.25" customHeight="1" x14ac:dyDescent="0.15">
      <c r="B368" s="37">
        <v>457</v>
      </c>
      <c r="C368" s="38" t="s">
        <v>107</v>
      </c>
      <c r="D368" s="38">
        <v>2017</v>
      </c>
      <c r="E368" s="38">
        <v>79</v>
      </c>
      <c r="F368" s="38">
        <v>67</v>
      </c>
      <c r="G368" s="38">
        <v>23</v>
      </c>
      <c r="H368" s="38">
        <v>505</v>
      </c>
      <c r="I368" s="38">
        <v>254</v>
      </c>
      <c r="J368" s="38">
        <v>96</v>
      </c>
    </row>
    <row r="369" spans="2:10" s="38" customFormat="1" ht="8.25" customHeight="1" x14ac:dyDescent="0.15">
      <c r="B369" s="37">
        <v>458</v>
      </c>
      <c r="C369" s="38" t="s">
        <v>108</v>
      </c>
      <c r="D369" s="38">
        <v>2017</v>
      </c>
      <c r="E369" s="38">
        <v>66</v>
      </c>
      <c r="F369" s="38">
        <v>48</v>
      </c>
      <c r="G369" s="38">
        <v>24</v>
      </c>
      <c r="H369" s="38">
        <v>615</v>
      </c>
      <c r="I369" s="38">
        <v>234</v>
      </c>
      <c r="J369" s="38">
        <v>230</v>
      </c>
    </row>
    <row r="370" spans="2:10" s="38" customFormat="1" ht="8.25" customHeight="1" x14ac:dyDescent="0.15">
      <c r="B370" s="37">
        <v>459</v>
      </c>
      <c r="C370" s="38" t="s">
        <v>109</v>
      </c>
      <c r="D370" s="38">
        <v>2017</v>
      </c>
      <c r="E370" s="38">
        <v>60</v>
      </c>
      <c r="F370" s="38">
        <v>44</v>
      </c>
      <c r="G370" s="38">
        <v>23</v>
      </c>
      <c r="H370" s="38">
        <v>363</v>
      </c>
      <c r="I370" s="38">
        <v>161</v>
      </c>
      <c r="J370" s="38">
        <v>164</v>
      </c>
    </row>
    <row r="371" spans="2:10" s="38" customFormat="1" ht="8.25" customHeight="1" x14ac:dyDescent="0.15">
      <c r="B371" s="37">
        <v>460</v>
      </c>
      <c r="C371" s="38" t="s">
        <v>110</v>
      </c>
      <c r="D371" s="38">
        <v>2017</v>
      </c>
      <c r="E371" s="38">
        <v>54</v>
      </c>
      <c r="F371" s="38">
        <v>35</v>
      </c>
      <c r="G371" s="38">
        <v>25</v>
      </c>
      <c r="H371" s="38">
        <v>455</v>
      </c>
      <c r="I371" s="38">
        <v>226</v>
      </c>
      <c r="J371" s="38">
        <v>250</v>
      </c>
    </row>
    <row r="372" spans="2:10" s="38" customFormat="1" ht="8.25" customHeight="1" x14ac:dyDescent="0.15">
      <c r="B372" s="37">
        <v>461</v>
      </c>
      <c r="C372" s="38" t="s">
        <v>111</v>
      </c>
      <c r="D372" s="38">
        <v>2017</v>
      </c>
      <c r="E372" s="38">
        <v>126</v>
      </c>
      <c r="F372" s="38">
        <v>86</v>
      </c>
      <c r="G372" s="38">
        <v>28</v>
      </c>
      <c r="H372" s="38">
        <v>677</v>
      </c>
      <c r="I372" s="38">
        <v>327</v>
      </c>
      <c r="J372" s="38">
        <v>154</v>
      </c>
    </row>
    <row r="373" spans="2:10" s="38" customFormat="1" ht="8.25" customHeight="1" x14ac:dyDescent="0.15">
      <c r="B373" s="37">
        <v>462</v>
      </c>
      <c r="C373" s="38" t="s">
        <v>112</v>
      </c>
      <c r="D373" s="38">
        <v>2017</v>
      </c>
      <c r="E373" s="38">
        <v>98</v>
      </c>
      <c r="F373" s="38">
        <v>70</v>
      </c>
      <c r="G373" s="38">
        <v>25</v>
      </c>
      <c r="H373" s="38">
        <v>609</v>
      </c>
      <c r="I373" s="38">
        <v>303</v>
      </c>
      <c r="J373" s="38">
        <v>164</v>
      </c>
    </row>
    <row r="374" spans="2:10" s="40" customFormat="1" ht="16.5" customHeight="1" x14ac:dyDescent="0.25">
      <c r="B374" s="39">
        <v>4</v>
      </c>
      <c r="C374" s="40" t="s">
        <v>62</v>
      </c>
      <c r="D374" s="40">
        <v>2017</v>
      </c>
      <c r="E374" s="40">
        <v>93</v>
      </c>
      <c r="F374" s="40">
        <v>67</v>
      </c>
      <c r="G374" s="40">
        <v>27</v>
      </c>
      <c r="H374" s="40">
        <v>520</v>
      </c>
      <c r="I374" s="40">
        <v>266</v>
      </c>
      <c r="J374" s="40">
        <v>183</v>
      </c>
    </row>
    <row r="375" spans="2:10" s="40" customFormat="1" ht="16.5" customHeight="1" x14ac:dyDescent="0.25">
      <c r="B375" s="39">
        <v>0</v>
      </c>
      <c r="C375" s="40" t="s">
        <v>113</v>
      </c>
      <c r="D375" s="40">
        <v>2017</v>
      </c>
      <c r="E375" s="40">
        <v>106</v>
      </c>
      <c r="F375" s="40">
        <v>72</v>
      </c>
      <c r="G375" s="40">
        <v>26</v>
      </c>
      <c r="H375" s="40">
        <v>606</v>
      </c>
      <c r="I375" s="40">
        <v>310</v>
      </c>
      <c r="J375" s="40">
        <v>221</v>
      </c>
    </row>
    <row r="376" spans="2:10" s="38" customFormat="1" ht="8.25" customHeight="1" x14ac:dyDescent="0.15">
      <c r="B376" s="37">
        <v>101</v>
      </c>
      <c r="C376" s="38" t="s">
        <v>68</v>
      </c>
      <c r="D376" s="38">
        <v>2016</v>
      </c>
      <c r="E376" s="38">
        <v>127</v>
      </c>
      <c r="F376" s="38">
        <v>83</v>
      </c>
      <c r="G376" s="38">
        <v>32</v>
      </c>
      <c r="H376" s="38">
        <v>400</v>
      </c>
      <c r="I376" s="38">
        <v>206</v>
      </c>
      <c r="J376" s="38">
        <v>192</v>
      </c>
    </row>
    <row r="377" spans="2:10" s="38" customFormat="1" ht="8.25" customHeight="1" x14ac:dyDescent="0.15">
      <c r="B377" s="37">
        <v>102</v>
      </c>
      <c r="C377" s="38" t="s">
        <v>69</v>
      </c>
      <c r="D377" s="38">
        <v>2016</v>
      </c>
      <c r="E377" s="38">
        <v>173</v>
      </c>
      <c r="F377" s="38">
        <v>114</v>
      </c>
      <c r="G377" s="38">
        <v>30</v>
      </c>
      <c r="H377" s="38">
        <v>677</v>
      </c>
      <c r="I377" s="38">
        <v>382</v>
      </c>
      <c r="J377" s="38">
        <v>156</v>
      </c>
    </row>
    <row r="378" spans="2:10" s="38" customFormat="1" ht="8.25" customHeight="1" x14ac:dyDescent="0.15">
      <c r="B378" s="37">
        <v>103</v>
      </c>
      <c r="C378" s="38" t="s">
        <v>70</v>
      </c>
      <c r="D378" s="38">
        <v>2016</v>
      </c>
      <c r="E378" s="38">
        <v>94</v>
      </c>
      <c r="F378" s="38">
        <v>60</v>
      </c>
      <c r="G378" s="38">
        <v>17</v>
      </c>
      <c r="H378" s="38">
        <v>475</v>
      </c>
      <c r="I378" s="38">
        <v>216</v>
      </c>
      <c r="J378" s="38">
        <v>104</v>
      </c>
    </row>
    <row r="379" spans="2:10" s="38" customFormat="1" ht="8.25" customHeight="1" x14ac:dyDescent="0.15">
      <c r="B379" s="37">
        <v>151</v>
      </c>
      <c r="C379" s="38" t="s">
        <v>71</v>
      </c>
      <c r="D379" s="38">
        <v>2016</v>
      </c>
      <c r="E379" s="38">
        <v>66</v>
      </c>
      <c r="F379" s="38">
        <v>52</v>
      </c>
      <c r="G379" s="38">
        <v>16</v>
      </c>
      <c r="H379" s="38">
        <v>622</v>
      </c>
      <c r="I379" s="38">
        <v>316</v>
      </c>
      <c r="J379" s="38">
        <v>105</v>
      </c>
    </row>
    <row r="380" spans="2:10" s="38" customFormat="1" ht="8.25" customHeight="1" x14ac:dyDescent="0.15">
      <c r="B380" s="37">
        <v>153</v>
      </c>
      <c r="C380" s="38" t="s">
        <v>72</v>
      </c>
      <c r="D380" s="38">
        <v>2016</v>
      </c>
      <c r="E380" s="38">
        <v>159</v>
      </c>
      <c r="F380" s="38">
        <v>111</v>
      </c>
      <c r="G380" s="38">
        <v>30</v>
      </c>
      <c r="H380" s="38">
        <v>687</v>
      </c>
      <c r="I380" s="38">
        <v>338</v>
      </c>
      <c r="J380" s="38">
        <v>174</v>
      </c>
    </row>
    <row r="381" spans="2:10" s="38" customFormat="1" ht="8.25" customHeight="1" x14ac:dyDescent="0.15">
      <c r="B381" s="37">
        <v>154</v>
      </c>
      <c r="C381" s="38" t="s">
        <v>73</v>
      </c>
      <c r="D381" s="38">
        <v>2016</v>
      </c>
      <c r="E381" s="38">
        <v>112</v>
      </c>
      <c r="F381" s="38">
        <v>87</v>
      </c>
      <c r="G381" s="38">
        <v>20</v>
      </c>
      <c r="H381" s="38">
        <v>660</v>
      </c>
      <c r="I381" s="38">
        <v>396</v>
      </c>
      <c r="J381" s="38">
        <v>136</v>
      </c>
    </row>
    <row r="382" spans="2:10" s="38" customFormat="1" ht="8.25" customHeight="1" x14ac:dyDescent="0.15">
      <c r="B382" s="37">
        <v>155</v>
      </c>
      <c r="C382" s="38" t="s">
        <v>74</v>
      </c>
      <c r="D382" s="38">
        <v>2016</v>
      </c>
      <c r="E382" s="38">
        <v>110</v>
      </c>
      <c r="F382" s="38">
        <v>77</v>
      </c>
      <c r="G382" s="38">
        <v>20</v>
      </c>
      <c r="H382" s="38">
        <v>741</v>
      </c>
      <c r="I382" s="38">
        <v>435</v>
      </c>
      <c r="J382" s="38">
        <v>205</v>
      </c>
    </row>
    <row r="383" spans="2:10" s="38" customFormat="1" ht="8.25" customHeight="1" x14ac:dyDescent="0.15">
      <c r="B383" s="37">
        <v>157</v>
      </c>
      <c r="C383" s="38" t="s">
        <v>75</v>
      </c>
      <c r="D383" s="38">
        <v>2016</v>
      </c>
      <c r="E383" s="38">
        <v>124</v>
      </c>
      <c r="F383" s="38">
        <v>72</v>
      </c>
      <c r="G383" s="38">
        <v>19</v>
      </c>
      <c r="H383" s="38">
        <v>634</v>
      </c>
      <c r="I383" s="38">
        <v>392</v>
      </c>
      <c r="J383" s="38">
        <v>166</v>
      </c>
    </row>
    <row r="384" spans="2:10" s="38" customFormat="1" ht="8.25" customHeight="1" x14ac:dyDescent="0.15">
      <c r="B384" s="37">
        <v>158</v>
      </c>
      <c r="C384" s="38" t="s">
        <v>76</v>
      </c>
      <c r="D384" s="38">
        <v>2016</v>
      </c>
      <c r="E384" s="38">
        <v>100</v>
      </c>
      <c r="F384" s="38">
        <v>75</v>
      </c>
      <c r="G384" s="38">
        <v>25</v>
      </c>
      <c r="H384" s="38">
        <v>734</v>
      </c>
      <c r="I384" s="38">
        <v>425</v>
      </c>
      <c r="J384" s="38">
        <v>174</v>
      </c>
    </row>
    <row r="385" spans="2:10" s="38" customFormat="1" ht="8.25" customHeight="1" x14ac:dyDescent="0.15">
      <c r="B385" s="37">
        <v>159</v>
      </c>
      <c r="C385" s="38" t="s">
        <v>77</v>
      </c>
      <c r="D385" s="38">
        <v>2016</v>
      </c>
      <c r="E385" s="38">
        <v>103</v>
      </c>
      <c r="F385" s="38">
        <v>76</v>
      </c>
      <c r="G385" s="38">
        <v>26</v>
      </c>
      <c r="H385" s="38">
        <v>564</v>
      </c>
      <c r="I385" s="38">
        <v>287</v>
      </c>
      <c r="J385" s="38">
        <v>222</v>
      </c>
    </row>
    <row r="386" spans="2:10" s="40" customFormat="1" ht="16.5" customHeight="1" x14ac:dyDescent="0.25">
      <c r="B386" s="39">
        <v>1</v>
      </c>
      <c r="C386" s="40" t="s">
        <v>22</v>
      </c>
      <c r="D386" s="40">
        <v>2016</v>
      </c>
      <c r="E386" s="40">
        <v>112</v>
      </c>
      <c r="F386" s="40">
        <v>79</v>
      </c>
      <c r="G386" s="40">
        <v>24</v>
      </c>
      <c r="H386" s="40">
        <v>602</v>
      </c>
      <c r="I386" s="40">
        <v>307</v>
      </c>
      <c r="J386" s="40">
        <v>169</v>
      </c>
    </row>
    <row r="387" spans="2:10" s="38" customFormat="1" ht="8.25" customHeight="1" x14ac:dyDescent="0.15">
      <c r="B387" s="37">
        <v>241</v>
      </c>
      <c r="C387" s="38" t="s">
        <v>78</v>
      </c>
      <c r="D387" s="38">
        <v>2016</v>
      </c>
      <c r="E387" s="38">
        <v>153</v>
      </c>
      <c r="F387" s="38">
        <v>91</v>
      </c>
      <c r="G387" s="38">
        <v>33</v>
      </c>
      <c r="H387" s="38">
        <v>740</v>
      </c>
      <c r="I387" s="38">
        <v>373</v>
      </c>
      <c r="J387" s="38">
        <v>325</v>
      </c>
    </row>
    <row r="388" spans="2:10" s="38" customFormat="1" ht="8.25" customHeight="1" x14ac:dyDescent="0.15">
      <c r="B388" s="37">
        <v>241001</v>
      </c>
      <c r="C388" s="38" t="s">
        <v>65</v>
      </c>
      <c r="D388" s="38">
        <v>2016</v>
      </c>
      <c r="E388" s="38">
        <v>203</v>
      </c>
      <c r="F388" s="38">
        <v>114</v>
      </c>
      <c r="G388" s="38">
        <v>51</v>
      </c>
      <c r="H388" s="38">
        <v>733</v>
      </c>
      <c r="I388" s="38">
        <v>357</v>
      </c>
      <c r="J388" s="38">
        <v>352</v>
      </c>
    </row>
    <row r="389" spans="2:10" s="38" customFormat="1" ht="8.25" customHeight="1" x14ac:dyDescent="0.15">
      <c r="B389" s="37" t="e">
        <f>#REF!</f>
        <v>#REF!</v>
      </c>
      <c r="C389" s="38" t="s">
        <v>66</v>
      </c>
      <c r="D389" s="38">
        <v>2016</v>
      </c>
      <c r="E389" s="37">
        <v>115.9743665665581</v>
      </c>
      <c r="F389" s="37">
        <v>72.470744614773039</v>
      </c>
      <c r="G389" s="37">
        <v>21.527520557078301</v>
      </c>
      <c r="H389" s="37">
        <v>721.69265033407567</v>
      </c>
      <c r="I389" s="37">
        <v>352.30054875474889</v>
      </c>
      <c r="J389" s="37">
        <v>230.07915567282322</v>
      </c>
    </row>
    <row r="390" spans="2:10" s="38" customFormat="1" ht="8.25" customHeight="1" x14ac:dyDescent="0.15">
      <c r="B390" s="37">
        <v>251</v>
      </c>
      <c r="C390" s="38" t="s">
        <v>79</v>
      </c>
      <c r="D390" s="38">
        <v>2016</v>
      </c>
      <c r="E390" s="38">
        <v>94</v>
      </c>
      <c r="F390" s="38">
        <v>57</v>
      </c>
      <c r="G390" s="38">
        <v>23</v>
      </c>
      <c r="H390" s="38">
        <v>620</v>
      </c>
      <c r="I390" s="38">
        <v>326</v>
      </c>
      <c r="J390" s="38">
        <v>225</v>
      </c>
    </row>
    <row r="391" spans="2:10" s="38" customFormat="1" ht="8.25" customHeight="1" x14ac:dyDescent="0.15">
      <c r="B391" s="37">
        <v>252</v>
      </c>
      <c r="C391" s="38" t="s">
        <v>80</v>
      </c>
      <c r="D391" s="38">
        <v>2016</v>
      </c>
      <c r="E391" s="38">
        <v>149</v>
      </c>
      <c r="F391" s="38">
        <v>96</v>
      </c>
      <c r="G391" s="38">
        <v>26</v>
      </c>
      <c r="H391" s="38">
        <v>752</v>
      </c>
      <c r="I391" s="38">
        <v>434</v>
      </c>
      <c r="J391" s="38">
        <v>242</v>
      </c>
    </row>
    <row r="392" spans="2:10" s="38" customFormat="1" ht="8.25" customHeight="1" x14ac:dyDescent="0.15">
      <c r="B392" s="37">
        <v>254</v>
      </c>
      <c r="C392" s="38" t="s">
        <v>81</v>
      </c>
      <c r="D392" s="38">
        <v>2016</v>
      </c>
      <c r="E392" s="38">
        <v>125</v>
      </c>
      <c r="F392" s="38">
        <v>86</v>
      </c>
      <c r="G392" s="38">
        <v>22</v>
      </c>
      <c r="H392" s="38">
        <v>636</v>
      </c>
      <c r="I392" s="38">
        <v>412</v>
      </c>
      <c r="J392" s="38">
        <v>196</v>
      </c>
    </row>
    <row r="393" spans="2:10" s="38" customFormat="1" ht="8.25" customHeight="1" x14ac:dyDescent="0.15">
      <c r="B393" s="37">
        <v>255</v>
      </c>
      <c r="C393" s="38" t="s">
        <v>82</v>
      </c>
      <c r="D393" s="38">
        <v>2016</v>
      </c>
      <c r="E393" s="38">
        <v>133</v>
      </c>
      <c r="F393" s="38">
        <v>93</v>
      </c>
      <c r="G393" s="38">
        <v>26</v>
      </c>
      <c r="H393" s="38">
        <v>688</v>
      </c>
      <c r="I393" s="38">
        <v>378</v>
      </c>
      <c r="J393" s="38">
        <v>97</v>
      </c>
    </row>
    <row r="394" spans="2:10" s="38" customFormat="1" ht="8.25" customHeight="1" x14ac:dyDescent="0.15">
      <c r="B394" s="37">
        <v>256</v>
      </c>
      <c r="C394" s="38" t="s">
        <v>83</v>
      </c>
      <c r="D394" s="38">
        <v>2016</v>
      </c>
      <c r="E394" s="38">
        <v>121</v>
      </c>
      <c r="F394" s="38">
        <v>74</v>
      </c>
      <c r="G394" s="38">
        <v>25</v>
      </c>
      <c r="H394" s="38">
        <v>798</v>
      </c>
      <c r="I394" s="38">
        <v>382</v>
      </c>
      <c r="J394" s="38">
        <v>220</v>
      </c>
    </row>
    <row r="395" spans="2:10" s="38" customFormat="1" ht="8.25" customHeight="1" x14ac:dyDescent="0.15">
      <c r="B395" s="37">
        <v>257</v>
      </c>
      <c r="C395" s="38" t="s">
        <v>84</v>
      </c>
      <c r="D395" s="38">
        <v>2016</v>
      </c>
      <c r="E395" s="38">
        <v>112</v>
      </c>
      <c r="F395" s="38">
        <v>77</v>
      </c>
      <c r="G395" s="38">
        <v>24</v>
      </c>
      <c r="H395" s="38">
        <v>727</v>
      </c>
      <c r="I395" s="38">
        <v>377</v>
      </c>
      <c r="J395" s="38">
        <v>156</v>
      </c>
    </row>
    <row r="396" spans="2:10" s="40" customFormat="1" ht="16.5" customHeight="1" x14ac:dyDescent="0.25">
      <c r="B396" s="39">
        <v>2</v>
      </c>
      <c r="C396" s="40" t="s">
        <v>32</v>
      </c>
      <c r="D396" s="40">
        <v>2016</v>
      </c>
      <c r="E396" s="40">
        <v>137</v>
      </c>
      <c r="F396" s="40">
        <v>85</v>
      </c>
      <c r="G396" s="40">
        <v>28</v>
      </c>
      <c r="H396" s="40">
        <v>721</v>
      </c>
      <c r="I396" s="40">
        <v>377</v>
      </c>
      <c r="J396" s="40">
        <v>287</v>
      </c>
    </row>
    <row r="397" spans="2:10" s="38" customFormat="1" ht="8.25" customHeight="1" x14ac:dyDescent="0.15">
      <c r="B397" s="37">
        <v>351</v>
      </c>
      <c r="C397" s="38" t="s">
        <v>85</v>
      </c>
      <c r="D397" s="38">
        <v>2016</v>
      </c>
      <c r="E397" s="38">
        <v>132</v>
      </c>
      <c r="F397" s="38">
        <v>94</v>
      </c>
      <c r="G397" s="38">
        <v>29</v>
      </c>
      <c r="H397" s="38">
        <v>668</v>
      </c>
      <c r="I397" s="38">
        <v>385</v>
      </c>
      <c r="J397" s="38">
        <v>240</v>
      </c>
    </row>
    <row r="398" spans="2:10" s="38" customFormat="1" ht="8.25" customHeight="1" x14ac:dyDescent="0.15">
      <c r="B398" s="37">
        <v>352</v>
      </c>
      <c r="C398" s="38" t="s">
        <v>86</v>
      </c>
      <c r="D398" s="38">
        <v>2016</v>
      </c>
      <c r="E398" s="38">
        <v>109</v>
      </c>
      <c r="F398" s="38">
        <v>72</v>
      </c>
      <c r="G398" s="38">
        <v>19</v>
      </c>
      <c r="H398" s="38">
        <v>740</v>
      </c>
      <c r="I398" s="38">
        <v>377</v>
      </c>
      <c r="J398" s="38">
        <v>113</v>
      </c>
    </row>
    <row r="399" spans="2:10" s="38" customFormat="1" ht="8.25" customHeight="1" x14ac:dyDescent="0.15">
      <c r="B399" s="37">
        <v>353</v>
      </c>
      <c r="C399" s="38" t="s">
        <v>87</v>
      </c>
      <c r="D399" s="38">
        <v>2016</v>
      </c>
      <c r="E399" s="38">
        <v>76</v>
      </c>
      <c r="F399" s="38">
        <v>47</v>
      </c>
      <c r="G399" s="38">
        <v>21</v>
      </c>
      <c r="H399" s="38">
        <v>445</v>
      </c>
      <c r="I399" s="38">
        <v>336</v>
      </c>
      <c r="J399" s="38">
        <v>97</v>
      </c>
    </row>
    <row r="400" spans="2:10" s="38" customFormat="1" ht="8.25" customHeight="1" x14ac:dyDescent="0.15">
      <c r="B400" s="37">
        <v>354</v>
      </c>
      <c r="C400" s="38" t="s">
        <v>88</v>
      </c>
      <c r="D400" s="38">
        <v>2016</v>
      </c>
      <c r="E400" s="38">
        <v>133</v>
      </c>
      <c r="F400" s="38">
        <v>110</v>
      </c>
      <c r="G400" s="38">
        <v>24</v>
      </c>
      <c r="H400" s="38">
        <v>507</v>
      </c>
      <c r="I400" s="38">
        <v>260</v>
      </c>
      <c r="J400" s="38">
        <v>88</v>
      </c>
    </row>
    <row r="401" spans="2:10" s="38" customFormat="1" ht="8.25" customHeight="1" x14ac:dyDescent="0.15">
      <c r="B401" s="37">
        <v>355</v>
      </c>
      <c r="C401" s="38" t="s">
        <v>89</v>
      </c>
      <c r="D401" s="38">
        <v>2016</v>
      </c>
      <c r="E401" s="38">
        <v>104</v>
      </c>
      <c r="F401" s="38">
        <v>75</v>
      </c>
      <c r="G401" s="38">
        <v>29</v>
      </c>
      <c r="H401" s="38">
        <v>693</v>
      </c>
      <c r="I401" s="38">
        <v>407</v>
      </c>
      <c r="J401" s="38">
        <v>197</v>
      </c>
    </row>
    <row r="402" spans="2:10" s="38" customFormat="1" ht="8.25" customHeight="1" x14ac:dyDescent="0.15">
      <c r="B402" s="37">
        <v>356</v>
      </c>
      <c r="C402" s="38" t="s">
        <v>90</v>
      </c>
      <c r="D402" s="38">
        <v>2016</v>
      </c>
      <c r="E402" s="38">
        <v>66</v>
      </c>
      <c r="F402" s="38">
        <v>45</v>
      </c>
      <c r="G402" s="38">
        <v>18</v>
      </c>
      <c r="H402" s="38">
        <v>667</v>
      </c>
      <c r="I402" s="38">
        <v>342</v>
      </c>
      <c r="J402" s="38">
        <v>206</v>
      </c>
    </row>
    <row r="403" spans="2:10" s="38" customFormat="1" ht="8.25" customHeight="1" x14ac:dyDescent="0.15">
      <c r="B403" s="37">
        <v>357</v>
      </c>
      <c r="C403" s="38" t="s">
        <v>91</v>
      </c>
      <c r="D403" s="38">
        <v>2016</v>
      </c>
      <c r="E403" s="38">
        <v>64</v>
      </c>
      <c r="F403" s="38">
        <v>54</v>
      </c>
      <c r="G403" s="38">
        <v>26</v>
      </c>
      <c r="H403" s="38">
        <v>596</v>
      </c>
      <c r="I403" s="38">
        <v>350</v>
      </c>
      <c r="J403" s="38">
        <v>154</v>
      </c>
    </row>
    <row r="404" spans="2:10" s="38" customFormat="1" ht="8.25" customHeight="1" x14ac:dyDescent="0.15">
      <c r="B404" s="37">
        <v>358</v>
      </c>
      <c r="C404" s="38" t="s">
        <v>92</v>
      </c>
      <c r="D404" s="38">
        <v>2016</v>
      </c>
      <c r="E404" s="38">
        <v>113</v>
      </c>
      <c r="F404" s="38">
        <v>78</v>
      </c>
      <c r="G404" s="38">
        <v>22</v>
      </c>
      <c r="H404" s="38">
        <v>401</v>
      </c>
      <c r="I404" s="38">
        <v>243</v>
      </c>
      <c r="J404" s="38">
        <v>260</v>
      </c>
    </row>
    <row r="405" spans="2:10" s="38" customFormat="1" ht="8.25" customHeight="1" x14ac:dyDescent="0.15">
      <c r="B405" s="37">
        <v>359</v>
      </c>
      <c r="C405" s="38" t="s">
        <v>93</v>
      </c>
      <c r="D405" s="38">
        <v>2016</v>
      </c>
      <c r="E405" s="38">
        <v>113</v>
      </c>
      <c r="F405" s="38">
        <v>73</v>
      </c>
      <c r="G405" s="38">
        <v>21</v>
      </c>
      <c r="H405" s="38">
        <v>657</v>
      </c>
      <c r="I405" s="38">
        <v>361</v>
      </c>
      <c r="J405" s="38">
        <v>120</v>
      </c>
    </row>
    <row r="406" spans="2:10" s="38" customFormat="1" ht="8.25" customHeight="1" x14ac:dyDescent="0.15">
      <c r="B406" s="37">
        <v>360</v>
      </c>
      <c r="C406" s="38" t="s">
        <v>94</v>
      </c>
      <c r="D406" s="38">
        <v>2016</v>
      </c>
      <c r="E406" s="38">
        <v>104</v>
      </c>
      <c r="F406" s="38">
        <v>77</v>
      </c>
      <c r="G406" s="38">
        <v>20</v>
      </c>
      <c r="H406" s="38">
        <v>631</v>
      </c>
      <c r="I406" s="38">
        <v>350</v>
      </c>
      <c r="J406" s="38">
        <v>197</v>
      </c>
    </row>
    <row r="407" spans="2:10" s="38" customFormat="1" ht="8.25" customHeight="1" x14ac:dyDescent="0.15">
      <c r="B407" s="37">
        <v>361</v>
      </c>
      <c r="C407" s="38" t="s">
        <v>95</v>
      </c>
      <c r="D407" s="38">
        <v>2016</v>
      </c>
      <c r="E407" s="38">
        <v>93</v>
      </c>
      <c r="F407" s="38">
        <v>58</v>
      </c>
      <c r="G407" s="38">
        <v>19</v>
      </c>
      <c r="H407" s="38">
        <v>614</v>
      </c>
      <c r="I407" s="38">
        <v>384</v>
      </c>
      <c r="J407" s="38">
        <v>206</v>
      </c>
    </row>
    <row r="408" spans="2:10" s="40" customFormat="1" ht="16.5" customHeight="1" x14ac:dyDescent="0.25">
      <c r="B408" s="39">
        <v>3</v>
      </c>
      <c r="C408" s="40" t="s">
        <v>44</v>
      </c>
      <c r="D408" s="40">
        <v>2016</v>
      </c>
      <c r="E408" s="40">
        <v>99</v>
      </c>
      <c r="F408" s="40">
        <v>68</v>
      </c>
      <c r="G408" s="40">
        <v>23</v>
      </c>
      <c r="H408" s="40">
        <v>609</v>
      </c>
      <c r="I408" s="40">
        <v>351</v>
      </c>
      <c r="J408" s="40">
        <v>170</v>
      </c>
    </row>
    <row r="409" spans="2:10" s="38" customFormat="1" ht="8.25" customHeight="1" x14ac:dyDescent="0.15">
      <c r="B409" s="37">
        <v>401</v>
      </c>
      <c r="C409" s="38" t="s">
        <v>96</v>
      </c>
      <c r="D409" s="38">
        <v>2016</v>
      </c>
      <c r="E409" s="38">
        <v>225</v>
      </c>
      <c r="F409" s="38">
        <v>133</v>
      </c>
      <c r="G409" s="38">
        <v>44</v>
      </c>
      <c r="H409" s="38">
        <v>708</v>
      </c>
      <c r="I409" s="38">
        <v>453</v>
      </c>
      <c r="J409" s="38">
        <v>365</v>
      </c>
    </row>
    <row r="410" spans="2:10" s="38" customFormat="1" ht="8.25" customHeight="1" x14ac:dyDescent="0.15">
      <c r="B410" s="37">
        <v>402</v>
      </c>
      <c r="C410" s="38" t="s">
        <v>97</v>
      </c>
      <c r="D410" s="38">
        <v>2016</v>
      </c>
      <c r="E410" s="38">
        <v>177</v>
      </c>
      <c r="F410" s="38">
        <v>121</v>
      </c>
      <c r="G410" s="38">
        <v>38</v>
      </c>
      <c r="H410" s="38">
        <v>635</v>
      </c>
      <c r="I410" s="38">
        <v>363</v>
      </c>
      <c r="J410" s="38">
        <v>113</v>
      </c>
    </row>
    <row r="411" spans="2:10" s="38" customFormat="1" ht="8.25" customHeight="1" x14ac:dyDescent="0.15">
      <c r="B411" s="37">
        <v>403</v>
      </c>
      <c r="C411" s="38" t="s">
        <v>98</v>
      </c>
      <c r="D411" s="38">
        <v>2016</v>
      </c>
      <c r="E411" s="38">
        <v>168</v>
      </c>
      <c r="F411" s="38">
        <v>102</v>
      </c>
      <c r="G411" s="38">
        <v>37</v>
      </c>
      <c r="H411" s="38">
        <v>686</v>
      </c>
      <c r="I411" s="38">
        <v>405</v>
      </c>
      <c r="J411" s="38">
        <v>341</v>
      </c>
    </row>
    <row r="412" spans="2:10" s="38" customFormat="1" ht="8.25" customHeight="1" x14ac:dyDescent="0.15">
      <c r="B412" s="37">
        <v>404</v>
      </c>
      <c r="C412" s="38" t="s">
        <v>99</v>
      </c>
      <c r="D412" s="38">
        <v>2016</v>
      </c>
      <c r="E412" s="38">
        <v>171</v>
      </c>
      <c r="F412" s="38">
        <v>90</v>
      </c>
      <c r="G412" s="38">
        <v>40</v>
      </c>
      <c r="H412" s="38">
        <v>632</v>
      </c>
      <c r="I412" s="38">
        <v>384</v>
      </c>
      <c r="J412" s="38">
        <v>400</v>
      </c>
    </row>
    <row r="413" spans="2:10" s="38" customFormat="1" ht="8.25" customHeight="1" x14ac:dyDescent="0.15">
      <c r="B413" s="37">
        <v>405</v>
      </c>
      <c r="C413" s="38" t="s">
        <v>100</v>
      </c>
      <c r="D413" s="38">
        <v>2016</v>
      </c>
      <c r="E413" s="38">
        <v>247</v>
      </c>
      <c r="F413" s="38">
        <v>169</v>
      </c>
      <c r="G413" s="38">
        <v>40</v>
      </c>
      <c r="H413" s="38">
        <v>783</v>
      </c>
      <c r="I413" s="38">
        <v>549</v>
      </c>
      <c r="J413" s="38">
        <v>254</v>
      </c>
    </row>
    <row r="414" spans="2:10" s="38" customFormat="1" ht="8.25" customHeight="1" x14ac:dyDescent="0.15">
      <c r="B414" s="37">
        <v>451</v>
      </c>
      <c r="C414" s="38" t="s">
        <v>101</v>
      </c>
      <c r="D414" s="38">
        <v>2016</v>
      </c>
      <c r="E414" s="38">
        <v>78</v>
      </c>
      <c r="F414" s="38">
        <v>53</v>
      </c>
      <c r="G414" s="38">
        <v>22</v>
      </c>
      <c r="H414" s="38">
        <v>702</v>
      </c>
      <c r="I414" s="38">
        <v>359</v>
      </c>
      <c r="J414" s="38">
        <v>237</v>
      </c>
    </row>
    <row r="415" spans="2:10" s="38" customFormat="1" ht="8.25" customHeight="1" x14ac:dyDescent="0.15">
      <c r="B415" s="37">
        <v>452</v>
      </c>
      <c r="C415" s="38" t="s">
        <v>102</v>
      </c>
      <c r="D415" s="38">
        <v>2016</v>
      </c>
      <c r="E415" s="38">
        <v>122</v>
      </c>
      <c r="F415" s="38">
        <v>85</v>
      </c>
      <c r="G415" s="38">
        <v>21</v>
      </c>
      <c r="H415" s="38">
        <v>549</v>
      </c>
      <c r="I415" s="38">
        <v>411</v>
      </c>
      <c r="J415" s="38">
        <v>203</v>
      </c>
    </row>
    <row r="416" spans="2:10" s="38" customFormat="1" ht="8.25" customHeight="1" x14ac:dyDescent="0.15">
      <c r="B416" s="37">
        <v>453</v>
      </c>
      <c r="C416" s="38" t="s">
        <v>103</v>
      </c>
      <c r="D416" s="38">
        <v>2016</v>
      </c>
      <c r="E416" s="38">
        <v>78</v>
      </c>
      <c r="F416" s="38">
        <v>57</v>
      </c>
      <c r="G416" s="38">
        <v>25</v>
      </c>
      <c r="H416" s="38">
        <v>532</v>
      </c>
      <c r="I416" s="38">
        <v>221</v>
      </c>
      <c r="J416" s="38">
        <v>217</v>
      </c>
    </row>
    <row r="417" spans="2:10" s="38" customFormat="1" ht="8.25" customHeight="1" x14ac:dyDescent="0.15">
      <c r="B417" s="37">
        <v>454</v>
      </c>
      <c r="C417" s="38" t="s">
        <v>104</v>
      </c>
      <c r="D417" s="38">
        <v>2016</v>
      </c>
      <c r="E417" s="38">
        <v>55</v>
      </c>
      <c r="F417" s="38">
        <v>51</v>
      </c>
      <c r="G417" s="38">
        <v>22</v>
      </c>
      <c r="H417" s="38">
        <v>420</v>
      </c>
      <c r="I417" s="38">
        <v>204</v>
      </c>
      <c r="J417" s="38">
        <v>56</v>
      </c>
    </row>
    <row r="418" spans="2:10" s="38" customFormat="1" ht="8.25" customHeight="1" x14ac:dyDescent="0.15">
      <c r="B418" s="37">
        <v>455</v>
      </c>
      <c r="C418" s="38" t="s">
        <v>105</v>
      </c>
      <c r="D418" s="38">
        <v>2016</v>
      </c>
      <c r="E418" s="38">
        <v>103</v>
      </c>
      <c r="F418" s="38">
        <v>68</v>
      </c>
      <c r="G418" s="38">
        <v>19</v>
      </c>
      <c r="H418" s="38">
        <v>828</v>
      </c>
      <c r="I418" s="38">
        <v>575</v>
      </c>
      <c r="J418" s="38">
        <v>218</v>
      </c>
    </row>
    <row r="419" spans="2:10" s="38" customFormat="1" ht="8.25" customHeight="1" x14ac:dyDescent="0.15">
      <c r="B419" s="37">
        <v>456</v>
      </c>
      <c r="C419" s="38" t="s">
        <v>106</v>
      </c>
      <c r="D419" s="38">
        <v>2016</v>
      </c>
      <c r="E419" s="38">
        <v>85</v>
      </c>
      <c r="F419" s="38">
        <v>57</v>
      </c>
      <c r="G419" s="38">
        <v>21</v>
      </c>
      <c r="H419" s="38">
        <v>312</v>
      </c>
      <c r="I419" s="38">
        <v>179</v>
      </c>
      <c r="J419" s="38">
        <v>49</v>
      </c>
    </row>
    <row r="420" spans="2:10" s="38" customFormat="1" ht="8.25" customHeight="1" x14ac:dyDescent="0.15">
      <c r="B420" s="37">
        <v>457</v>
      </c>
      <c r="C420" s="38" t="s">
        <v>107</v>
      </c>
      <c r="D420" s="38">
        <v>2016</v>
      </c>
      <c r="E420" s="38">
        <v>80</v>
      </c>
      <c r="F420" s="38">
        <v>71</v>
      </c>
      <c r="G420" s="38">
        <v>23</v>
      </c>
      <c r="H420" s="38">
        <v>515</v>
      </c>
      <c r="I420" s="38">
        <v>279</v>
      </c>
      <c r="J420" s="38">
        <v>100</v>
      </c>
    </row>
    <row r="421" spans="2:10" s="38" customFormat="1" ht="8.25" customHeight="1" x14ac:dyDescent="0.15">
      <c r="B421" s="37">
        <v>458</v>
      </c>
      <c r="C421" s="38" t="s">
        <v>108</v>
      </c>
      <c r="D421" s="38">
        <v>2016</v>
      </c>
      <c r="E421" s="38">
        <v>75</v>
      </c>
      <c r="F421" s="38">
        <v>52</v>
      </c>
      <c r="G421" s="38">
        <v>23</v>
      </c>
      <c r="H421" s="38">
        <v>651</v>
      </c>
      <c r="I421" s="38">
        <v>268</v>
      </c>
      <c r="J421" s="38">
        <v>239</v>
      </c>
    </row>
    <row r="422" spans="2:10" s="38" customFormat="1" ht="8.25" customHeight="1" x14ac:dyDescent="0.15">
      <c r="B422" s="37">
        <v>459</v>
      </c>
      <c r="C422" s="38" t="s">
        <v>109</v>
      </c>
      <c r="D422" s="38">
        <v>2016</v>
      </c>
      <c r="E422" s="38">
        <v>68</v>
      </c>
      <c r="F422" s="38">
        <v>47</v>
      </c>
      <c r="G422" s="38">
        <v>22</v>
      </c>
      <c r="H422" s="38">
        <v>403</v>
      </c>
      <c r="I422" s="38">
        <v>176</v>
      </c>
      <c r="J422" s="38">
        <v>156</v>
      </c>
    </row>
    <row r="423" spans="2:10" s="38" customFormat="1" ht="8.25" customHeight="1" x14ac:dyDescent="0.15">
      <c r="B423" s="37">
        <v>460</v>
      </c>
      <c r="C423" s="38" t="s">
        <v>110</v>
      </c>
      <c r="D423" s="38">
        <v>2016</v>
      </c>
      <c r="E423" s="38">
        <v>59</v>
      </c>
      <c r="F423" s="38">
        <v>37</v>
      </c>
      <c r="G423" s="38">
        <v>25</v>
      </c>
      <c r="H423" s="38">
        <v>476</v>
      </c>
      <c r="I423" s="38">
        <v>262</v>
      </c>
      <c r="J423" s="38">
        <v>200</v>
      </c>
    </row>
    <row r="424" spans="2:10" s="38" customFormat="1" ht="8.25" customHeight="1" x14ac:dyDescent="0.15">
      <c r="B424" s="37">
        <v>461</v>
      </c>
      <c r="C424" s="38" t="s">
        <v>111</v>
      </c>
      <c r="D424" s="38">
        <v>2016</v>
      </c>
      <c r="E424" s="38">
        <v>133</v>
      </c>
      <c r="F424" s="38">
        <v>91</v>
      </c>
      <c r="G424" s="38">
        <v>29</v>
      </c>
      <c r="H424" s="38">
        <v>699</v>
      </c>
      <c r="I424" s="38">
        <v>370</v>
      </c>
      <c r="J424" s="38">
        <v>155</v>
      </c>
    </row>
    <row r="425" spans="2:10" s="38" customFormat="1" ht="8.25" customHeight="1" x14ac:dyDescent="0.15">
      <c r="B425" s="37">
        <v>462</v>
      </c>
      <c r="C425" s="38" t="s">
        <v>112</v>
      </c>
      <c r="D425" s="38">
        <v>2016</v>
      </c>
      <c r="E425" s="38">
        <v>103</v>
      </c>
      <c r="F425" s="38">
        <v>75</v>
      </c>
      <c r="G425" s="38">
        <v>23</v>
      </c>
      <c r="H425" s="38">
        <v>585</v>
      </c>
      <c r="I425" s="38">
        <v>335</v>
      </c>
      <c r="J425" s="38">
        <v>158</v>
      </c>
    </row>
    <row r="426" spans="2:10" s="40" customFormat="1" ht="16.5" customHeight="1" x14ac:dyDescent="0.25">
      <c r="B426" s="39">
        <v>4</v>
      </c>
      <c r="C426" s="40" t="s">
        <v>62</v>
      </c>
      <c r="D426" s="40">
        <v>2016</v>
      </c>
      <c r="E426" s="40">
        <v>99</v>
      </c>
      <c r="F426" s="40">
        <v>71</v>
      </c>
      <c r="G426" s="40">
        <v>26</v>
      </c>
      <c r="H426" s="40">
        <v>546</v>
      </c>
      <c r="I426" s="40">
        <v>293</v>
      </c>
      <c r="J426" s="40">
        <v>179</v>
      </c>
    </row>
    <row r="427" spans="2:10" s="40" customFormat="1" ht="16.5" customHeight="1" x14ac:dyDescent="0.25">
      <c r="B427" s="39">
        <v>0</v>
      </c>
      <c r="C427" s="40" t="s">
        <v>113</v>
      </c>
      <c r="D427" s="40">
        <v>2016</v>
      </c>
      <c r="E427" s="40">
        <v>111</v>
      </c>
      <c r="F427" s="40">
        <v>75</v>
      </c>
      <c r="G427" s="40">
        <v>26</v>
      </c>
      <c r="H427" s="40">
        <v>620</v>
      </c>
      <c r="I427" s="40">
        <v>333</v>
      </c>
      <c r="J427" s="40">
        <v>217</v>
      </c>
    </row>
    <row r="428" spans="2:10" s="38" customFormat="1" ht="8.25" customHeight="1" x14ac:dyDescent="0.15">
      <c r="B428" s="38">
        <v>101</v>
      </c>
      <c r="C428" s="41" t="s">
        <v>68</v>
      </c>
      <c r="D428" s="38">
        <v>2015</v>
      </c>
      <c r="E428" s="38">
        <v>132</v>
      </c>
      <c r="F428" s="38">
        <v>84</v>
      </c>
      <c r="G428" s="38">
        <v>35</v>
      </c>
      <c r="H428" s="38">
        <v>316</v>
      </c>
      <c r="I428" s="38">
        <v>161</v>
      </c>
      <c r="J428" s="38">
        <v>188</v>
      </c>
    </row>
    <row r="429" spans="2:10" s="38" customFormat="1" ht="8.25" customHeight="1" x14ac:dyDescent="0.15">
      <c r="B429" s="38">
        <v>102</v>
      </c>
      <c r="C429" s="41" t="s">
        <v>69</v>
      </c>
      <c r="D429" s="38">
        <v>2015</v>
      </c>
      <c r="E429" s="38">
        <v>162</v>
      </c>
      <c r="F429" s="38">
        <v>112</v>
      </c>
      <c r="G429" s="38">
        <v>32</v>
      </c>
      <c r="H429" s="38">
        <v>585</v>
      </c>
      <c r="I429" s="38">
        <v>323</v>
      </c>
      <c r="J429" s="38">
        <v>152</v>
      </c>
    </row>
    <row r="430" spans="2:10" s="38" customFormat="1" ht="8.25" customHeight="1" x14ac:dyDescent="0.15">
      <c r="B430" s="38">
        <v>103</v>
      </c>
      <c r="C430" s="41" t="s">
        <v>70</v>
      </c>
      <c r="D430" s="38">
        <v>2015</v>
      </c>
      <c r="E430" s="38">
        <v>98</v>
      </c>
      <c r="F430" s="38">
        <v>59</v>
      </c>
      <c r="G430" s="38">
        <v>17</v>
      </c>
      <c r="H430" s="38">
        <v>432</v>
      </c>
      <c r="I430" s="38">
        <v>199</v>
      </c>
      <c r="J430" s="38">
        <v>104</v>
      </c>
    </row>
    <row r="431" spans="2:10" s="38" customFormat="1" ht="8.25" customHeight="1" x14ac:dyDescent="0.15">
      <c r="B431" s="38">
        <v>151</v>
      </c>
      <c r="C431" s="41" t="s">
        <v>71</v>
      </c>
      <c r="D431" s="38">
        <v>2015</v>
      </c>
      <c r="E431" s="38">
        <v>68</v>
      </c>
      <c r="F431" s="38">
        <v>52</v>
      </c>
      <c r="G431" s="38">
        <v>17</v>
      </c>
      <c r="H431" s="38">
        <v>568</v>
      </c>
      <c r="I431" s="38">
        <v>243</v>
      </c>
      <c r="J431" s="38">
        <v>106</v>
      </c>
    </row>
    <row r="432" spans="2:10" s="38" customFormat="1" ht="8.25" customHeight="1" x14ac:dyDescent="0.15">
      <c r="B432" s="38">
        <v>153</v>
      </c>
      <c r="C432" s="41" t="s">
        <v>72</v>
      </c>
      <c r="D432" s="38">
        <v>2015</v>
      </c>
      <c r="E432" s="38">
        <v>159</v>
      </c>
      <c r="F432" s="38">
        <v>107</v>
      </c>
      <c r="G432" s="38">
        <v>32</v>
      </c>
      <c r="H432" s="38">
        <v>598</v>
      </c>
      <c r="I432" s="38">
        <v>295</v>
      </c>
      <c r="J432" s="38">
        <v>170</v>
      </c>
    </row>
    <row r="433" spans="2:10" s="38" customFormat="1" ht="8.25" customHeight="1" x14ac:dyDescent="0.15">
      <c r="B433" s="38">
        <v>154</v>
      </c>
      <c r="C433" s="41" t="s">
        <v>73</v>
      </c>
      <c r="D433" s="38">
        <v>2015</v>
      </c>
      <c r="E433" s="38">
        <v>115</v>
      </c>
      <c r="F433" s="38">
        <v>86</v>
      </c>
      <c r="G433" s="38">
        <v>21</v>
      </c>
      <c r="H433" s="38">
        <v>668</v>
      </c>
      <c r="I433" s="38">
        <v>358</v>
      </c>
      <c r="J433" s="38">
        <v>147</v>
      </c>
    </row>
    <row r="434" spans="2:10" s="38" customFormat="1" ht="8.25" customHeight="1" x14ac:dyDescent="0.15">
      <c r="B434" s="38">
        <v>155</v>
      </c>
      <c r="C434" s="41" t="s">
        <v>74</v>
      </c>
      <c r="D434" s="38">
        <v>2015</v>
      </c>
      <c r="E434" s="38">
        <v>114</v>
      </c>
      <c r="F434" s="38">
        <v>77</v>
      </c>
      <c r="G434" s="38">
        <v>20</v>
      </c>
      <c r="H434" s="38">
        <v>604</v>
      </c>
      <c r="I434" s="38">
        <v>390</v>
      </c>
      <c r="J434" s="38">
        <v>195</v>
      </c>
    </row>
    <row r="435" spans="2:10" s="38" customFormat="1" ht="8.25" customHeight="1" x14ac:dyDescent="0.15">
      <c r="B435" s="38">
        <v>157</v>
      </c>
      <c r="C435" s="41" t="s">
        <v>75</v>
      </c>
      <c r="D435" s="38">
        <v>2015</v>
      </c>
      <c r="E435" s="38">
        <v>121</v>
      </c>
      <c r="F435" s="38">
        <v>73</v>
      </c>
      <c r="G435" s="38">
        <v>20</v>
      </c>
      <c r="H435" s="38">
        <v>586</v>
      </c>
      <c r="I435" s="38">
        <v>368</v>
      </c>
      <c r="J435" s="38">
        <v>183</v>
      </c>
    </row>
    <row r="436" spans="2:10" s="38" customFormat="1" ht="8.25" customHeight="1" x14ac:dyDescent="0.15">
      <c r="B436" s="38">
        <v>158</v>
      </c>
      <c r="C436" s="41" t="s">
        <v>76</v>
      </c>
      <c r="D436" s="38">
        <v>2015</v>
      </c>
      <c r="E436" s="38">
        <v>101</v>
      </c>
      <c r="F436" s="38">
        <v>75</v>
      </c>
      <c r="G436" s="38">
        <v>27</v>
      </c>
      <c r="H436" s="38">
        <v>712</v>
      </c>
      <c r="I436" s="38">
        <v>400</v>
      </c>
      <c r="J436" s="38">
        <v>176</v>
      </c>
    </row>
    <row r="437" spans="2:10" s="38" customFormat="1" ht="8.25" customHeight="1" x14ac:dyDescent="0.15">
      <c r="B437" s="37" t="e">
        <f>#REF!</f>
        <v>#REF!</v>
      </c>
      <c r="C437" s="38" t="s">
        <v>77</v>
      </c>
      <c r="D437" s="38">
        <v>2015</v>
      </c>
      <c r="E437" s="37">
        <v>110.35580604913308</v>
      </c>
      <c r="F437" s="37">
        <v>80.053319114902692</v>
      </c>
      <c r="G437" s="37">
        <v>26.206066510968149</v>
      </c>
      <c r="H437" s="37">
        <v>495.61162918266592</v>
      </c>
      <c r="I437" s="37">
        <v>230.23149789777619</v>
      </c>
      <c r="J437" s="37">
        <v>198.53574504737296</v>
      </c>
    </row>
    <row r="438" spans="2:10" s="40" customFormat="1" ht="16.5" customHeight="1" x14ac:dyDescent="0.25">
      <c r="B438" s="40">
        <v>1</v>
      </c>
      <c r="C438" s="40" t="s">
        <v>22</v>
      </c>
      <c r="D438" s="40">
        <v>2015</v>
      </c>
      <c r="E438" s="40">
        <v>115</v>
      </c>
      <c r="F438" s="40">
        <v>78</v>
      </c>
      <c r="G438" s="40">
        <v>25</v>
      </c>
      <c r="H438" s="40">
        <v>518</v>
      </c>
      <c r="I438" s="40">
        <v>260</v>
      </c>
      <c r="J438" s="40">
        <v>169</v>
      </c>
    </row>
    <row r="439" spans="2:10" s="38" customFormat="1" ht="8.25" customHeight="1" x14ac:dyDescent="0.15">
      <c r="B439" s="38">
        <v>241</v>
      </c>
      <c r="C439" s="41" t="s">
        <v>78</v>
      </c>
      <c r="D439" s="38">
        <v>2015</v>
      </c>
      <c r="E439" s="38">
        <v>155</v>
      </c>
      <c r="F439" s="38">
        <v>92</v>
      </c>
      <c r="G439" s="38">
        <v>34</v>
      </c>
      <c r="H439" s="38">
        <v>768</v>
      </c>
      <c r="I439" s="38">
        <v>371</v>
      </c>
      <c r="J439" s="38">
        <v>324</v>
      </c>
    </row>
    <row r="440" spans="2:10" s="38" customFormat="1" ht="8.25" customHeight="1" x14ac:dyDescent="0.15">
      <c r="B440" s="38">
        <v>241001</v>
      </c>
      <c r="C440" s="38" t="s">
        <v>65</v>
      </c>
      <c r="D440" s="38">
        <v>2015</v>
      </c>
      <c r="E440" s="38">
        <v>203</v>
      </c>
      <c r="F440" s="38">
        <v>115</v>
      </c>
      <c r="G440" s="38">
        <v>51</v>
      </c>
      <c r="H440" s="38">
        <v>800</v>
      </c>
      <c r="I440" s="38">
        <v>366</v>
      </c>
      <c r="J440" s="38">
        <v>355</v>
      </c>
    </row>
    <row r="441" spans="2:10" s="38" customFormat="1" ht="8.25" customHeight="1" x14ac:dyDescent="0.15">
      <c r="B441" s="37" t="e">
        <f>#REF!</f>
        <v>#REF!</v>
      </c>
      <c r="C441" s="38" t="s">
        <v>66</v>
      </c>
      <c r="D441" s="38">
        <v>2015</v>
      </c>
      <c r="E441" s="37">
        <v>119.16196548035987</v>
      </c>
      <c r="F441" s="37">
        <v>74.548384621287695</v>
      </c>
      <c r="G441" s="37">
        <v>22.57206473497811</v>
      </c>
      <c r="H441" s="37">
        <v>741.68967421314187</v>
      </c>
      <c r="I441" s="37">
        <v>346.14487616026867</v>
      </c>
      <c r="J441" s="37">
        <v>226.60007399186088</v>
      </c>
    </row>
    <row r="442" spans="2:10" s="38" customFormat="1" ht="8.25" customHeight="1" x14ac:dyDescent="0.15">
      <c r="B442" s="38">
        <v>251</v>
      </c>
      <c r="C442" s="41" t="s">
        <v>79</v>
      </c>
      <c r="D442" s="38">
        <v>2015</v>
      </c>
      <c r="E442" s="38">
        <v>95</v>
      </c>
      <c r="F442" s="38">
        <v>57</v>
      </c>
      <c r="G442" s="38">
        <v>23</v>
      </c>
      <c r="H442" s="38">
        <v>590</v>
      </c>
      <c r="I442" s="38">
        <v>281</v>
      </c>
      <c r="J442" s="38">
        <v>205</v>
      </c>
    </row>
    <row r="443" spans="2:10" s="38" customFormat="1" ht="8.25" customHeight="1" x14ac:dyDescent="0.15">
      <c r="B443" s="38">
        <v>252</v>
      </c>
      <c r="C443" s="41" t="s">
        <v>80</v>
      </c>
      <c r="D443" s="38">
        <v>2015</v>
      </c>
      <c r="E443" s="38">
        <v>154</v>
      </c>
      <c r="F443" s="38">
        <v>96</v>
      </c>
      <c r="G443" s="38">
        <v>24</v>
      </c>
      <c r="H443" s="38">
        <v>758</v>
      </c>
      <c r="I443" s="38">
        <v>407</v>
      </c>
      <c r="J443" s="38">
        <v>233</v>
      </c>
    </row>
    <row r="444" spans="2:10" s="38" customFormat="1" ht="8.25" customHeight="1" x14ac:dyDescent="0.15">
      <c r="B444" s="38">
        <v>254</v>
      </c>
      <c r="C444" s="41" t="s">
        <v>81</v>
      </c>
      <c r="D444" s="38">
        <v>2015</v>
      </c>
      <c r="E444" s="38">
        <v>131</v>
      </c>
      <c r="F444" s="38">
        <v>88</v>
      </c>
      <c r="G444" s="38">
        <v>24</v>
      </c>
      <c r="H444" s="38">
        <v>568</v>
      </c>
      <c r="I444" s="38">
        <v>378</v>
      </c>
      <c r="J444" s="38">
        <v>201</v>
      </c>
    </row>
    <row r="445" spans="2:10" s="38" customFormat="1" ht="8.25" customHeight="1" x14ac:dyDescent="0.15">
      <c r="B445" s="38">
        <v>255</v>
      </c>
      <c r="C445" s="41" t="s">
        <v>82</v>
      </c>
      <c r="D445" s="38">
        <v>2015</v>
      </c>
      <c r="E445" s="38">
        <v>136</v>
      </c>
      <c r="F445" s="38">
        <v>91</v>
      </c>
      <c r="G445" s="38">
        <v>26</v>
      </c>
      <c r="H445" s="38">
        <v>572</v>
      </c>
      <c r="I445" s="38">
        <v>372</v>
      </c>
      <c r="J445" s="38">
        <v>67</v>
      </c>
    </row>
    <row r="446" spans="2:10" s="38" customFormat="1" ht="8.25" customHeight="1" x14ac:dyDescent="0.15">
      <c r="B446" s="38">
        <v>256</v>
      </c>
      <c r="C446" s="41" t="s">
        <v>83</v>
      </c>
      <c r="D446" s="38">
        <v>2015</v>
      </c>
      <c r="E446" s="38">
        <v>128</v>
      </c>
      <c r="F446" s="38">
        <v>75</v>
      </c>
      <c r="G446" s="38">
        <v>27</v>
      </c>
      <c r="H446" s="38">
        <v>776</v>
      </c>
      <c r="I446" s="38">
        <v>353</v>
      </c>
      <c r="J446" s="38">
        <v>194</v>
      </c>
    </row>
    <row r="447" spans="2:10" s="38" customFormat="1" ht="8.25" customHeight="1" x14ac:dyDescent="0.15">
      <c r="B447" s="38">
        <v>257</v>
      </c>
      <c r="C447" s="41" t="s">
        <v>84</v>
      </c>
      <c r="D447" s="38">
        <v>2015</v>
      </c>
      <c r="E447" s="38">
        <v>120</v>
      </c>
      <c r="F447" s="38">
        <v>79</v>
      </c>
      <c r="G447" s="38">
        <v>24</v>
      </c>
      <c r="H447" s="38">
        <v>769</v>
      </c>
      <c r="I447" s="38">
        <v>346</v>
      </c>
      <c r="J447" s="38">
        <v>150</v>
      </c>
    </row>
    <row r="448" spans="2:10" s="40" customFormat="1" ht="16.5" customHeight="1" x14ac:dyDescent="0.25">
      <c r="B448" s="40">
        <v>2</v>
      </c>
      <c r="C448" s="40" t="s">
        <v>32</v>
      </c>
      <c r="D448" s="40">
        <v>2015</v>
      </c>
      <c r="E448" s="40">
        <v>140</v>
      </c>
      <c r="F448" s="40">
        <v>86</v>
      </c>
      <c r="G448" s="40">
        <v>29</v>
      </c>
      <c r="H448" s="40">
        <v>727</v>
      </c>
      <c r="I448" s="40">
        <v>366</v>
      </c>
      <c r="J448" s="40">
        <v>284</v>
      </c>
    </row>
    <row r="449" spans="2:10" s="38" customFormat="1" ht="8.25" customHeight="1" x14ac:dyDescent="0.15">
      <c r="B449" s="38">
        <v>351</v>
      </c>
      <c r="C449" s="41" t="s">
        <v>85</v>
      </c>
      <c r="D449" s="38">
        <v>2015</v>
      </c>
      <c r="E449" s="38">
        <v>135</v>
      </c>
      <c r="F449" s="38">
        <v>94</v>
      </c>
      <c r="G449" s="38">
        <v>30</v>
      </c>
      <c r="H449" s="38">
        <v>612</v>
      </c>
      <c r="I449" s="38">
        <v>347</v>
      </c>
      <c r="J449" s="38">
        <v>242</v>
      </c>
    </row>
    <row r="450" spans="2:10" s="38" customFormat="1" ht="8.25" customHeight="1" x14ac:dyDescent="0.15">
      <c r="B450" s="38">
        <v>352</v>
      </c>
      <c r="C450" s="41" t="s">
        <v>86</v>
      </c>
      <c r="D450" s="38">
        <v>2015</v>
      </c>
      <c r="E450" s="38">
        <v>109</v>
      </c>
      <c r="F450" s="38">
        <v>73</v>
      </c>
      <c r="G450" s="38">
        <v>21</v>
      </c>
      <c r="H450" s="38">
        <v>781</v>
      </c>
      <c r="I450" s="38">
        <v>379</v>
      </c>
      <c r="J450" s="38">
        <v>105</v>
      </c>
    </row>
    <row r="451" spans="2:10" s="38" customFormat="1" ht="8.25" customHeight="1" x14ac:dyDescent="0.15">
      <c r="B451" s="38">
        <v>353</v>
      </c>
      <c r="C451" s="41" t="s">
        <v>87</v>
      </c>
      <c r="D451" s="38">
        <v>2015</v>
      </c>
      <c r="E451" s="38">
        <v>81</v>
      </c>
      <c r="F451" s="38">
        <v>48</v>
      </c>
      <c r="G451" s="38">
        <v>21</v>
      </c>
      <c r="H451" s="38">
        <v>453</v>
      </c>
      <c r="I451" s="38">
        <v>351</v>
      </c>
      <c r="J451" s="38">
        <v>100</v>
      </c>
    </row>
    <row r="452" spans="2:10" s="38" customFormat="1" ht="8.25" customHeight="1" x14ac:dyDescent="0.15">
      <c r="B452" s="38">
        <v>354</v>
      </c>
      <c r="C452" s="41" t="s">
        <v>88</v>
      </c>
      <c r="D452" s="38">
        <v>2015</v>
      </c>
      <c r="E452" s="38">
        <v>142</v>
      </c>
      <c r="F452" s="38">
        <v>108</v>
      </c>
      <c r="G452" s="38">
        <v>26</v>
      </c>
      <c r="H452" s="38">
        <v>460</v>
      </c>
      <c r="I452" s="38">
        <v>216</v>
      </c>
      <c r="J452" s="38">
        <v>109</v>
      </c>
    </row>
    <row r="453" spans="2:10" s="38" customFormat="1" ht="8.25" customHeight="1" x14ac:dyDescent="0.15">
      <c r="B453" s="38">
        <v>355</v>
      </c>
      <c r="C453" s="41" t="s">
        <v>89</v>
      </c>
      <c r="D453" s="38">
        <v>2015</v>
      </c>
      <c r="E453" s="38">
        <v>109</v>
      </c>
      <c r="F453" s="38">
        <v>77</v>
      </c>
      <c r="G453" s="38">
        <v>30</v>
      </c>
      <c r="H453" s="38">
        <v>633</v>
      </c>
      <c r="I453" s="38">
        <v>397</v>
      </c>
      <c r="J453" s="38">
        <v>238</v>
      </c>
    </row>
    <row r="454" spans="2:10" s="38" customFormat="1" ht="8.25" customHeight="1" x14ac:dyDescent="0.15">
      <c r="B454" s="38">
        <v>356</v>
      </c>
      <c r="C454" s="41" t="s">
        <v>90</v>
      </c>
      <c r="D454" s="38">
        <v>2015</v>
      </c>
      <c r="E454" s="38">
        <v>66</v>
      </c>
      <c r="F454" s="38">
        <v>46</v>
      </c>
      <c r="G454" s="38">
        <v>18</v>
      </c>
      <c r="H454" s="38">
        <v>608</v>
      </c>
      <c r="I454" s="38">
        <v>304</v>
      </c>
      <c r="J454" s="38">
        <v>202</v>
      </c>
    </row>
    <row r="455" spans="2:10" s="38" customFormat="1" ht="8.25" customHeight="1" x14ac:dyDescent="0.15">
      <c r="B455" s="38">
        <v>357</v>
      </c>
      <c r="C455" s="41" t="s">
        <v>91</v>
      </c>
      <c r="D455" s="38">
        <v>2015</v>
      </c>
      <c r="E455" s="38">
        <v>64</v>
      </c>
      <c r="F455" s="38">
        <v>55</v>
      </c>
      <c r="G455" s="38">
        <v>26</v>
      </c>
      <c r="H455" s="38">
        <v>517</v>
      </c>
      <c r="I455" s="38">
        <v>328</v>
      </c>
      <c r="J455" s="38">
        <v>140</v>
      </c>
    </row>
    <row r="456" spans="2:10" s="38" customFormat="1" ht="8.25" customHeight="1" x14ac:dyDescent="0.15">
      <c r="B456" s="38">
        <v>358</v>
      </c>
      <c r="C456" s="41" t="s">
        <v>92</v>
      </c>
      <c r="D456" s="38">
        <v>2015</v>
      </c>
      <c r="E456" s="38">
        <v>114</v>
      </c>
      <c r="F456" s="38">
        <v>78</v>
      </c>
      <c r="G456" s="38">
        <v>21</v>
      </c>
      <c r="H456" s="38">
        <v>401</v>
      </c>
      <c r="I456" s="38">
        <v>251</v>
      </c>
      <c r="J456" s="38">
        <v>258</v>
      </c>
    </row>
    <row r="457" spans="2:10" s="38" customFormat="1" ht="8.25" customHeight="1" x14ac:dyDescent="0.15">
      <c r="B457" s="38">
        <v>359</v>
      </c>
      <c r="C457" s="41" t="s">
        <v>93</v>
      </c>
      <c r="D457" s="38">
        <v>2015</v>
      </c>
      <c r="E457" s="38">
        <v>117</v>
      </c>
      <c r="F457" s="38">
        <v>74</v>
      </c>
      <c r="G457" s="38">
        <v>23</v>
      </c>
      <c r="H457" s="38">
        <v>643</v>
      </c>
      <c r="I457" s="38">
        <v>321</v>
      </c>
      <c r="J457" s="38">
        <v>108</v>
      </c>
    </row>
    <row r="458" spans="2:10" s="38" customFormat="1" ht="8.25" customHeight="1" x14ac:dyDescent="0.15">
      <c r="B458" s="38">
        <v>360</v>
      </c>
      <c r="C458" s="41" t="s">
        <v>94</v>
      </c>
      <c r="D458" s="38">
        <v>2015</v>
      </c>
      <c r="E458" s="38">
        <v>107</v>
      </c>
      <c r="F458" s="38">
        <v>76</v>
      </c>
      <c r="G458" s="38">
        <v>20</v>
      </c>
      <c r="H458" s="38">
        <v>618</v>
      </c>
      <c r="I458" s="38">
        <v>354</v>
      </c>
      <c r="J458" s="38">
        <v>167</v>
      </c>
    </row>
    <row r="459" spans="2:10" s="38" customFormat="1" ht="8.25" customHeight="1" x14ac:dyDescent="0.15">
      <c r="B459" s="38">
        <v>361</v>
      </c>
      <c r="C459" s="41" t="s">
        <v>95</v>
      </c>
      <c r="D459" s="38">
        <v>2015</v>
      </c>
      <c r="E459" s="38">
        <v>96</v>
      </c>
      <c r="F459" s="38">
        <v>59</v>
      </c>
      <c r="G459" s="38">
        <v>21</v>
      </c>
      <c r="H459" s="38">
        <v>688</v>
      </c>
      <c r="I459" s="38">
        <v>379</v>
      </c>
      <c r="J459" s="38">
        <v>226</v>
      </c>
    </row>
    <row r="460" spans="2:10" s="40" customFormat="1" ht="16.5" customHeight="1" x14ac:dyDescent="0.25">
      <c r="B460" s="40">
        <v>3</v>
      </c>
      <c r="C460" s="40" t="s">
        <v>44</v>
      </c>
      <c r="D460" s="40">
        <v>2015</v>
      </c>
      <c r="E460" s="40">
        <v>101</v>
      </c>
      <c r="F460" s="40">
        <v>69</v>
      </c>
      <c r="G460" s="40">
        <v>23</v>
      </c>
      <c r="H460" s="40">
        <v>583</v>
      </c>
      <c r="I460" s="40">
        <v>337</v>
      </c>
      <c r="J460" s="40">
        <v>172</v>
      </c>
    </row>
    <row r="461" spans="2:10" s="38" customFormat="1" ht="8.25" customHeight="1" x14ac:dyDescent="0.15">
      <c r="B461" s="38">
        <v>401</v>
      </c>
      <c r="C461" s="41" t="s">
        <v>96</v>
      </c>
      <c r="D461" s="38">
        <v>2015</v>
      </c>
      <c r="E461" s="38">
        <v>237</v>
      </c>
      <c r="F461" s="38">
        <v>135</v>
      </c>
      <c r="G461" s="38">
        <v>42</v>
      </c>
      <c r="H461" s="38">
        <v>686</v>
      </c>
      <c r="I461" s="38">
        <v>407</v>
      </c>
      <c r="J461" s="38">
        <v>366</v>
      </c>
    </row>
    <row r="462" spans="2:10" s="38" customFormat="1" ht="8.25" customHeight="1" x14ac:dyDescent="0.15">
      <c r="B462" s="38">
        <v>402</v>
      </c>
      <c r="C462" s="41" t="s">
        <v>97</v>
      </c>
      <c r="D462" s="38">
        <v>2015</v>
      </c>
      <c r="E462" s="38">
        <v>174</v>
      </c>
      <c r="F462" s="38">
        <v>115</v>
      </c>
      <c r="G462" s="38">
        <v>39</v>
      </c>
      <c r="H462" s="38">
        <v>529</v>
      </c>
      <c r="I462" s="38">
        <v>323</v>
      </c>
      <c r="J462" s="38">
        <v>100</v>
      </c>
    </row>
    <row r="463" spans="2:10" s="38" customFormat="1" ht="8.25" customHeight="1" x14ac:dyDescent="0.15">
      <c r="B463" s="38">
        <v>403</v>
      </c>
      <c r="C463" s="41" t="s">
        <v>98</v>
      </c>
      <c r="D463" s="38">
        <v>2015</v>
      </c>
      <c r="E463" s="38">
        <v>173</v>
      </c>
      <c r="F463" s="38">
        <v>101</v>
      </c>
      <c r="G463" s="38">
        <v>36</v>
      </c>
      <c r="H463" s="38">
        <v>645</v>
      </c>
      <c r="I463" s="38">
        <v>389</v>
      </c>
      <c r="J463" s="38">
        <v>339</v>
      </c>
    </row>
    <row r="464" spans="2:10" s="38" customFormat="1" ht="8.25" customHeight="1" x14ac:dyDescent="0.15">
      <c r="B464" s="38">
        <v>404</v>
      </c>
      <c r="C464" s="41" t="s">
        <v>99</v>
      </c>
      <c r="D464" s="38">
        <v>2015</v>
      </c>
      <c r="E464" s="38">
        <v>181</v>
      </c>
      <c r="F464" s="38">
        <v>92</v>
      </c>
      <c r="G464" s="38">
        <v>41</v>
      </c>
      <c r="H464" s="38">
        <v>566</v>
      </c>
      <c r="I464" s="38">
        <v>359</v>
      </c>
      <c r="J464" s="38">
        <v>413</v>
      </c>
    </row>
    <row r="465" spans="2:10" s="38" customFormat="1" ht="8.25" customHeight="1" x14ac:dyDescent="0.15">
      <c r="B465" s="38">
        <v>405</v>
      </c>
      <c r="C465" s="41" t="s">
        <v>100</v>
      </c>
      <c r="D465" s="38">
        <v>2015</v>
      </c>
      <c r="E465" s="38">
        <v>249</v>
      </c>
      <c r="F465" s="38">
        <v>171</v>
      </c>
      <c r="G465" s="38">
        <v>41</v>
      </c>
      <c r="H465" s="38">
        <v>781</v>
      </c>
      <c r="I465" s="38">
        <v>513</v>
      </c>
      <c r="J465" s="38">
        <v>250</v>
      </c>
    </row>
    <row r="466" spans="2:10" s="38" customFormat="1" ht="8.25" customHeight="1" x14ac:dyDescent="0.15">
      <c r="B466" s="38">
        <v>451</v>
      </c>
      <c r="C466" s="41" t="s">
        <v>101</v>
      </c>
      <c r="D466" s="38">
        <v>2015</v>
      </c>
      <c r="E466" s="38">
        <v>79</v>
      </c>
      <c r="F466" s="38">
        <v>52</v>
      </c>
      <c r="G466" s="38">
        <v>21</v>
      </c>
      <c r="H466" s="38">
        <v>769</v>
      </c>
      <c r="I466" s="38">
        <v>363</v>
      </c>
      <c r="J466" s="38">
        <v>274</v>
      </c>
    </row>
    <row r="467" spans="2:10" s="38" customFormat="1" ht="8.25" customHeight="1" x14ac:dyDescent="0.15">
      <c r="B467" s="38">
        <v>452</v>
      </c>
      <c r="C467" s="41" t="s">
        <v>102</v>
      </c>
      <c r="D467" s="38">
        <v>2015</v>
      </c>
      <c r="E467" s="38">
        <v>120</v>
      </c>
      <c r="F467" s="38">
        <v>85</v>
      </c>
      <c r="G467" s="38">
        <v>22</v>
      </c>
      <c r="H467" s="38">
        <v>570</v>
      </c>
      <c r="I467" s="38">
        <v>409</v>
      </c>
      <c r="J467" s="38">
        <v>181</v>
      </c>
    </row>
    <row r="468" spans="2:10" s="38" customFormat="1" ht="8.25" customHeight="1" x14ac:dyDescent="0.15">
      <c r="B468" s="38">
        <v>453</v>
      </c>
      <c r="C468" s="41" t="s">
        <v>103</v>
      </c>
      <c r="D468" s="38">
        <v>2015</v>
      </c>
      <c r="E468" s="38">
        <v>80</v>
      </c>
      <c r="F468" s="38">
        <v>59</v>
      </c>
      <c r="G468" s="38">
        <v>28</v>
      </c>
      <c r="H468" s="38">
        <v>476</v>
      </c>
      <c r="I468" s="38">
        <v>201</v>
      </c>
      <c r="J468" s="38">
        <v>223</v>
      </c>
    </row>
    <row r="469" spans="2:10" s="38" customFormat="1" ht="8.25" customHeight="1" x14ac:dyDescent="0.15">
      <c r="B469" s="38">
        <v>454</v>
      </c>
      <c r="C469" s="41" t="s">
        <v>104</v>
      </c>
      <c r="D469" s="38">
        <v>2015</v>
      </c>
      <c r="E469" s="38">
        <v>57</v>
      </c>
      <c r="F469" s="38">
        <v>51</v>
      </c>
      <c r="G469" s="38">
        <v>21</v>
      </c>
      <c r="H469" s="38">
        <v>398</v>
      </c>
      <c r="I469" s="38">
        <v>183</v>
      </c>
      <c r="J469" s="38">
        <v>46</v>
      </c>
    </row>
    <row r="470" spans="2:10" s="38" customFormat="1" ht="8.25" customHeight="1" x14ac:dyDescent="0.15">
      <c r="B470" s="38">
        <v>455</v>
      </c>
      <c r="C470" s="41" t="s">
        <v>105</v>
      </c>
      <c r="D470" s="38">
        <v>2015</v>
      </c>
      <c r="E470" s="38">
        <v>110</v>
      </c>
      <c r="F470" s="38">
        <v>68</v>
      </c>
      <c r="G470" s="38">
        <v>20</v>
      </c>
      <c r="H470" s="38">
        <v>856</v>
      </c>
      <c r="I470" s="38">
        <v>565</v>
      </c>
      <c r="J470" s="38">
        <v>188</v>
      </c>
    </row>
    <row r="471" spans="2:10" s="38" customFormat="1" ht="8.25" customHeight="1" x14ac:dyDescent="0.15">
      <c r="B471" s="38">
        <v>456</v>
      </c>
      <c r="C471" s="41" t="s">
        <v>106</v>
      </c>
      <c r="D471" s="38">
        <v>2015</v>
      </c>
      <c r="E471" s="38">
        <v>89</v>
      </c>
      <c r="F471" s="38">
        <v>56</v>
      </c>
      <c r="G471" s="38">
        <v>21</v>
      </c>
      <c r="H471" s="38">
        <v>331</v>
      </c>
      <c r="I471" s="38">
        <v>168</v>
      </c>
      <c r="J471" s="38">
        <v>48</v>
      </c>
    </row>
    <row r="472" spans="2:10" s="38" customFormat="1" ht="8.25" customHeight="1" x14ac:dyDescent="0.15">
      <c r="B472" s="38">
        <v>457</v>
      </c>
      <c r="C472" s="41" t="s">
        <v>107</v>
      </c>
      <c r="D472" s="38">
        <v>2015</v>
      </c>
      <c r="E472" s="38">
        <v>82</v>
      </c>
      <c r="F472" s="38">
        <v>72</v>
      </c>
      <c r="G472" s="38">
        <v>24</v>
      </c>
      <c r="H472" s="38">
        <v>494</v>
      </c>
      <c r="I472" s="38">
        <v>261</v>
      </c>
      <c r="J472" s="38">
        <v>87</v>
      </c>
    </row>
    <row r="473" spans="2:10" s="38" customFormat="1" ht="8.25" customHeight="1" x14ac:dyDescent="0.15">
      <c r="B473" s="38">
        <v>458</v>
      </c>
      <c r="C473" s="41" t="s">
        <v>108</v>
      </c>
      <c r="D473" s="38">
        <v>2015</v>
      </c>
      <c r="E473" s="38">
        <v>83</v>
      </c>
      <c r="F473" s="38">
        <v>54</v>
      </c>
      <c r="G473" s="38">
        <v>23</v>
      </c>
      <c r="H473" s="38">
        <v>612</v>
      </c>
      <c r="I473" s="38">
        <v>238</v>
      </c>
      <c r="J473" s="38">
        <v>220</v>
      </c>
    </row>
    <row r="474" spans="2:10" s="38" customFormat="1" ht="8.25" customHeight="1" x14ac:dyDescent="0.15">
      <c r="B474" s="38">
        <v>459</v>
      </c>
      <c r="C474" s="41" t="s">
        <v>109</v>
      </c>
      <c r="D474" s="38">
        <v>2015</v>
      </c>
      <c r="E474" s="38">
        <v>71</v>
      </c>
      <c r="F474" s="38">
        <v>48</v>
      </c>
      <c r="G474" s="38">
        <v>24</v>
      </c>
      <c r="H474" s="38">
        <v>238</v>
      </c>
      <c r="I474" s="38">
        <v>129</v>
      </c>
      <c r="J474" s="38">
        <v>152</v>
      </c>
    </row>
    <row r="475" spans="2:10" s="38" customFormat="1" ht="8.25" customHeight="1" x14ac:dyDescent="0.15">
      <c r="B475" s="38">
        <v>460</v>
      </c>
      <c r="C475" s="41" t="s">
        <v>110</v>
      </c>
      <c r="D475" s="38">
        <v>2015</v>
      </c>
      <c r="E475" s="38">
        <v>60</v>
      </c>
      <c r="F475" s="38">
        <v>37</v>
      </c>
      <c r="G475" s="38">
        <v>25</v>
      </c>
      <c r="H475" s="38">
        <v>428</v>
      </c>
      <c r="I475" s="38">
        <v>223</v>
      </c>
      <c r="J475" s="38">
        <v>177</v>
      </c>
    </row>
    <row r="476" spans="2:10" s="38" customFormat="1" ht="8.25" customHeight="1" x14ac:dyDescent="0.15">
      <c r="B476" s="38">
        <v>461</v>
      </c>
      <c r="C476" s="41" t="s">
        <v>111</v>
      </c>
      <c r="D476" s="38">
        <v>2015</v>
      </c>
      <c r="E476" s="38">
        <v>135</v>
      </c>
      <c r="F476" s="38">
        <v>92</v>
      </c>
      <c r="G476" s="38">
        <v>31</v>
      </c>
      <c r="H476" s="38">
        <v>694</v>
      </c>
      <c r="I476" s="38">
        <v>369</v>
      </c>
      <c r="J476" s="38">
        <v>151</v>
      </c>
    </row>
    <row r="477" spans="2:10" s="38" customFormat="1" ht="8.25" customHeight="1" x14ac:dyDescent="0.15">
      <c r="B477" s="38">
        <v>462</v>
      </c>
      <c r="C477" s="41" t="s">
        <v>112</v>
      </c>
      <c r="D477" s="38">
        <v>2015</v>
      </c>
      <c r="E477" s="38">
        <v>114</v>
      </c>
      <c r="F477" s="38">
        <v>79</v>
      </c>
      <c r="G477" s="38">
        <v>24</v>
      </c>
      <c r="H477" s="38">
        <v>508</v>
      </c>
      <c r="I477" s="38">
        <v>333</v>
      </c>
      <c r="J477" s="38">
        <v>221</v>
      </c>
    </row>
    <row r="478" spans="2:10" s="40" customFormat="1" ht="16.5" customHeight="1" x14ac:dyDescent="0.25">
      <c r="B478" s="40">
        <v>4</v>
      </c>
      <c r="C478" s="40" t="s">
        <v>62</v>
      </c>
      <c r="D478" s="40">
        <v>2015</v>
      </c>
      <c r="E478" s="40">
        <v>103</v>
      </c>
      <c r="F478" s="40">
        <v>71</v>
      </c>
      <c r="G478" s="40">
        <v>27</v>
      </c>
      <c r="H478" s="40">
        <v>489</v>
      </c>
      <c r="I478" s="40">
        <v>263</v>
      </c>
      <c r="J478" s="40">
        <v>177</v>
      </c>
    </row>
    <row r="479" spans="2:10" s="40" customFormat="1" ht="16.5" customHeight="1" x14ac:dyDescent="0.25">
      <c r="B479" s="40">
        <v>0</v>
      </c>
      <c r="C479" s="42" t="s">
        <v>113</v>
      </c>
      <c r="D479" s="40">
        <v>2015</v>
      </c>
      <c r="E479" s="40">
        <v>114</v>
      </c>
      <c r="F479" s="40">
        <v>76</v>
      </c>
      <c r="G479" s="40">
        <v>26</v>
      </c>
      <c r="H479" s="40">
        <v>582</v>
      </c>
      <c r="I479" s="40">
        <v>308</v>
      </c>
      <c r="J479" s="40">
        <v>216</v>
      </c>
    </row>
    <row r="480" spans="2:10" s="38" customFormat="1" ht="8.25" customHeight="1" x14ac:dyDescent="0.15">
      <c r="B480" s="38">
        <v>101</v>
      </c>
      <c r="C480" s="41" t="s">
        <v>68</v>
      </c>
      <c r="D480" s="38">
        <v>2014</v>
      </c>
      <c r="E480" s="38">
        <v>135</v>
      </c>
      <c r="F480" s="38">
        <v>89</v>
      </c>
      <c r="G480" s="38">
        <v>33</v>
      </c>
      <c r="H480" s="38">
        <v>320</v>
      </c>
      <c r="I480" s="38">
        <v>192</v>
      </c>
      <c r="J480" s="38">
        <v>187</v>
      </c>
    </row>
    <row r="481" spans="2:10" s="38" customFormat="1" ht="8.25" customHeight="1" x14ac:dyDescent="0.15">
      <c r="B481" s="38">
        <v>102</v>
      </c>
      <c r="C481" s="41" t="s">
        <v>69</v>
      </c>
      <c r="D481" s="38">
        <v>2014</v>
      </c>
      <c r="E481" s="38">
        <v>155</v>
      </c>
      <c r="F481" s="38">
        <v>113</v>
      </c>
      <c r="G481" s="38">
        <v>32</v>
      </c>
      <c r="H481" s="38">
        <v>513</v>
      </c>
      <c r="I481" s="38">
        <v>284</v>
      </c>
      <c r="J481" s="38">
        <v>140</v>
      </c>
    </row>
    <row r="482" spans="2:10" s="38" customFormat="1" ht="8.25" customHeight="1" x14ac:dyDescent="0.15">
      <c r="B482" s="38">
        <v>103</v>
      </c>
      <c r="C482" s="41" t="s">
        <v>70</v>
      </c>
      <c r="D482" s="38">
        <v>2014</v>
      </c>
      <c r="E482" s="38">
        <v>107</v>
      </c>
      <c r="F482" s="38">
        <v>62</v>
      </c>
      <c r="G482" s="38">
        <v>16</v>
      </c>
      <c r="H482" s="38">
        <v>396</v>
      </c>
      <c r="I482" s="38">
        <v>161</v>
      </c>
      <c r="J482" s="38">
        <v>89</v>
      </c>
    </row>
    <row r="483" spans="2:10" s="38" customFormat="1" ht="8.25" customHeight="1" x14ac:dyDescent="0.15">
      <c r="B483" s="38">
        <v>151</v>
      </c>
      <c r="C483" s="41" t="s">
        <v>71</v>
      </c>
      <c r="D483" s="38">
        <v>2014</v>
      </c>
      <c r="E483" s="38">
        <v>73</v>
      </c>
      <c r="F483" s="38">
        <v>55</v>
      </c>
      <c r="G483" s="38">
        <v>17</v>
      </c>
      <c r="H483" s="38">
        <v>531</v>
      </c>
      <c r="I483" s="38">
        <v>240</v>
      </c>
      <c r="J483" s="38">
        <v>107</v>
      </c>
    </row>
    <row r="484" spans="2:10" s="38" customFormat="1" ht="8.25" customHeight="1" x14ac:dyDescent="0.15">
      <c r="B484" s="38">
        <v>153</v>
      </c>
      <c r="C484" s="41" t="s">
        <v>72</v>
      </c>
      <c r="D484" s="38">
        <v>2014</v>
      </c>
      <c r="E484" s="38">
        <v>164</v>
      </c>
      <c r="F484" s="38">
        <v>116</v>
      </c>
      <c r="G484" s="38">
        <v>32</v>
      </c>
      <c r="H484" s="38">
        <v>583</v>
      </c>
      <c r="I484" s="38">
        <v>249</v>
      </c>
      <c r="J484" s="38">
        <v>152</v>
      </c>
    </row>
    <row r="485" spans="2:10" s="38" customFormat="1" ht="8.25" customHeight="1" x14ac:dyDescent="0.15">
      <c r="B485" s="38">
        <v>154</v>
      </c>
      <c r="C485" s="41" t="s">
        <v>73</v>
      </c>
      <c r="D485" s="38">
        <v>2014</v>
      </c>
      <c r="E485" s="38">
        <v>120</v>
      </c>
      <c r="F485" s="38">
        <v>92</v>
      </c>
      <c r="G485" s="38">
        <v>20</v>
      </c>
      <c r="H485" s="38">
        <v>518</v>
      </c>
      <c r="I485" s="38">
        <v>308</v>
      </c>
      <c r="J485" s="38">
        <v>122</v>
      </c>
    </row>
    <row r="486" spans="2:10" s="38" customFormat="1" ht="8.25" customHeight="1" x14ac:dyDescent="0.15">
      <c r="B486" s="38">
        <v>155</v>
      </c>
      <c r="C486" s="41" t="s">
        <v>74</v>
      </c>
      <c r="D486" s="38">
        <v>2014</v>
      </c>
      <c r="E486" s="38">
        <v>119</v>
      </c>
      <c r="F486" s="38">
        <v>81</v>
      </c>
      <c r="G486" s="38">
        <v>20</v>
      </c>
      <c r="H486" s="38">
        <v>747</v>
      </c>
      <c r="I486" s="38">
        <v>371</v>
      </c>
      <c r="J486" s="38">
        <v>178</v>
      </c>
    </row>
    <row r="487" spans="2:10" s="38" customFormat="1" ht="8.25" customHeight="1" x14ac:dyDescent="0.15">
      <c r="B487" s="38">
        <v>157</v>
      </c>
      <c r="C487" s="41" t="s">
        <v>75</v>
      </c>
      <c r="D487" s="38">
        <v>2014</v>
      </c>
      <c r="E487" s="38">
        <v>128</v>
      </c>
      <c r="F487" s="38">
        <v>80</v>
      </c>
      <c r="G487" s="38">
        <v>21</v>
      </c>
      <c r="H487" s="38">
        <v>522</v>
      </c>
      <c r="I487" s="38">
        <v>306</v>
      </c>
      <c r="J487" s="38">
        <v>163</v>
      </c>
    </row>
    <row r="488" spans="2:10" s="38" customFormat="1" ht="8.25" customHeight="1" x14ac:dyDescent="0.15">
      <c r="B488" s="38">
        <v>158</v>
      </c>
      <c r="C488" s="41" t="s">
        <v>76</v>
      </c>
      <c r="D488" s="38">
        <v>2014</v>
      </c>
      <c r="E488" s="38">
        <v>110</v>
      </c>
      <c r="F488" s="38">
        <v>81</v>
      </c>
      <c r="G488" s="38">
        <v>27</v>
      </c>
      <c r="H488" s="38">
        <v>660</v>
      </c>
      <c r="I488" s="38">
        <v>355</v>
      </c>
      <c r="J488" s="38">
        <v>173</v>
      </c>
    </row>
    <row r="489" spans="2:10" s="38" customFormat="1" ht="8.25" customHeight="1" x14ac:dyDescent="0.15">
      <c r="B489" s="37" t="e">
        <f>#REF!</f>
        <v>#REF!</v>
      </c>
      <c r="C489" s="38" t="s">
        <v>77</v>
      </c>
      <c r="D489" s="38">
        <v>2014</v>
      </c>
      <c r="E489" s="37">
        <v>118.09164934164934</v>
      </c>
      <c r="F489" s="37">
        <v>86.249013491675754</v>
      </c>
      <c r="G489" s="37">
        <v>27.779381205264375</v>
      </c>
      <c r="H489" s="37">
        <v>466.15491974877875</v>
      </c>
      <c r="I489" s="37">
        <v>207.52968433246451</v>
      </c>
      <c r="J489" s="37">
        <v>160.68933395435491</v>
      </c>
    </row>
    <row r="490" spans="2:10" s="40" customFormat="1" ht="16.5" customHeight="1" x14ac:dyDescent="0.25">
      <c r="B490" s="40">
        <v>1</v>
      </c>
      <c r="C490" s="40" t="s">
        <v>22</v>
      </c>
      <c r="D490" s="40">
        <v>2014</v>
      </c>
      <c r="E490" s="40">
        <v>120</v>
      </c>
      <c r="F490" s="40">
        <v>84</v>
      </c>
      <c r="G490" s="40">
        <v>26</v>
      </c>
      <c r="H490" s="40">
        <v>494</v>
      </c>
      <c r="I490" s="40">
        <v>240</v>
      </c>
      <c r="J490" s="40">
        <v>153</v>
      </c>
    </row>
    <row r="491" spans="2:10" s="38" customFormat="1" ht="8.25" customHeight="1" x14ac:dyDescent="0.15">
      <c r="B491" s="38">
        <v>241</v>
      </c>
      <c r="C491" s="41" t="s">
        <v>78</v>
      </c>
      <c r="D491" s="38">
        <v>2014</v>
      </c>
      <c r="E491" s="38">
        <v>161</v>
      </c>
      <c r="F491" s="38">
        <v>95</v>
      </c>
      <c r="G491" s="38">
        <v>33</v>
      </c>
      <c r="H491" s="38">
        <v>719</v>
      </c>
      <c r="I491" s="38">
        <v>350</v>
      </c>
      <c r="J491" s="38">
        <v>322</v>
      </c>
    </row>
    <row r="492" spans="2:10" s="38" customFormat="1" ht="8.25" customHeight="1" x14ac:dyDescent="0.15">
      <c r="B492" s="38">
        <v>241001</v>
      </c>
      <c r="C492" s="38" t="s">
        <v>65</v>
      </c>
      <c r="D492" s="38">
        <v>2014</v>
      </c>
      <c r="E492" s="38">
        <v>213</v>
      </c>
      <c r="F492" s="38">
        <v>119</v>
      </c>
      <c r="G492" s="38">
        <v>49</v>
      </c>
      <c r="H492" s="38">
        <v>747</v>
      </c>
      <c r="I492" s="38">
        <v>360</v>
      </c>
      <c r="J492" s="38">
        <v>357</v>
      </c>
    </row>
    <row r="493" spans="2:10" s="38" customFormat="1" ht="8.25" customHeight="1" x14ac:dyDescent="0.15">
      <c r="B493" s="37" t="e">
        <f>#REF!</f>
        <v>#REF!</v>
      </c>
      <c r="C493" s="38" t="s">
        <v>66</v>
      </c>
      <c r="D493" s="38">
        <v>2014</v>
      </c>
      <c r="E493" s="37">
        <v>122.52021338668001</v>
      </c>
      <c r="F493" s="37">
        <v>75.358636129020439</v>
      </c>
      <c r="G493" s="37">
        <v>21.908786069801362</v>
      </c>
      <c r="H493" s="37">
        <v>674.25727642889456</v>
      </c>
      <c r="I493" s="37">
        <v>299.29035097370451</v>
      </c>
      <c r="J493" s="37">
        <v>215.18481518481519</v>
      </c>
    </row>
    <row r="494" spans="2:10" s="38" customFormat="1" ht="8.25" customHeight="1" x14ac:dyDescent="0.15">
      <c r="B494" s="38">
        <v>251</v>
      </c>
      <c r="C494" s="41" t="s">
        <v>79</v>
      </c>
      <c r="D494" s="38">
        <v>2014</v>
      </c>
      <c r="E494" s="38">
        <v>96</v>
      </c>
      <c r="F494" s="38">
        <v>59</v>
      </c>
      <c r="G494" s="38">
        <v>23</v>
      </c>
      <c r="H494" s="38">
        <v>522</v>
      </c>
      <c r="I494" s="38">
        <v>255</v>
      </c>
      <c r="J494" s="38">
        <v>206</v>
      </c>
    </row>
    <row r="495" spans="2:10" s="38" customFormat="1" ht="8.25" customHeight="1" x14ac:dyDescent="0.15">
      <c r="B495" s="38">
        <v>252</v>
      </c>
      <c r="C495" s="41" t="s">
        <v>80</v>
      </c>
      <c r="D495" s="38">
        <v>2014</v>
      </c>
      <c r="E495" s="38">
        <v>155</v>
      </c>
      <c r="F495" s="38">
        <v>101</v>
      </c>
      <c r="G495" s="38">
        <v>24</v>
      </c>
      <c r="H495" s="38">
        <v>621</v>
      </c>
      <c r="I495" s="38">
        <v>341</v>
      </c>
      <c r="J495" s="38">
        <v>239</v>
      </c>
    </row>
    <row r="496" spans="2:10" s="38" customFormat="1" ht="8.25" customHeight="1" x14ac:dyDescent="0.15">
      <c r="B496" s="38">
        <v>254</v>
      </c>
      <c r="C496" s="41" t="s">
        <v>81</v>
      </c>
      <c r="D496" s="38">
        <v>2014</v>
      </c>
      <c r="E496" s="38">
        <v>130</v>
      </c>
      <c r="F496" s="38">
        <v>92</v>
      </c>
      <c r="G496" s="38">
        <v>24</v>
      </c>
      <c r="H496" s="38">
        <v>572</v>
      </c>
      <c r="I496" s="38">
        <v>343</v>
      </c>
      <c r="J496" s="38">
        <v>187</v>
      </c>
    </row>
    <row r="497" spans="2:10" s="38" customFormat="1" ht="8.25" customHeight="1" x14ac:dyDescent="0.15">
      <c r="B497" s="38">
        <v>255</v>
      </c>
      <c r="C497" s="41" t="s">
        <v>82</v>
      </c>
      <c r="D497" s="38">
        <v>2014</v>
      </c>
      <c r="E497" s="38">
        <v>138</v>
      </c>
      <c r="F497" s="38">
        <v>98</v>
      </c>
      <c r="G497" s="38">
        <v>28</v>
      </c>
      <c r="H497" s="38">
        <v>517</v>
      </c>
      <c r="I497" s="38">
        <v>259</v>
      </c>
      <c r="J497" s="38">
        <v>111</v>
      </c>
    </row>
    <row r="498" spans="2:10" s="38" customFormat="1" ht="8.25" customHeight="1" x14ac:dyDescent="0.15">
      <c r="B498" s="38">
        <v>256</v>
      </c>
      <c r="C498" s="41" t="s">
        <v>83</v>
      </c>
      <c r="D498" s="38">
        <v>2014</v>
      </c>
      <c r="E498" s="38">
        <v>125</v>
      </c>
      <c r="F498" s="38">
        <v>77</v>
      </c>
      <c r="G498" s="38">
        <v>27</v>
      </c>
      <c r="H498" s="38">
        <v>650</v>
      </c>
      <c r="I498" s="38">
        <v>299</v>
      </c>
      <c r="J498" s="38">
        <v>175</v>
      </c>
    </row>
    <row r="499" spans="2:10" s="38" customFormat="1" ht="8.25" customHeight="1" x14ac:dyDescent="0.15">
      <c r="B499" s="38">
        <v>257</v>
      </c>
      <c r="C499" s="41" t="s">
        <v>84</v>
      </c>
      <c r="D499" s="38">
        <v>2014</v>
      </c>
      <c r="E499" s="38">
        <v>116</v>
      </c>
      <c r="F499" s="38">
        <v>83</v>
      </c>
      <c r="G499" s="38">
        <v>24</v>
      </c>
      <c r="H499" s="38">
        <v>721</v>
      </c>
      <c r="I499" s="38">
        <v>312</v>
      </c>
      <c r="J499" s="38">
        <v>151</v>
      </c>
    </row>
    <row r="500" spans="2:10" s="40" customFormat="1" ht="16.5" customHeight="1" x14ac:dyDescent="0.25">
      <c r="B500" s="40">
        <v>2</v>
      </c>
      <c r="C500" s="40" t="s">
        <v>32</v>
      </c>
      <c r="D500" s="40">
        <v>2014</v>
      </c>
      <c r="E500" s="40">
        <v>143</v>
      </c>
      <c r="F500" s="40">
        <v>90</v>
      </c>
      <c r="G500" s="40">
        <v>29</v>
      </c>
      <c r="H500" s="40">
        <v>675</v>
      </c>
      <c r="I500" s="40">
        <v>338</v>
      </c>
      <c r="J500" s="40">
        <v>282</v>
      </c>
    </row>
    <row r="501" spans="2:10" s="38" customFormat="1" ht="8.25" customHeight="1" x14ac:dyDescent="0.15">
      <c r="B501" s="38">
        <v>351</v>
      </c>
      <c r="C501" s="41" t="s">
        <v>85</v>
      </c>
      <c r="D501" s="38">
        <v>2014</v>
      </c>
      <c r="E501" s="38">
        <v>135</v>
      </c>
      <c r="F501" s="38">
        <v>97</v>
      </c>
      <c r="G501" s="38">
        <v>29</v>
      </c>
      <c r="H501" s="38">
        <v>586</v>
      </c>
      <c r="I501" s="38">
        <v>311</v>
      </c>
      <c r="J501" s="38">
        <v>228</v>
      </c>
    </row>
    <row r="502" spans="2:10" s="38" customFormat="1" ht="8.25" customHeight="1" x14ac:dyDescent="0.15">
      <c r="B502" s="38">
        <v>352</v>
      </c>
      <c r="C502" s="41" t="s">
        <v>86</v>
      </c>
      <c r="D502" s="38">
        <v>2014</v>
      </c>
      <c r="E502" s="38">
        <v>108</v>
      </c>
      <c r="F502" s="38">
        <v>73</v>
      </c>
      <c r="G502" s="38">
        <v>20</v>
      </c>
      <c r="H502" s="38">
        <v>594</v>
      </c>
      <c r="I502" s="38">
        <v>279</v>
      </c>
      <c r="J502" s="38">
        <v>105</v>
      </c>
    </row>
    <row r="503" spans="2:10" s="38" customFormat="1" ht="8.25" customHeight="1" x14ac:dyDescent="0.15">
      <c r="B503" s="38">
        <v>353</v>
      </c>
      <c r="C503" s="41" t="s">
        <v>87</v>
      </c>
      <c r="D503" s="38">
        <v>2014</v>
      </c>
      <c r="E503" s="38">
        <v>83</v>
      </c>
      <c r="F503" s="38">
        <v>49</v>
      </c>
      <c r="G503" s="38">
        <v>20</v>
      </c>
      <c r="H503" s="38">
        <v>429</v>
      </c>
      <c r="I503" s="38">
        <v>278</v>
      </c>
      <c r="J503" s="38">
        <v>70</v>
      </c>
    </row>
    <row r="504" spans="2:10" s="38" customFormat="1" ht="8.25" customHeight="1" x14ac:dyDescent="0.15">
      <c r="B504" s="38">
        <v>354</v>
      </c>
      <c r="C504" s="41" t="s">
        <v>88</v>
      </c>
      <c r="D504" s="38">
        <v>2014</v>
      </c>
      <c r="E504" s="38">
        <v>147</v>
      </c>
      <c r="F504" s="38">
        <v>115</v>
      </c>
      <c r="G504" s="38">
        <v>25</v>
      </c>
      <c r="H504" s="38">
        <v>595</v>
      </c>
      <c r="I504" s="38">
        <v>239</v>
      </c>
      <c r="J504" s="38">
        <v>103</v>
      </c>
    </row>
    <row r="505" spans="2:10" s="38" customFormat="1" ht="8.25" customHeight="1" x14ac:dyDescent="0.15">
      <c r="B505" s="38">
        <v>355</v>
      </c>
      <c r="C505" s="41" t="s">
        <v>89</v>
      </c>
      <c r="D505" s="38">
        <v>2014</v>
      </c>
      <c r="E505" s="38">
        <v>112</v>
      </c>
      <c r="F505" s="38">
        <v>82</v>
      </c>
      <c r="G505" s="38">
        <v>30</v>
      </c>
      <c r="H505" s="38">
        <v>662</v>
      </c>
      <c r="I505" s="38">
        <v>325</v>
      </c>
      <c r="J505" s="38">
        <v>197</v>
      </c>
    </row>
    <row r="506" spans="2:10" s="38" customFormat="1" ht="8.25" customHeight="1" x14ac:dyDescent="0.15">
      <c r="B506" s="38">
        <v>356</v>
      </c>
      <c r="C506" s="41" t="s">
        <v>90</v>
      </c>
      <c r="D506" s="38">
        <v>2014</v>
      </c>
      <c r="E506" s="38">
        <v>68</v>
      </c>
      <c r="F506" s="38">
        <v>50</v>
      </c>
      <c r="G506" s="38">
        <v>17</v>
      </c>
      <c r="H506" s="38">
        <v>612</v>
      </c>
      <c r="I506" s="38">
        <v>280</v>
      </c>
      <c r="J506" s="38">
        <v>187</v>
      </c>
    </row>
    <row r="507" spans="2:10" s="38" customFormat="1" ht="8.25" customHeight="1" x14ac:dyDescent="0.15">
      <c r="B507" s="38">
        <v>357</v>
      </c>
      <c r="C507" s="41" t="s">
        <v>91</v>
      </c>
      <c r="D507" s="38">
        <v>2014</v>
      </c>
      <c r="E507" s="38">
        <v>63</v>
      </c>
      <c r="F507" s="38">
        <v>57</v>
      </c>
      <c r="G507" s="38">
        <v>25</v>
      </c>
      <c r="H507" s="38">
        <v>400</v>
      </c>
      <c r="I507" s="38">
        <v>205</v>
      </c>
      <c r="J507" s="38">
        <v>113</v>
      </c>
    </row>
    <row r="508" spans="2:10" s="38" customFormat="1" ht="8.25" customHeight="1" x14ac:dyDescent="0.15">
      <c r="B508" s="38">
        <v>358</v>
      </c>
      <c r="C508" s="41" t="s">
        <v>92</v>
      </c>
      <c r="D508" s="38">
        <v>2014</v>
      </c>
      <c r="E508" s="38">
        <v>115</v>
      </c>
      <c r="F508" s="38">
        <v>84</v>
      </c>
      <c r="G508" s="38">
        <v>20</v>
      </c>
      <c r="H508" s="38">
        <v>559</v>
      </c>
      <c r="I508" s="38">
        <v>304</v>
      </c>
      <c r="J508" s="38">
        <v>221</v>
      </c>
    </row>
    <row r="509" spans="2:10" s="38" customFormat="1" ht="8.25" customHeight="1" x14ac:dyDescent="0.15">
      <c r="B509" s="38">
        <v>359</v>
      </c>
      <c r="C509" s="41" t="s">
        <v>93</v>
      </c>
      <c r="D509" s="38">
        <v>2014</v>
      </c>
      <c r="E509" s="38">
        <v>117</v>
      </c>
      <c r="F509" s="38">
        <v>76</v>
      </c>
      <c r="G509" s="38">
        <v>23</v>
      </c>
      <c r="H509" s="38">
        <v>555</v>
      </c>
      <c r="I509" s="38">
        <v>243</v>
      </c>
      <c r="J509" s="38">
        <v>104</v>
      </c>
    </row>
    <row r="510" spans="2:10" s="38" customFormat="1" ht="8.25" customHeight="1" x14ac:dyDescent="0.15">
      <c r="B510" s="38">
        <v>360</v>
      </c>
      <c r="C510" s="41" t="s">
        <v>94</v>
      </c>
      <c r="D510" s="38">
        <v>2014</v>
      </c>
      <c r="E510" s="38">
        <v>115</v>
      </c>
      <c r="F510" s="38">
        <v>83</v>
      </c>
      <c r="G510" s="38">
        <v>21</v>
      </c>
      <c r="H510" s="38">
        <v>564</v>
      </c>
      <c r="I510" s="38">
        <v>289</v>
      </c>
      <c r="J510" s="38">
        <v>138</v>
      </c>
    </row>
    <row r="511" spans="2:10" s="38" customFormat="1" ht="8.25" customHeight="1" x14ac:dyDescent="0.15">
      <c r="B511" s="38">
        <v>361</v>
      </c>
      <c r="C511" s="41" t="s">
        <v>95</v>
      </c>
      <c r="D511" s="38">
        <v>2014</v>
      </c>
      <c r="E511" s="38">
        <v>98</v>
      </c>
      <c r="F511" s="38">
        <v>63</v>
      </c>
      <c r="G511" s="38">
        <v>21</v>
      </c>
      <c r="H511" s="38">
        <v>637</v>
      </c>
      <c r="I511" s="38">
        <v>289</v>
      </c>
      <c r="J511" s="38">
        <v>211</v>
      </c>
    </row>
    <row r="512" spans="2:10" s="40" customFormat="1" ht="16.5" customHeight="1" x14ac:dyDescent="0.25">
      <c r="B512" s="40">
        <v>3</v>
      </c>
      <c r="C512" s="40" t="s">
        <v>44</v>
      </c>
      <c r="D512" s="40">
        <v>2014</v>
      </c>
      <c r="E512" s="40">
        <v>103</v>
      </c>
      <c r="F512" s="40">
        <v>72</v>
      </c>
      <c r="G512" s="40">
        <v>23</v>
      </c>
      <c r="H512" s="40">
        <v>555</v>
      </c>
      <c r="I512" s="40">
        <v>277</v>
      </c>
      <c r="J512" s="40">
        <v>152</v>
      </c>
    </row>
    <row r="513" spans="2:10" s="38" customFormat="1" ht="8.25" customHeight="1" x14ac:dyDescent="0.15">
      <c r="B513" s="38">
        <v>401</v>
      </c>
      <c r="C513" s="41" t="s">
        <v>96</v>
      </c>
      <c r="D513" s="38">
        <v>2014</v>
      </c>
      <c r="E513" s="38">
        <v>237</v>
      </c>
      <c r="F513" s="38">
        <v>132</v>
      </c>
      <c r="G513" s="38">
        <v>40</v>
      </c>
      <c r="H513" s="38">
        <v>726</v>
      </c>
      <c r="I513" s="38">
        <v>452</v>
      </c>
      <c r="J513" s="38">
        <v>387</v>
      </c>
    </row>
    <row r="514" spans="2:10" s="38" customFormat="1" ht="8.25" customHeight="1" x14ac:dyDescent="0.15">
      <c r="B514" s="38">
        <v>402</v>
      </c>
      <c r="C514" s="41" t="s">
        <v>97</v>
      </c>
      <c r="D514" s="38">
        <v>2014</v>
      </c>
      <c r="E514" s="38">
        <v>177</v>
      </c>
      <c r="F514" s="38">
        <v>119</v>
      </c>
      <c r="G514" s="38">
        <v>38</v>
      </c>
      <c r="H514" s="38">
        <v>577</v>
      </c>
      <c r="I514" s="38">
        <v>254</v>
      </c>
      <c r="J514" s="38">
        <v>87</v>
      </c>
    </row>
    <row r="515" spans="2:10" s="38" customFormat="1" ht="8.25" customHeight="1" x14ac:dyDescent="0.15">
      <c r="B515" s="38">
        <v>403</v>
      </c>
      <c r="C515" s="41" t="s">
        <v>98</v>
      </c>
      <c r="D515" s="38">
        <v>2014</v>
      </c>
      <c r="E515" s="38">
        <v>179</v>
      </c>
      <c r="F515" s="38">
        <v>108</v>
      </c>
      <c r="G515" s="38">
        <v>37</v>
      </c>
      <c r="H515" s="38">
        <v>598</v>
      </c>
      <c r="I515" s="38">
        <v>347</v>
      </c>
      <c r="J515" s="38">
        <v>291</v>
      </c>
    </row>
    <row r="516" spans="2:10" s="38" customFormat="1" ht="8.25" customHeight="1" x14ac:dyDescent="0.15">
      <c r="B516" s="38">
        <v>404</v>
      </c>
      <c r="C516" s="41" t="s">
        <v>99</v>
      </c>
      <c r="D516" s="38">
        <v>2014</v>
      </c>
      <c r="E516" s="38">
        <v>182</v>
      </c>
      <c r="F516" s="38">
        <v>99</v>
      </c>
      <c r="G516" s="38">
        <v>42</v>
      </c>
      <c r="H516" s="38">
        <v>657</v>
      </c>
      <c r="I516" s="38">
        <v>362</v>
      </c>
      <c r="J516" s="38">
        <v>427</v>
      </c>
    </row>
    <row r="517" spans="2:10" s="38" customFormat="1" ht="8.25" customHeight="1" x14ac:dyDescent="0.15">
      <c r="B517" s="38">
        <v>405</v>
      </c>
      <c r="C517" s="41" t="s">
        <v>100</v>
      </c>
      <c r="D517" s="38">
        <v>2014</v>
      </c>
      <c r="E517" s="38">
        <v>244</v>
      </c>
      <c r="F517" s="38">
        <v>171</v>
      </c>
      <c r="G517" s="38">
        <v>39</v>
      </c>
      <c r="H517" s="38">
        <v>738</v>
      </c>
      <c r="I517" s="38">
        <v>482</v>
      </c>
      <c r="J517" s="38">
        <v>234</v>
      </c>
    </row>
    <row r="518" spans="2:10" s="38" customFormat="1" ht="8.25" customHeight="1" x14ac:dyDescent="0.15">
      <c r="B518" s="38">
        <v>451</v>
      </c>
      <c r="C518" s="41" t="s">
        <v>101</v>
      </c>
      <c r="D518" s="38">
        <v>2014</v>
      </c>
      <c r="E518" s="38">
        <v>83</v>
      </c>
      <c r="F518" s="38">
        <v>57</v>
      </c>
      <c r="G518" s="38">
        <v>23</v>
      </c>
      <c r="H518" s="38">
        <v>531</v>
      </c>
      <c r="I518" s="38">
        <v>264</v>
      </c>
      <c r="J518" s="38">
        <v>100</v>
      </c>
    </row>
    <row r="519" spans="2:10" s="38" customFormat="1" ht="8.25" customHeight="1" x14ac:dyDescent="0.15">
      <c r="B519" s="38">
        <v>452</v>
      </c>
      <c r="C519" s="41" t="s">
        <v>102</v>
      </c>
      <c r="D519" s="38">
        <v>2014</v>
      </c>
      <c r="E519" s="38">
        <v>120</v>
      </c>
      <c r="F519" s="38">
        <v>89</v>
      </c>
      <c r="G519" s="38">
        <v>22</v>
      </c>
      <c r="H519" s="38">
        <v>516</v>
      </c>
      <c r="I519" s="38">
        <v>291</v>
      </c>
      <c r="J519" s="38">
        <v>129</v>
      </c>
    </row>
    <row r="520" spans="2:10" s="38" customFormat="1" ht="8.25" customHeight="1" x14ac:dyDescent="0.15">
      <c r="B520" s="38">
        <v>453</v>
      </c>
      <c r="C520" s="41" t="s">
        <v>103</v>
      </c>
      <c r="D520" s="38">
        <v>2014</v>
      </c>
      <c r="E520" s="38">
        <v>79</v>
      </c>
      <c r="F520" s="38">
        <v>59</v>
      </c>
      <c r="G520" s="38">
        <v>28</v>
      </c>
      <c r="H520" s="38">
        <v>359</v>
      </c>
      <c r="I520" s="38">
        <v>139</v>
      </c>
      <c r="J520" s="38">
        <v>228</v>
      </c>
    </row>
    <row r="521" spans="2:10" s="38" customFormat="1" ht="8.25" customHeight="1" x14ac:dyDescent="0.15">
      <c r="B521" s="38">
        <v>454</v>
      </c>
      <c r="C521" s="41" t="s">
        <v>104</v>
      </c>
      <c r="D521" s="38">
        <v>2014</v>
      </c>
      <c r="E521" s="38">
        <v>58</v>
      </c>
      <c r="F521" s="38">
        <v>54</v>
      </c>
      <c r="G521" s="38">
        <v>23</v>
      </c>
      <c r="H521" s="38">
        <v>269</v>
      </c>
      <c r="I521" s="38">
        <v>116</v>
      </c>
      <c r="J521" s="38">
        <v>34</v>
      </c>
    </row>
    <row r="522" spans="2:10" s="38" customFormat="1" ht="8.25" customHeight="1" x14ac:dyDescent="0.15">
      <c r="B522" s="38">
        <v>455</v>
      </c>
      <c r="C522" s="41" t="s">
        <v>105</v>
      </c>
      <c r="D522" s="38">
        <v>2014</v>
      </c>
      <c r="E522" s="38">
        <v>107</v>
      </c>
      <c r="F522" s="38">
        <v>72</v>
      </c>
      <c r="G522" s="38">
        <v>20</v>
      </c>
      <c r="H522" s="38">
        <v>668</v>
      </c>
      <c r="I522" s="38">
        <v>427</v>
      </c>
      <c r="J522" s="38">
        <v>122</v>
      </c>
    </row>
    <row r="523" spans="2:10" s="38" customFormat="1" ht="8.25" customHeight="1" x14ac:dyDescent="0.15">
      <c r="B523" s="38">
        <v>456</v>
      </c>
      <c r="C523" s="41" t="s">
        <v>106</v>
      </c>
      <c r="D523" s="38">
        <v>2014</v>
      </c>
      <c r="E523" s="38">
        <v>88</v>
      </c>
      <c r="F523" s="38">
        <v>59</v>
      </c>
      <c r="G523" s="38">
        <v>22</v>
      </c>
      <c r="H523" s="38">
        <v>244</v>
      </c>
      <c r="I523" s="38">
        <v>128</v>
      </c>
      <c r="J523" s="38">
        <v>44</v>
      </c>
    </row>
    <row r="524" spans="2:10" s="38" customFormat="1" ht="8.25" customHeight="1" x14ac:dyDescent="0.15">
      <c r="B524" s="38">
        <v>457</v>
      </c>
      <c r="C524" s="41" t="s">
        <v>107</v>
      </c>
      <c r="D524" s="38">
        <v>2014</v>
      </c>
      <c r="E524" s="38">
        <v>85</v>
      </c>
      <c r="F524" s="38">
        <v>75</v>
      </c>
      <c r="G524" s="38">
        <v>25</v>
      </c>
      <c r="H524" s="38">
        <v>366</v>
      </c>
      <c r="I524" s="38">
        <v>180</v>
      </c>
      <c r="J524" s="38">
        <v>87</v>
      </c>
    </row>
    <row r="525" spans="2:10" s="38" customFormat="1" ht="8.25" customHeight="1" x14ac:dyDescent="0.15">
      <c r="B525" s="38">
        <v>458</v>
      </c>
      <c r="C525" s="41" t="s">
        <v>108</v>
      </c>
      <c r="D525" s="38">
        <v>2014</v>
      </c>
      <c r="E525" s="38">
        <v>86</v>
      </c>
      <c r="F525" s="38">
        <v>59</v>
      </c>
      <c r="G525" s="38">
        <v>22</v>
      </c>
      <c r="H525" s="38">
        <v>494</v>
      </c>
      <c r="I525" s="38">
        <v>183</v>
      </c>
      <c r="J525" s="38">
        <v>203</v>
      </c>
    </row>
    <row r="526" spans="2:10" s="38" customFormat="1" ht="8.25" customHeight="1" x14ac:dyDescent="0.15">
      <c r="B526" s="38">
        <v>459</v>
      </c>
      <c r="C526" s="41" t="s">
        <v>109</v>
      </c>
      <c r="D526" s="38">
        <v>2014</v>
      </c>
      <c r="E526" s="38">
        <v>72</v>
      </c>
      <c r="F526" s="38">
        <v>52</v>
      </c>
      <c r="G526" s="38">
        <v>23</v>
      </c>
      <c r="H526" s="38">
        <v>294</v>
      </c>
      <c r="I526" s="38">
        <v>143</v>
      </c>
      <c r="J526" s="38">
        <v>151</v>
      </c>
    </row>
    <row r="527" spans="2:10" s="38" customFormat="1" ht="8.25" customHeight="1" x14ac:dyDescent="0.15">
      <c r="B527" s="38">
        <v>460</v>
      </c>
      <c r="C527" s="41" t="s">
        <v>110</v>
      </c>
      <c r="D527" s="38">
        <v>2014</v>
      </c>
      <c r="E527" s="38">
        <v>59</v>
      </c>
      <c r="F527" s="38">
        <v>38</v>
      </c>
      <c r="G527" s="38">
        <v>24</v>
      </c>
      <c r="H527" s="38">
        <v>377</v>
      </c>
      <c r="I527" s="38">
        <v>181</v>
      </c>
      <c r="J527" s="38">
        <v>163</v>
      </c>
    </row>
    <row r="528" spans="2:10" s="38" customFormat="1" ht="8.25" customHeight="1" x14ac:dyDescent="0.15">
      <c r="B528" s="38">
        <v>461</v>
      </c>
      <c r="C528" s="41" t="s">
        <v>111</v>
      </c>
      <c r="D528" s="38">
        <v>2014</v>
      </c>
      <c r="E528" s="38">
        <v>133</v>
      </c>
      <c r="F528" s="38">
        <v>96</v>
      </c>
      <c r="G528" s="38">
        <v>31</v>
      </c>
      <c r="H528" s="38">
        <v>580</v>
      </c>
      <c r="I528" s="38">
        <v>292</v>
      </c>
      <c r="J528" s="38">
        <v>142</v>
      </c>
    </row>
    <row r="529" spans="2:10" s="38" customFormat="1" ht="8.25" customHeight="1" x14ac:dyDescent="0.15">
      <c r="B529" s="38">
        <v>462</v>
      </c>
      <c r="C529" s="41" t="s">
        <v>112</v>
      </c>
      <c r="D529" s="38">
        <v>2014</v>
      </c>
      <c r="E529" s="38">
        <v>119</v>
      </c>
      <c r="F529" s="38">
        <v>82</v>
      </c>
      <c r="G529" s="38">
        <v>25</v>
      </c>
      <c r="H529" s="38">
        <v>636</v>
      </c>
      <c r="I529" s="38">
        <v>260</v>
      </c>
      <c r="J529" s="38">
        <v>187</v>
      </c>
    </row>
    <row r="530" spans="2:10" s="40" customFormat="1" ht="16.5" customHeight="1" x14ac:dyDescent="0.25">
      <c r="B530" s="40">
        <v>4</v>
      </c>
      <c r="C530" s="40" t="s">
        <v>62</v>
      </c>
      <c r="D530" s="40">
        <v>2014</v>
      </c>
      <c r="E530" s="40">
        <v>104</v>
      </c>
      <c r="F530" s="40">
        <v>75</v>
      </c>
      <c r="G530" s="40">
        <v>27</v>
      </c>
      <c r="H530" s="40">
        <v>433</v>
      </c>
      <c r="I530" s="40">
        <v>221</v>
      </c>
      <c r="J530" s="40">
        <v>165</v>
      </c>
    </row>
    <row r="531" spans="2:10" s="40" customFormat="1" ht="16.5" customHeight="1" x14ac:dyDescent="0.25">
      <c r="B531" s="40">
        <v>0</v>
      </c>
      <c r="C531" s="42" t="s">
        <v>113</v>
      </c>
      <c r="D531" s="40">
        <v>2014</v>
      </c>
      <c r="E531" s="40">
        <v>117</v>
      </c>
      <c r="F531" s="40">
        <v>80</v>
      </c>
      <c r="G531" s="40">
        <v>26</v>
      </c>
      <c r="H531" s="40">
        <v>542</v>
      </c>
      <c r="I531" s="40">
        <v>273</v>
      </c>
      <c r="J531" s="40">
        <v>207</v>
      </c>
    </row>
    <row r="532" spans="2:10" ht="8.25" customHeight="1" x14ac:dyDescent="0.25">
      <c r="C532" s="43"/>
    </row>
    <row r="533" spans="2:10" ht="76.5" customHeight="1" x14ac:dyDescent="0.25">
      <c r="C533" s="44" t="s">
        <v>119</v>
      </c>
      <c r="D533" s="44"/>
      <c r="E533" s="44"/>
      <c r="F533" s="44"/>
      <c r="G533" s="44"/>
      <c r="H533" s="44"/>
      <c r="I533" s="44"/>
      <c r="J533" s="44"/>
    </row>
    <row r="534" spans="2:10" ht="8.25" customHeight="1" x14ac:dyDescent="0.25">
      <c r="C534" s="45"/>
      <c r="D534" s="45"/>
      <c r="E534" s="45"/>
      <c r="F534" s="45"/>
      <c r="G534" s="45"/>
      <c r="H534" s="45"/>
      <c r="I534" s="45"/>
      <c r="J534" s="14"/>
    </row>
    <row r="535" spans="2:10" ht="8.25" customHeight="1" x14ac:dyDescent="0.25">
      <c r="C535" s="46" t="s">
        <v>118</v>
      </c>
      <c r="D535" s="4"/>
      <c r="E535" s="4"/>
      <c r="F535" s="4"/>
      <c r="G535" s="4"/>
      <c r="H535" s="4"/>
      <c r="I535" s="4"/>
      <c r="J535" s="14"/>
    </row>
    <row r="536" spans="2:10" ht="8.25" customHeight="1" x14ac:dyDescent="0.25">
      <c r="C536" s="46"/>
      <c r="D536" s="46"/>
      <c r="E536" s="46"/>
      <c r="F536" s="46"/>
      <c r="G536" s="46"/>
      <c r="H536" s="46"/>
      <c r="I536" s="46"/>
      <c r="J536" s="46"/>
    </row>
    <row r="537" spans="2:10" ht="8.25" customHeight="1" x14ac:dyDescent="0.25">
      <c r="C537" s="46" t="s">
        <v>114</v>
      </c>
      <c r="D537" s="46"/>
      <c r="E537" s="46"/>
      <c r="F537" s="46"/>
      <c r="G537" s="46"/>
      <c r="H537" s="46"/>
      <c r="I537" s="46"/>
      <c r="J537" s="46"/>
    </row>
    <row r="538" spans="2:10" ht="8.25" customHeight="1" x14ac:dyDescent="0.25">
      <c r="C538" s="46" t="s">
        <v>115</v>
      </c>
      <c r="D538" s="46"/>
      <c r="E538" s="46"/>
      <c r="F538" s="46"/>
      <c r="G538" s="46"/>
      <c r="H538" s="46"/>
      <c r="I538" s="46"/>
      <c r="J538" s="46"/>
    </row>
    <row r="539" spans="2:10" ht="8.25" customHeight="1" x14ac:dyDescent="0.25">
      <c r="C539" s="46" t="s">
        <v>116</v>
      </c>
      <c r="D539" s="46"/>
      <c r="E539" s="46"/>
      <c r="F539" s="46"/>
      <c r="G539" s="46"/>
      <c r="H539" s="46"/>
      <c r="I539" s="46"/>
      <c r="J539" s="46"/>
    </row>
    <row r="540" spans="2:10" ht="8.25" customHeight="1" x14ac:dyDescent="0.25">
      <c r="C540" s="47" t="s">
        <v>117</v>
      </c>
      <c r="D540" s="46"/>
      <c r="E540" s="46"/>
      <c r="F540" s="46"/>
      <c r="G540" s="46"/>
      <c r="H540" s="46"/>
      <c r="I540" s="46"/>
      <c r="J540" s="46"/>
    </row>
  </sheetData>
  <mergeCells count="7">
    <mergeCell ref="C533:J533"/>
    <mergeCell ref="C7:C10"/>
    <mergeCell ref="D7:D10"/>
    <mergeCell ref="E7:J7"/>
    <mergeCell ref="E8:G8"/>
    <mergeCell ref="H8:J8"/>
    <mergeCell ref="E10:J10"/>
  </mergeCells>
  <hyperlinks>
    <hyperlink ref="C540" r:id="rId1" xr:uid="{4025C51C-2697-4F5F-B28E-5D6C3C6E8D3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2024-03-19T09:26:12Z</dcterms:created>
  <dcterms:modified xsi:type="dcterms:W3CDTF">2024-03-19T09:28:57Z</dcterms:modified>
</cp:coreProperties>
</file>