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mputer-science-univie\VO Mathematische Grundlagen der Informatik 1 (051110)\MGI1 - 2\"/>
    </mc:Choice>
  </mc:AlternateContent>
  <xr:revisionPtr revIDLastSave="0" documentId="13_ncr:1_{F578A4D5-AE27-49FF-951D-5F016FA3C45B}" xr6:coauthVersionLast="45" xr6:coauthVersionMax="45" xr10:uidLastSave="{00000000-0000-0000-0000-000000000000}"/>
  <bookViews>
    <workbookView xWindow="-10560" yWindow="5730" windowWidth="21600" windowHeight="11325" activeTab="2" xr2:uid="{C8E0BB70-33EF-45E5-8722-81F470E88398}"/>
  </bookViews>
  <sheets>
    <sheet name="Folien" sheetId="1" r:id="rId1"/>
    <sheet name="Aufgaben" sheetId="2" r:id="rId2"/>
    <sheet name="Schedul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6" i="2" l="1"/>
  <c r="E13" i="1" l="1"/>
  <c r="F13" i="1" s="1"/>
  <c r="E12" i="1"/>
  <c r="F12" i="1"/>
  <c r="H2" i="2" l="1"/>
  <c r="E11" i="1" l="1"/>
  <c r="F11" i="1"/>
  <c r="E10" i="1"/>
  <c r="F10" i="1"/>
  <c r="E9" i="1"/>
  <c r="F9" i="1"/>
  <c r="E8" i="1" l="1"/>
  <c r="F8" i="1" s="1"/>
  <c r="E7" i="1"/>
  <c r="F7" i="1" s="1"/>
  <c r="E6" i="1"/>
  <c r="F6" i="1"/>
  <c r="E5" i="1"/>
  <c r="F5" i="1" s="1"/>
  <c r="E4" i="1"/>
  <c r="F4" i="1" s="1"/>
  <c r="E3" i="1"/>
  <c r="F3" i="1"/>
  <c r="I15" i="1"/>
  <c r="J8" i="1"/>
  <c r="J9" i="1"/>
  <c r="J10" i="1"/>
  <c r="J11" i="1"/>
  <c r="J12" i="1"/>
  <c r="J13" i="1"/>
  <c r="J14" i="1"/>
  <c r="J7" i="1"/>
  <c r="H3" i="2"/>
  <c r="K10" i="1" l="1"/>
  <c r="K9" i="1"/>
  <c r="K8" i="1"/>
  <c r="K14" i="1"/>
  <c r="K13" i="1"/>
  <c r="K11" i="1"/>
  <c r="K12" i="1"/>
  <c r="K7" i="1" l="1"/>
  <c r="J3" i="1"/>
  <c r="J5" i="1"/>
  <c r="J6" i="1"/>
  <c r="E2" i="1"/>
  <c r="F2" i="1" s="1"/>
  <c r="J4" i="1" l="1"/>
  <c r="N1" i="1"/>
  <c r="K3" i="1"/>
  <c r="K6" i="1"/>
  <c r="J2" i="1"/>
  <c r="K2" i="1" s="1"/>
  <c r="K5" i="1"/>
  <c r="K4" i="1"/>
  <c r="H4" i="2"/>
  <c r="N2" i="1"/>
  <c r="N4" i="1" s="1"/>
  <c r="H5" i="2"/>
  <c r="K15" i="1" l="1"/>
  <c r="N5" i="1"/>
  <c r="N3" i="1"/>
</calcChain>
</file>

<file path=xl/sharedStrings.xml><?xml version="1.0" encoding="utf-8"?>
<sst xmlns="http://schemas.openxmlformats.org/spreadsheetml/2006/main" count="62" uniqueCount="47">
  <si>
    <t>time</t>
  </si>
  <si>
    <t>time done:</t>
  </si>
  <si>
    <t>time remaining:</t>
  </si>
  <si>
    <t>rep</t>
  </si>
  <si>
    <t>exercise</t>
  </si>
  <si>
    <t>total exercises:</t>
  </si>
  <si>
    <t>slides</t>
  </si>
  <si>
    <t>exercises done:</t>
  </si>
  <si>
    <t>exercises remaining:</t>
  </si>
  <si>
    <t>completed</t>
  </si>
  <si>
    <t>completed:</t>
  </si>
  <si>
    <t>avg time per slide:</t>
  </si>
  <si>
    <t>slides remaining:</t>
  </si>
  <si>
    <t>slides done:</t>
  </si>
  <si>
    <t>from slide</t>
  </si>
  <si>
    <t>to slide</t>
  </si>
  <si>
    <t>file</t>
  </si>
  <si>
    <t>slide count</t>
  </si>
  <si>
    <t>time / slide</t>
  </si>
  <si>
    <t>weighted</t>
  </si>
  <si>
    <t xml:space="preserve"> </t>
  </si>
  <si>
    <t>exercises</t>
  </si>
  <si>
    <t>2_Mengen_handout</t>
  </si>
  <si>
    <t>0_Einfuehrung_handout</t>
  </si>
  <si>
    <t>1_Beweistechniken_handout</t>
  </si>
  <si>
    <t>3_Relationen_handout</t>
  </si>
  <si>
    <t>4_Algstrukturen1</t>
  </si>
  <si>
    <t>5_Algstrukturen2</t>
  </si>
  <si>
    <t>6_Algstrukturen3</t>
  </si>
  <si>
    <t>7_Vektorräume1</t>
  </si>
  <si>
    <t>8_Vektorräume2</t>
  </si>
  <si>
    <t>9_LinAlgebra</t>
  </si>
  <si>
    <t>10_Graphen1</t>
  </si>
  <si>
    <t>10_Graphen2_handout</t>
  </si>
  <si>
    <t>10_Graphen3_handout</t>
  </si>
  <si>
    <t>offene Fragen</t>
  </si>
  <si>
    <t>looked at</t>
  </si>
  <si>
    <t>DO</t>
  </si>
  <si>
    <t>FR</t>
  </si>
  <si>
    <t>SA</t>
  </si>
  <si>
    <t>SO</t>
  </si>
  <si>
    <t>REP</t>
  </si>
  <si>
    <t>time needed</t>
  </si>
  <si>
    <t>time needed:</t>
  </si>
  <si>
    <t>organize</t>
  </si>
  <si>
    <t>look at old exams and so on</t>
  </si>
  <si>
    <t>uebungen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</si>
</sst>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20" fontId="0" fillId="0" borderId="0" xfId="0" applyNumberFormat="1"/>
    <xf numFmtId="0" fontId="2" fillId="0" borderId="0" xfId="0" applyFont="1"/>
    <xf numFmtId="164" fontId="0" fillId="0" borderId="0" xfId="0" applyNumberFormat="1"/>
    <xf numFmtId="9" fontId="0" fillId="0" borderId="0" xfId="1" applyFont="1"/>
    <xf numFmtId="2" fontId="0" fillId="0" borderId="0" xfId="0" applyNumberFormat="1"/>
    <xf numFmtId="21" fontId="0" fillId="0" borderId="0" xfId="0" applyNumberFormat="1"/>
    <xf numFmtId="0" fontId="0" fillId="0" borderId="0" xfId="0" applyAlignment="1">
      <alignment horizontal="center"/>
    </xf>
    <xf numFmtId="0" fontId="2" fillId="0" borderId="1" xfId="0" applyFont="1" applyBorder="1"/>
    <xf numFmtId="0" fontId="0" fillId="0" borderId="1" xfId="0" applyBorder="1"/>
    <xf numFmtId="9" fontId="2" fillId="0" borderId="1" xfId="0" applyNumberFormat="1" applyFont="1" applyBorder="1"/>
    <xf numFmtId="9" fontId="0" fillId="0" borderId="0" xfId="1" applyNumberFormat="1" applyFont="1"/>
    <xf numFmtId="0" fontId="0" fillId="0" borderId="0" xfId="0" applyAlignment="1">
      <alignment horizontal="left"/>
    </xf>
    <xf numFmtId="9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B47D2-3BE6-474D-8339-8AD6B8C26040}">
  <dimension ref="A1:N25"/>
  <sheetViews>
    <sheetView topLeftCell="A3" workbookViewId="0">
      <selection activeCell="B23" sqref="B23"/>
    </sheetView>
  </sheetViews>
  <sheetFormatPr defaultRowHeight="15" x14ac:dyDescent="0.25"/>
  <cols>
    <col min="2" max="2" width="24.85546875" customWidth="1"/>
    <col min="3" max="3" width="11.7109375" bestFit="1" customWidth="1"/>
    <col min="5" max="5" width="10.42578125" bestFit="1" customWidth="1"/>
    <col min="6" max="6" width="10.7109375" bestFit="1" customWidth="1"/>
    <col min="8" max="8" width="26.5703125" bestFit="1" customWidth="1"/>
    <col min="9" max="9" width="7.140625" customWidth="1"/>
    <col min="10" max="10" width="10.7109375" customWidth="1"/>
    <col min="11" max="11" width="9.140625" customWidth="1"/>
    <col min="12" max="12" width="10" customWidth="1"/>
    <col min="13" max="13" width="17.140625" bestFit="1" customWidth="1"/>
  </cols>
  <sheetData>
    <row r="1" spans="1:14" x14ac:dyDescent="0.25">
      <c r="A1" s="2" t="s">
        <v>0</v>
      </c>
      <c r="B1" s="2" t="s">
        <v>16</v>
      </c>
      <c r="C1" s="2" t="s">
        <v>14</v>
      </c>
      <c r="D1" s="2" t="s">
        <v>15</v>
      </c>
      <c r="E1" s="2" t="s">
        <v>17</v>
      </c>
      <c r="F1" s="2" t="s">
        <v>18</v>
      </c>
      <c r="H1" s="2" t="s">
        <v>16</v>
      </c>
      <c r="I1" s="2" t="s">
        <v>6</v>
      </c>
      <c r="J1" s="2" t="s">
        <v>9</v>
      </c>
      <c r="K1" s="2" t="s">
        <v>19</v>
      </c>
      <c r="M1" s="2" t="s">
        <v>11</v>
      </c>
      <c r="N1" s="3">
        <f>AVERAGE(F:F)</f>
        <v>4.6110076808803679E-4</v>
      </c>
    </row>
    <row r="2" spans="1:14" x14ac:dyDescent="0.25">
      <c r="A2" s="3">
        <v>4.1666666666666664E-2</v>
      </c>
      <c r="B2" s="3" t="s">
        <v>22</v>
      </c>
      <c r="C2">
        <v>0</v>
      </c>
      <c r="D2">
        <v>49</v>
      </c>
      <c r="E2">
        <f>D2-C2</f>
        <v>49</v>
      </c>
      <c r="F2" s="3">
        <f>A2/E2</f>
        <v>8.5034013605442174E-4</v>
      </c>
      <c r="H2" s="3" t="s">
        <v>23</v>
      </c>
      <c r="I2">
        <v>32</v>
      </c>
      <c r="J2" s="4">
        <f t="shared" ref="J2:J7" si="0">SUMIF(B:B,H:H,E:E)/I2</f>
        <v>1</v>
      </c>
      <c r="K2" s="4">
        <f>(I2/I15)*J2</f>
        <v>4.930662557781202E-2</v>
      </c>
      <c r="M2" s="2" t="s">
        <v>13</v>
      </c>
      <c r="N2">
        <f>SUM(E:E)</f>
        <v>612</v>
      </c>
    </row>
    <row r="3" spans="1:14" x14ac:dyDescent="0.25">
      <c r="A3" s="3">
        <v>1.423611111111111E-3</v>
      </c>
      <c r="B3" s="3" t="s">
        <v>23</v>
      </c>
      <c r="C3">
        <v>0</v>
      </c>
      <c r="D3">
        <v>32</v>
      </c>
      <c r="E3">
        <f>D3-C3</f>
        <v>32</v>
      </c>
      <c r="F3" s="3">
        <f>A3/E3</f>
        <v>4.4487847222222217E-5</v>
      </c>
      <c r="H3" t="s">
        <v>24</v>
      </c>
      <c r="I3">
        <v>12</v>
      </c>
      <c r="J3" s="4">
        <f t="shared" si="0"/>
        <v>1</v>
      </c>
      <c r="K3" s="4">
        <f>(I3/$I$15)*J3</f>
        <v>1.8489984591679508E-2</v>
      </c>
      <c r="M3" s="2" t="s">
        <v>1</v>
      </c>
      <c r="N3" s="3">
        <f>N2*N1</f>
        <v>0.2821936700698785</v>
      </c>
    </row>
    <row r="4" spans="1:14" x14ac:dyDescent="0.25">
      <c r="A4" s="3">
        <v>7.5231481481481477E-3</v>
      </c>
      <c r="B4" t="s">
        <v>24</v>
      </c>
      <c r="C4">
        <v>0</v>
      </c>
      <c r="D4">
        <v>12</v>
      </c>
      <c r="E4">
        <f>D4-C4</f>
        <v>12</v>
      </c>
      <c r="F4" s="3">
        <f>A4/E4</f>
        <v>6.2692901234567898E-4</v>
      </c>
      <c r="H4" s="3" t="s">
        <v>22</v>
      </c>
      <c r="I4">
        <v>49</v>
      </c>
      <c r="J4" s="4">
        <f t="shared" si="0"/>
        <v>1</v>
      </c>
      <c r="K4" s="4">
        <f>(I4/$I$15)*J4</f>
        <v>7.5500770416024654E-2</v>
      </c>
      <c r="M4" s="2" t="s">
        <v>12</v>
      </c>
      <c r="N4" s="5">
        <f>I15-N2</f>
        <v>37</v>
      </c>
    </row>
    <row r="5" spans="1:14" x14ac:dyDescent="0.25">
      <c r="A5" s="3">
        <v>2.4444444444444446E-2</v>
      </c>
      <c r="B5" t="s">
        <v>25</v>
      </c>
      <c r="C5">
        <v>0</v>
      </c>
      <c r="D5">
        <v>51</v>
      </c>
      <c r="E5">
        <f t="shared" ref="E5:E13" si="1">D5-C5</f>
        <v>51</v>
      </c>
      <c r="F5" s="3">
        <f t="shared" ref="F5:F13" si="2">A5/E5</f>
        <v>4.7930283224400876E-4</v>
      </c>
      <c r="H5" t="s">
        <v>25</v>
      </c>
      <c r="I5">
        <v>51</v>
      </c>
      <c r="J5" s="4">
        <f t="shared" si="0"/>
        <v>1</v>
      </c>
      <c r="K5" s="4">
        <f>(I5/$I$15)*J5</f>
        <v>7.8582434514637908E-2</v>
      </c>
      <c r="M5" s="2" t="s">
        <v>2</v>
      </c>
      <c r="N5" s="3">
        <f>N1*N4</f>
        <v>1.7060728419257362E-2</v>
      </c>
    </row>
    <row r="6" spans="1:14" x14ac:dyDescent="0.25">
      <c r="A6" s="3">
        <v>4.5648148148148153E-2</v>
      </c>
      <c r="B6" t="s">
        <v>32</v>
      </c>
      <c r="C6">
        <v>0</v>
      </c>
      <c r="D6">
        <v>41</v>
      </c>
      <c r="E6">
        <f t="shared" si="1"/>
        <v>41</v>
      </c>
      <c r="F6" s="3">
        <f t="shared" si="2"/>
        <v>1.1133694670280036E-3</v>
      </c>
      <c r="H6" s="3" t="s">
        <v>26</v>
      </c>
      <c r="I6">
        <v>72</v>
      </c>
      <c r="J6" s="4">
        <f t="shared" si="0"/>
        <v>1</v>
      </c>
      <c r="K6" s="4">
        <f>(I6/$I$15)*J6</f>
        <v>0.11093990755007704</v>
      </c>
      <c r="N6" s="3"/>
    </row>
    <row r="7" spans="1:14" x14ac:dyDescent="0.25">
      <c r="A7" s="3">
        <v>6.7245370370370372E-2</v>
      </c>
      <c r="B7" s="3" t="s">
        <v>26</v>
      </c>
      <c r="C7">
        <v>0</v>
      </c>
      <c r="D7">
        <v>72</v>
      </c>
      <c r="E7">
        <f t="shared" si="1"/>
        <v>72</v>
      </c>
      <c r="F7" s="3">
        <f t="shared" si="2"/>
        <v>9.3396347736625514E-4</v>
      </c>
      <c r="G7" s="1"/>
      <c r="H7" t="s">
        <v>27</v>
      </c>
      <c r="I7">
        <v>74</v>
      </c>
      <c r="J7" s="4">
        <f t="shared" si="0"/>
        <v>1</v>
      </c>
      <c r="K7" s="4">
        <f>(I7/$I$15)*J7</f>
        <v>0.1140215716486903</v>
      </c>
    </row>
    <row r="8" spans="1:14" x14ac:dyDescent="0.25">
      <c r="A8" s="6">
        <v>1.5555555555555553E-2</v>
      </c>
      <c r="B8" t="s">
        <v>27</v>
      </c>
      <c r="C8">
        <v>0</v>
      </c>
      <c r="D8">
        <v>74</v>
      </c>
      <c r="E8">
        <f t="shared" si="1"/>
        <v>74</v>
      </c>
      <c r="F8" s="3">
        <f t="shared" si="2"/>
        <v>2.1021021021021017E-4</v>
      </c>
      <c r="G8" s="1"/>
      <c r="H8" t="s">
        <v>28</v>
      </c>
      <c r="I8">
        <v>63</v>
      </c>
      <c r="J8" s="4">
        <f t="shared" ref="J8:J14" si="3">SUMIF(B:B,H:H,E:E)/I8</f>
        <v>1</v>
      </c>
      <c r="K8" s="4">
        <f t="shared" ref="K8:K14" si="4">(I8/$I$15)*J8</f>
        <v>9.7072419106317406E-2</v>
      </c>
    </row>
    <row r="9" spans="1:14" x14ac:dyDescent="0.25">
      <c r="A9" s="6">
        <v>3.5011574074074077E-2</v>
      </c>
      <c r="B9" t="s">
        <v>28</v>
      </c>
      <c r="C9">
        <v>0</v>
      </c>
      <c r="D9">
        <v>63</v>
      </c>
      <c r="E9">
        <f t="shared" si="1"/>
        <v>63</v>
      </c>
      <c r="F9" s="3">
        <f t="shared" si="2"/>
        <v>5.5573927101704884E-4</v>
      </c>
      <c r="G9" s="1"/>
      <c r="H9" t="s">
        <v>29</v>
      </c>
      <c r="I9">
        <v>64</v>
      </c>
      <c r="J9" s="4">
        <f t="shared" si="3"/>
        <v>1</v>
      </c>
      <c r="K9" s="4">
        <f t="shared" si="4"/>
        <v>9.861325115562404E-2</v>
      </c>
    </row>
    <row r="10" spans="1:14" x14ac:dyDescent="0.25">
      <c r="A10" s="6">
        <v>1.9803240740740739E-2</v>
      </c>
      <c r="B10" t="s">
        <v>29</v>
      </c>
      <c r="C10">
        <v>0</v>
      </c>
      <c r="D10">
        <v>64</v>
      </c>
      <c r="E10">
        <f t="shared" si="1"/>
        <v>64</v>
      </c>
      <c r="F10" s="3">
        <f t="shared" si="2"/>
        <v>3.0942563657407405E-4</v>
      </c>
      <c r="G10" s="1"/>
      <c r="H10" t="s">
        <v>30</v>
      </c>
      <c r="I10">
        <v>65</v>
      </c>
      <c r="J10" s="4">
        <f t="shared" si="3"/>
        <v>1</v>
      </c>
      <c r="K10" s="4">
        <f t="shared" si="4"/>
        <v>0.10015408320493066</v>
      </c>
    </row>
    <row r="11" spans="1:14" x14ac:dyDescent="0.25">
      <c r="A11" s="6">
        <v>1.064814814814815E-2</v>
      </c>
      <c r="B11" t="s">
        <v>30</v>
      </c>
      <c r="C11">
        <v>0</v>
      </c>
      <c r="D11">
        <v>65</v>
      </c>
      <c r="E11">
        <f t="shared" si="1"/>
        <v>65</v>
      </c>
      <c r="F11" s="3">
        <f t="shared" si="2"/>
        <v>1.6381766381766384E-4</v>
      </c>
      <c r="H11" t="s">
        <v>31</v>
      </c>
      <c r="I11">
        <v>47</v>
      </c>
      <c r="J11" s="4">
        <f t="shared" si="3"/>
        <v>1</v>
      </c>
      <c r="K11" s="4">
        <f t="shared" si="4"/>
        <v>7.24191063174114E-2</v>
      </c>
    </row>
    <row r="12" spans="1:14" x14ac:dyDescent="0.25">
      <c r="A12" s="6">
        <v>9.2129629629629627E-3</v>
      </c>
      <c r="B12" t="s">
        <v>31</v>
      </c>
      <c r="C12">
        <v>0</v>
      </c>
      <c r="D12">
        <v>47</v>
      </c>
      <c r="E12">
        <f t="shared" si="1"/>
        <v>47</v>
      </c>
      <c r="F12" s="3">
        <f t="shared" si="2"/>
        <v>1.9602048857368006E-4</v>
      </c>
      <c r="H12" t="s">
        <v>32</v>
      </c>
      <c r="I12">
        <v>41</v>
      </c>
      <c r="J12" s="4">
        <f t="shared" si="3"/>
        <v>1</v>
      </c>
      <c r="K12" s="4">
        <f t="shared" si="4"/>
        <v>6.3174114021571651E-2</v>
      </c>
    </row>
    <row r="13" spans="1:14" x14ac:dyDescent="0.25">
      <c r="A13" s="6">
        <v>2.0833333333333333E-3</v>
      </c>
      <c r="B13" t="s">
        <v>33</v>
      </c>
      <c r="C13">
        <v>0</v>
      </c>
      <c r="D13">
        <v>42</v>
      </c>
      <c r="E13">
        <f t="shared" si="1"/>
        <v>42</v>
      </c>
      <c r="F13" s="3">
        <f t="shared" si="2"/>
        <v>4.9603174603174603E-5</v>
      </c>
      <c r="H13" t="s">
        <v>33</v>
      </c>
      <c r="I13">
        <v>42</v>
      </c>
      <c r="J13" s="4">
        <f t="shared" si="3"/>
        <v>1</v>
      </c>
      <c r="K13" s="4">
        <f t="shared" si="4"/>
        <v>6.4714946070878271E-2</v>
      </c>
    </row>
    <row r="14" spans="1:14" x14ac:dyDescent="0.25">
      <c r="F14" s="3"/>
      <c r="H14" t="s">
        <v>34</v>
      </c>
      <c r="I14">
        <v>37</v>
      </c>
      <c r="J14" s="4">
        <f t="shared" si="3"/>
        <v>0</v>
      </c>
      <c r="K14" s="4">
        <f t="shared" si="4"/>
        <v>0</v>
      </c>
    </row>
    <row r="15" spans="1:14" x14ac:dyDescent="0.25">
      <c r="F15" s="3"/>
      <c r="G15" s="1"/>
      <c r="H15" s="8"/>
      <c r="I15" s="8">
        <f>SUM(I2:I14)</f>
        <v>649</v>
      </c>
      <c r="J15" s="9"/>
      <c r="K15" s="10">
        <f>SUM(K2:K14)</f>
        <v>0.94298921417565496</v>
      </c>
    </row>
    <row r="16" spans="1:14" x14ac:dyDescent="0.25">
      <c r="F16" s="3"/>
    </row>
    <row r="17" spans="6:6" x14ac:dyDescent="0.25">
      <c r="F17" s="3"/>
    </row>
    <row r="18" spans="6:6" x14ac:dyDescent="0.25">
      <c r="F18" s="3"/>
    </row>
    <row r="19" spans="6:6" x14ac:dyDescent="0.25">
      <c r="F19" s="3"/>
    </row>
    <row r="20" spans="6:6" x14ac:dyDescent="0.25">
      <c r="F20" s="3"/>
    </row>
    <row r="21" spans="6:6" x14ac:dyDescent="0.25">
      <c r="F21" s="3"/>
    </row>
    <row r="22" spans="6:6" x14ac:dyDescent="0.25">
      <c r="F22" s="3"/>
    </row>
    <row r="23" spans="6:6" x14ac:dyDescent="0.25">
      <c r="F23" s="3"/>
    </row>
    <row r="24" spans="6:6" x14ac:dyDescent="0.25">
      <c r="F24" s="3"/>
    </row>
    <row r="25" spans="6:6" x14ac:dyDescent="0.25">
      <c r="F25" s="3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F927A-CFA3-4A49-A597-426026ECEF71}">
  <dimension ref="A1:H50"/>
  <sheetViews>
    <sheetView topLeftCell="A7" workbookViewId="0">
      <selection activeCell="C34" sqref="C34"/>
    </sheetView>
  </sheetViews>
  <sheetFormatPr defaultRowHeight="15" x14ac:dyDescent="0.25"/>
  <cols>
    <col min="2" max="2" width="10.28515625" customWidth="1"/>
    <col min="3" max="3" width="12.42578125" bestFit="1" customWidth="1"/>
    <col min="4" max="4" width="11.7109375" bestFit="1" customWidth="1"/>
    <col min="5" max="5" width="13.28515625" style="7" bestFit="1" customWidth="1"/>
    <col min="6" max="6" width="8.85546875" customWidth="1"/>
    <col min="7" max="7" width="19" bestFit="1" customWidth="1"/>
  </cols>
  <sheetData>
    <row r="1" spans="1:8" x14ac:dyDescent="0.25">
      <c r="A1" s="2" t="s">
        <v>3</v>
      </c>
      <c r="B1" s="2" t="s">
        <v>4</v>
      </c>
      <c r="C1" s="2" t="s">
        <v>42</v>
      </c>
      <c r="D1" s="2" t="s">
        <v>36</v>
      </c>
      <c r="E1" s="2" t="s">
        <v>35</v>
      </c>
      <c r="F1" s="2"/>
    </row>
    <row r="2" spans="1:8" x14ac:dyDescent="0.25">
      <c r="A2">
        <v>1</v>
      </c>
      <c r="B2">
        <v>1</v>
      </c>
      <c r="C2">
        <v>1</v>
      </c>
      <c r="D2" s="3"/>
      <c r="G2" s="2" t="s">
        <v>5</v>
      </c>
      <c r="H2">
        <f>COUNT(B:B)</f>
        <v>49</v>
      </c>
    </row>
    <row r="3" spans="1:8" x14ac:dyDescent="0.25">
      <c r="B3">
        <v>2</v>
      </c>
      <c r="D3" s="3"/>
      <c r="G3" s="2" t="s">
        <v>7</v>
      </c>
      <c r="H3">
        <f>COUNTIF(D:D,"&lt;&gt;")-1</f>
        <v>0</v>
      </c>
    </row>
    <row r="4" spans="1:8" x14ac:dyDescent="0.25">
      <c r="B4">
        <v>3</v>
      </c>
      <c r="D4" s="3"/>
      <c r="G4" s="2" t="s">
        <v>8</v>
      </c>
      <c r="H4">
        <f>H2-H3</f>
        <v>49</v>
      </c>
    </row>
    <row r="5" spans="1:8" x14ac:dyDescent="0.25">
      <c r="B5">
        <v>4</v>
      </c>
      <c r="D5" s="3"/>
      <c r="G5" s="2" t="s">
        <v>10</v>
      </c>
      <c r="H5" s="11">
        <f>H3/H2</f>
        <v>0</v>
      </c>
    </row>
    <row r="6" spans="1:8" x14ac:dyDescent="0.25">
      <c r="B6">
        <v>5</v>
      </c>
      <c r="D6" s="3"/>
      <c r="G6" s="2" t="s">
        <v>43</v>
      </c>
      <c r="H6">
        <f>SUM(C:C)</f>
        <v>22</v>
      </c>
    </row>
    <row r="7" spans="1:8" x14ac:dyDescent="0.25">
      <c r="B7">
        <v>6</v>
      </c>
      <c r="D7" s="3"/>
      <c r="E7" s="12"/>
    </row>
    <row r="8" spans="1:8" x14ac:dyDescent="0.25">
      <c r="B8">
        <v>7</v>
      </c>
      <c r="D8" s="3"/>
    </row>
    <row r="9" spans="1:8" x14ac:dyDescent="0.25">
      <c r="A9">
        <v>2</v>
      </c>
      <c r="B9">
        <v>1</v>
      </c>
      <c r="C9">
        <v>2</v>
      </c>
      <c r="D9" s="3"/>
    </row>
    <row r="10" spans="1:8" x14ac:dyDescent="0.25">
      <c r="B10">
        <v>2</v>
      </c>
      <c r="D10" s="3"/>
    </row>
    <row r="11" spans="1:8" x14ac:dyDescent="0.25">
      <c r="B11">
        <v>3</v>
      </c>
      <c r="D11" s="3"/>
    </row>
    <row r="12" spans="1:8" x14ac:dyDescent="0.25">
      <c r="B12">
        <v>4</v>
      </c>
      <c r="D12" s="3"/>
    </row>
    <row r="13" spans="1:8" x14ac:dyDescent="0.25">
      <c r="B13">
        <v>5</v>
      </c>
      <c r="D13" s="3"/>
    </row>
    <row r="14" spans="1:8" x14ac:dyDescent="0.25">
      <c r="B14">
        <v>6</v>
      </c>
      <c r="D14" s="3"/>
    </row>
    <row r="15" spans="1:8" x14ac:dyDescent="0.25">
      <c r="B15">
        <v>7</v>
      </c>
      <c r="D15" s="3"/>
    </row>
    <row r="16" spans="1:8" x14ac:dyDescent="0.25">
      <c r="A16">
        <v>3</v>
      </c>
      <c r="B16">
        <v>1</v>
      </c>
      <c r="C16">
        <v>3</v>
      </c>
      <c r="D16" s="3"/>
    </row>
    <row r="17" spans="1:5" x14ac:dyDescent="0.25">
      <c r="B17">
        <v>2</v>
      </c>
      <c r="D17" s="3"/>
    </row>
    <row r="18" spans="1:5" x14ac:dyDescent="0.25">
      <c r="B18">
        <v>3</v>
      </c>
      <c r="D18" s="3"/>
    </row>
    <row r="19" spans="1:5" x14ac:dyDescent="0.25">
      <c r="B19">
        <v>4</v>
      </c>
      <c r="D19" s="3"/>
    </row>
    <row r="20" spans="1:5" x14ac:dyDescent="0.25">
      <c r="B20">
        <v>5</v>
      </c>
      <c r="D20" s="3"/>
      <c r="E20" s="7" t="s">
        <v>20</v>
      </c>
    </row>
    <row r="21" spans="1:5" x14ac:dyDescent="0.25">
      <c r="B21">
        <v>6</v>
      </c>
      <c r="D21" s="3"/>
    </row>
    <row r="22" spans="1:5" x14ac:dyDescent="0.25">
      <c r="B22">
        <v>7</v>
      </c>
      <c r="D22" s="3"/>
    </row>
    <row r="23" spans="1:5" x14ac:dyDescent="0.25">
      <c r="A23">
        <v>4</v>
      </c>
      <c r="B23">
        <v>1</v>
      </c>
      <c r="C23">
        <v>3</v>
      </c>
      <c r="D23" s="3"/>
    </row>
    <row r="24" spans="1:5" x14ac:dyDescent="0.25">
      <c r="B24">
        <v>2</v>
      </c>
      <c r="D24" s="3"/>
    </row>
    <row r="25" spans="1:5" x14ac:dyDescent="0.25">
      <c r="B25">
        <v>3</v>
      </c>
      <c r="D25" s="3"/>
    </row>
    <row r="26" spans="1:5" x14ac:dyDescent="0.25">
      <c r="B26">
        <v>4</v>
      </c>
      <c r="D26" s="3"/>
    </row>
    <row r="27" spans="1:5" x14ac:dyDescent="0.25">
      <c r="B27">
        <v>5</v>
      </c>
      <c r="D27" s="3"/>
    </row>
    <row r="28" spans="1:5" x14ac:dyDescent="0.25">
      <c r="B28">
        <v>6</v>
      </c>
      <c r="D28" s="3"/>
    </row>
    <row r="29" spans="1:5" x14ac:dyDescent="0.25">
      <c r="B29">
        <v>7</v>
      </c>
      <c r="D29" s="3"/>
    </row>
    <row r="30" spans="1:5" x14ac:dyDescent="0.25">
      <c r="A30">
        <v>5</v>
      </c>
      <c r="B30">
        <v>1</v>
      </c>
      <c r="C30">
        <v>4</v>
      </c>
      <c r="D30" s="3"/>
    </row>
    <row r="31" spans="1:5" x14ac:dyDescent="0.25">
      <c r="B31">
        <v>2</v>
      </c>
      <c r="D31" s="3"/>
    </row>
    <row r="32" spans="1:5" x14ac:dyDescent="0.25">
      <c r="B32">
        <v>3</v>
      </c>
      <c r="D32" s="3"/>
    </row>
    <row r="33" spans="1:4" x14ac:dyDescent="0.25">
      <c r="B33">
        <v>4</v>
      </c>
      <c r="D33" s="3"/>
    </row>
    <row r="34" spans="1:4" x14ac:dyDescent="0.25">
      <c r="B34">
        <v>5</v>
      </c>
      <c r="D34" s="3"/>
    </row>
    <row r="35" spans="1:4" x14ac:dyDescent="0.25">
      <c r="B35">
        <v>6</v>
      </c>
      <c r="D35" s="3"/>
    </row>
    <row r="36" spans="1:4" x14ac:dyDescent="0.25">
      <c r="B36">
        <v>7</v>
      </c>
      <c r="D36" s="3"/>
    </row>
    <row r="37" spans="1:4" x14ac:dyDescent="0.25">
      <c r="A37">
        <v>6</v>
      </c>
      <c r="B37">
        <v>1</v>
      </c>
      <c r="C37">
        <v>5</v>
      </c>
      <c r="D37" s="6"/>
    </row>
    <row r="38" spans="1:4" x14ac:dyDescent="0.25">
      <c r="B38">
        <v>2</v>
      </c>
    </row>
    <row r="39" spans="1:4" x14ac:dyDescent="0.25">
      <c r="B39">
        <v>3</v>
      </c>
    </row>
    <row r="40" spans="1:4" x14ac:dyDescent="0.25">
      <c r="B40">
        <v>4</v>
      </c>
    </row>
    <row r="41" spans="1:4" x14ac:dyDescent="0.25">
      <c r="B41">
        <v>5</v>
      </c>
    </row>
    <row r="42" spans="1:4" x14ac:dyDescent="0.25">
      <c r="B42">
        <v>6</v>
      </c>
    </row>
    <row r="43" spans="1:4" x14ac:dyDescent="0.25">
      <c r="B43">
        <v>7</v>
      </c>
    </row>
    <row r="44" spans="1:4" x14ac:dyDescent="0.25">
      <c r="A44">
        <v>7</v>
      </c>
      <c r="B44">
        <v>1</v>
      </c>
      <c r="C44">
        <v>4</v>
      </c>
    </row>
    <row r="45" spans="1:4" x14ac:dyDescent="0.25">
      <c r="B45">
        <v>2</v>
      </c>
    </row>
    <row r="46" spans="1:4" x14ac:dyDescent="0.25">
      <c r="B46">
        <v>3</v>
      </c>
    </row>
    <row r="47" spans="1:4" x14ac:dyDescent="0.25">
      <c r="B47">
        <v>4</v>
      </c>
    </row>
    <row r="48" spans="1:4" x14ac:dyDescent="0.25">
      <c r="B48">
        <v>5</v>
      </c>
    </row>
    <row r="49" spans="2:2" x14ac:dyDescent="0.25">
      <c r="B49">
        <v>6</v>
      </c>
    </row>
    <row r="50" spans="2:2" x14ac:dyDescent="0.25">
      <c r="B50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E6D15-F451-4451-B065-CC8582E17265}">
  <dimension ref="A1:C12"/>
  <sheetViews>
    <sheetView tabSelected="1" workbookViewId="0">
      <selection activeCell="E13" sqref="E13"/>
    </sheetView>
  </sheetViews>
  <sheetFormatPr defaultRowHeight="15" x14ac:dyDescent="0.25"/>
  <cols>
    <col min="2" max="2" width="9.85546875" bestFit="1" customWidth="1"/>
  </cols>
  <sheetData>
    <row r="1" spans="1:3" x14ac:dyDescent="0.25">
      <c r="B1" s="2" t="s">
        <v>21</v>
      </c>
      <c r="C1" s="2"/>
    </row>
    <row r="2" spans="1:3" x14ac:dyDescent="0.25">
      <c r="A2" t="s">
        <v>37</v>
      </c>
      <c r="B2" s="13">
        <v>0.5</v>
      </c>
    </row>
    <row r="3" spans="1:3" x14ac:dyDescent="0.25">
      <c r="A3" t="s">
        <v>38</v>
      </c>
      <c r="B3" s="13">
        <v>0.5</v>
      </c>
    </row>
    <row r="4" spans="1:3" x14ac:dyDescent="0.25">
      <c r="A4" t="s">
        <v>39</v>
      </c>
      <c r="B4" t="s">
        <v>41</v>
      </c>
    </row>
    <row r="5" spans="1:3" x14ac:dyDescent="0.25">
      <c r="A5" t="s">
        <v>40</v>
      </c>
      <c r="B5" t="s">
        <v>41</v>
      </c>
    </row>
    <row r="9" spans="1:3" x14ac:dyDescent="0.25">
      <c r="A9" t="s">
        <v>37</v>
      </c>
    </row>
    <row r="10" spans="1:3" x14ac:dyDescent="0.25">
      <c r="A10" s="1">
        <v>0.55208333333333337</v>
      </c>
      <c r="B10" s="1">
        <v>0.5625</v>
      </c>
      <c r="C10" t="s">
        <v>44</v>
      </c>
    </row>
    <row r="11" spans="1:3" x14ac:dyDescent="0.25">
      <c r="A11" s="1">
        <v>0.56597222222222221</v>
      </c>
      <c r="B11" s="1">
        <v>0.66666666666666663</v>
      </c>
      <c r="C11" t="s">
        <v>45</v>
      </c>
    </row>
    <row r="12" spans="1:3" x14ac:dyDescent="0.25">
      <c r="A12" s="1">
        <v>0.67013888888888884</v>
      </c>
      <c r="B12" s="1">
        <v>0.75</v>
      </c>
      <c r="C12" t="s">
        <v>46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3BEEFA9EC9C9243B2FCD0396A3A17DA" ma:contentTypeVersion="2" ma:contentTypeDescription="Create a new document." ma:contentTypeScope="" ma:versionID="7c76ba5d0c4583628e5ca1f0cc1eb664">
  <xsd:schema xmlns:xsd="http://www.w3.org/2001/XMLSchema" xmlns:xs="http://www.w3.org/2001/XMLSchema" xmlns:p="http://schemas.microsoft.com/office/2006/metadata/properties" xmlns:ns3="e6e1a9aa-3c5d-403c-b018-c4e2c364d056" targetNamespace="http://schemas.microsoft.com/office/2006/metadata/properties" ma:root="true" ma:fieldsID="71a1c09e10b5e2fc3a62c9f98aa0fff2" ns3:_="">
    <xsd:import namespace="e6e1a9aa-3c5d-403c-b018-c4e2c364d05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6e1a9aa-3c5d-403c-b018-c4e2c364d05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44BD7F1-ACAF-4277-8D58-697912469B7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7373C30-AAEB-4E5C-B408-B9FA9925B96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6e1a9aa-3c5d-403c-b018-c4e2c364d05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0D09F82-04B4-4FC6-AB6A-BC37265D4AC1}">
  <ds:schemaRefs>
    <ds:schemaRef ds:uri="http://purl.org/dc/dcmitype/"/>
    <ds:schemaRef ds:uri="http://schemas.microsoft.com/office/2006/metadata/properties"/>
    <ds:schemaRef ds:uri="e6e1a9aa-3c5d-403c-b018-c4e2c364d056"/>
    <ds:schemaRef ds:uri="http://purl.org/dc/elements/1.1/"/>
    <ds:schemaRef ds:uri="http://www.w3.org/XML/1998/namespac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Folien</vt:lpstr>
      <vt:lpstr>Aufgaben</vt:lpstr>
      <vt:lpstr>Schedule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 Bühler</dc:creator>
  <cp:lastModifiedBy>Christoph Bühler</cp:lastModifiedBy>
  <dcterms:created xsi:type="dcterms:W3CDTF">2020-01-21T13:40:23Z</dcterms:created>
  <dcterms:modified xsi:type="dcterms:W3CDTF">2020-06-04T11:24:14Z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0x01010063BEEFA9EC9C9243B2FCD0396A3A17DA</vt:lpwstr>
  </property>
</Properties>
</file>