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er-science-univie\VO Technische Grundlagen der Informatik (051011)\src\"/>
    </mc:Choice>
  </mc:AlternateContent>
  <xr:revisionPtr revIDLastSave="0" documentId="8_{0070C828-6477-4207-87D0-6856D18A58BA}" xr6:coauthVersionLast="44" xr6:coauthVersionMax="44" xr10:uidLastSave="{00000000-0000-0000-0000-000000000000}"/>
  <bookViews>
    <workbookView xWindow="-28920" yWindow="-120" windowWidth="29040" windowHeight="15840" activeTab="1" xr2:uid="{C8E0BB70-33EF-45E5-8722-81F470E88398}"/>
  </bookViews>
  <sheets>
    <sheet name="Folien" sheetId="1" r:id="rId1"/>
    <sheet name="Aufgaben" sheetId="2" r:id="rId2"/>
    <sheet name="Schedule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E9" i="1"/>
  <c r="N1" i="1" l="1"/>
  <c r="E8" i="1"/>
  <c r="F8" i="1" s="1"/>
  <c r="I8" i="1"/>
  <c r="J2" i="1"/>
  <c r="K2" i="1" s="1"/>
  <c r="J3" i="1"/>
  <c r="K3" i="1" s="1"/>
  <c r="J4" i="1"/>
  <c r="K4" i="1" s="1"/>
  <c r="J5" i="1"/>
  <c r="K5" i="1" s="1"/>
  <c r="J6" i="1"/>
  <c r="K6" i="1" s="1"/>
  <c r="F3" i="1"/>
  <c r="F4" i="1"/>
  <c r="F5" i="1"/>
  <c r="F6" i="1"/>
  <c r="F7" i="1"/>
  <c r="F2" i="1"/>
  <c r="E3" i="1"/>
  <c r="E4" i="1"/>
  <c r="E5" i="1"/>
  <c r="E6" i="1"/>
  <c r="E7" i="1"/>
  <c r="E2" i="1"/>
  <c r="G6" i="2"/>
  <c r="G5" i="2"/>
  <c r="G3" i="2"/>
  <c r="G4" i="2"/>
  <c r="G7" i="2" l="1"/>
  <c r="G8" i="2" s="1"/>
  <c r="K8" i="1"/>
  <c r="N2" i="1"/>
  <c r="N4" i="1" s="1"/>
  <c r="N5" i="1"/>
  <c r="G9" i="2"/>
  <c r="N3" i="1"/>
</calcChain>
</file>

<file path=xl/sharedStrings.xml><?xml version="1.0" encoding="utf-8"?>
<sst xmlns="http://schemas.openxmlformats.org/spreadsheetml/2006/main" count="52" uniqueCount="37">
  <si>
    <t>time</t>
  </si>
  <si>
    <t>time done:</t>
  </si>
  <si>
    <t>time remaining:</t>
  </si>
  <si>
    <t>rep</t>
  </si>
  <si>
    <t>exercise</t>
  </si>
  <si>
    <t>total exercises:</t>
  </si>
  <si>
    <t>TUE</t>
  </si>
  <si>
    <t>WED</t>
  </si>
  <si>
    <t>THR</t>
  </si>
  <si>
    <t>FR</t>
  </si>
  <si>
    <t>4.x to 8.x</t>
  </si>
  <si>
    <t>1.x to 3.x</t>
  </si>
  <si>
    <t>exercisses</t>
  </si>
  <si>
    <t>slides</t>
  </si>
  <si>
    <t>round 2</t>
  </si>
  <si>
    <t>exercises done:</t>
  </si>
  <si>
    <t>exercises remaining:</t>
  </si>
  <si>
    <t>completed</t>
  </si>
  <si>
    <t>completed:</t>
  </si>
  <si>
    <t>avg time:</t>
  </si>
  <si>
    <t>avg time per slide:</t>
  </si>
  <si>
    <t>slides remaining:</t>
  </si>
  <si>
    <t>slides done:</t>
  </si>
  <si>
    <t>from slide</t>
  </si>
  <si>
    <t>to slide</t>
  </si>
  <si>
    <t>file</t>
  </si>
  <si>
    <t>slide count</t>
  </si>
  <si>
    <t>time / slide</t>
  </si>
  <si>
    <t>Teil5 - Architekturen</t>
  </si>
  <si>
    <t>Teil1 - Einleitung</t>
  </si>
  <si>
    <t>Teil2 - Zahlendarstellung</t>
  </si>
  <si>
    <t>Teil3 - Aussagenlogik</t>
  </si>
  <si>
    <t>Teil4 - Digitale Logik</t>
  </si>
  <si>
    <t>weighted</t>
  </si>
  <si>
    <t>x</t>
  </si>
  <si>
    <t xml:space="preserve"> </t>
  </si>
  <si>
    <t>revisit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</si>
</sst>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2" fillId="0" borderId="0" xfId="0" applyFont="1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2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LI"/>
              <a:t>Time used for Exercises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Aufgaben!$C$2:$C$36</c:f>
              <c:numCache>
                <c:formatCode>[$-F400]h:mm:ss\ AM/PM</c:formatCode>
                <c:ptCount val="35"/>
                <c:pt idx="0">
                  <c:v>1.7048611111111112E-2</c:v>
                </c:pt>
                <c:pt idx="1">
                  <c:v>1.0648148148148147E-3</c:v>
                </c:pt>
                <c:pt idx="2">
                  <c:v>6.5972222222222222E-3</c:v>
                </c:pt>
                <c:pt idx="3">
                  <c:v>7.4421296296296293E-3</c:v>
                </c:pt>
                <c:pt idx="4">
                  <c:v>3.7615740740740739E-3</c:v>
                </c:pt>
                <c:pt idx="5">
                  <c:v>6.1574074074074074E-3</c:v>
                </c:pt>
                <c:pt idx="6">
                  <c:v>1.7210648148148149E-2</c:v>
                </c:pt>
                <c:pt idx="7">
                  <c:v>1.1817129629629629E-2</c:v>
                </c:pt>
                <c:pt idx="8">
                  <c:v>4.3287037037037035E-3</c:v>
                </c:pt>
                <c:pt idx="9">
                  <c:v>1.4039351851851851E-2</c:v>
                </c:pt>
                <c:pt idx="10">
                  <c:v>8.564814814814815E-3</c:v>
                </c:pt>
                <c:pt idx="11">
                  <c:v>1.1724537037037035E-2</c:v>
                </c:pt>
                <c:pt idx="12">
                  <c:v>6.6550925925925935E-3</c:v>
                </c:pt>
                <c:pt idx="13">
                  <c:v>9.386574074074075E-3</c:v>
                </c:pt>
                <c:pt idx="14">
                  <c:v>2.0335648148148148E-2</c:v>
                </c:pt>
                <c:pt idx="15">
                  <c:v>7.4652777777777781E-3</c:v>
                </c:pt>
                <c:pt idx="16">
                  <c:v>4.3981481481481484E-3</c:v>
                </c:pt>
                <c:pt idx="17">
                  <c:v>9.7222222222222224E-3</c:v>
                </c:pt>
                <c:pt idx="18">
                  <c:v>4.2129629629629626E-3</c:v>
                </c:pt>
                <c:pt idx="19">
                  <c:v>1.8749999999999999E-2</c:v>
                </c:pt>
                <c:pt idx="20">
                  <c:v>2.627314814814815E-3</c:v>
                </c:pt>
                <c:pt idx="21">
                  <c:v>1.2731481481481481E-2</c:v>
                </c:pt>
                <c:pt idx="22">
                  <c:v>1.0011574074074074E-2</c:v>
                </c:pt>
                <c:pt idx="23">
                  <c:v>8.9467592592592585E-3</c:v>
                </c:pt>
                <c:pt idx="24">
                  <c:v>2.5821759259259256E-2</c:v>
                </c:pt>
                <c:pt idx="25">
                  <c:v>5.5902777777777782E-3</c:v>
                </c:pt>
                <c:pt idx="26">
                  <c:v>6.6666666666666671E-3</c:v>
                </c:pt>
                <c:pt idx="27">
                  <c:v>7.4768518518518526E-3</c:v>
                </c:pt>
                <c:pt idx="28">
                  <c:v>2.7731481481481478E-2</c:v>
                </c:pt>
                <c:pt idx="29">
                  <c:v>1.3310185185185187E-2</c:v>
                </c:pt>
                <c:pt idx="30">
                  <c:v>1.2731481481481481E-2</c:v>
                </c:pt>
                <c:pt idx="31">
                  <c:v>2.3958333333333331E-2</c:v>
                </c:pt>
                <c:pt idx="32">
                  <c:v>1.0960648148148148E-2</c:v>
                </c:pt>
                <c:pt idx="33">
                  <c:v>8.0439814814814818E-3</c:v>
                </c:pt>
                <c:pt idx="34">
                  <c:v>7.3611111111111108E-3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1-4C3F-B08D-4BC674259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144815"/>
        <c:axId val="903411631"/>
      </c:lineChart>
      <c:catAx>
        <c:axId val="77514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3411631"/>
        <c:crosses val="autoZero"/>
        <c:auto val="1"/>
        <c:lblAlgn val="ctr"/>
        <c:lblOffset val="100"/>
        <c:noMultiLvlLbl val="0"/>
      </c:catAx>
      <c:valAx>
        <c:axId val="9034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14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</xdr:colOff>
      <xdr:row>10</xdr:row>
      <xdr:rowOff>180022</xdr:rowOff>
    </xdr:from>
    <xdr:to>
      <xdr:col>11</xdr:col>
      <xdr:colOff>220980</xdr:colOff>
      <xdr:row>26</xdr:row>
      <xdr:rowOff>25717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3E8A77-E9EE-4A67-8C46-122D8F72C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47D2-3BE6-474D-8339-8AD6B8C26040}">
  <dimension ref="A1:N15"/>
  <sheetViews>
    <sheetView workbookViewId="0">
      <selection activeCell="C13" sqref="C13"/>
    </sheetView>
  </sheetViews>
  <sheetFormatPr defaultRowHeight="15" x14ac:dyDescent="0.25"/>
  <cols>
    <col min="2" max="2" width="18.85546875" bestFit="1" customWidth="1"/>
    <col min="3" max="3" width="11.7109375" bestFit="1" customWidth="1"/>
    <col min="5" max="5" width="10.42578125" bestFit="1" customWidth="1"/>
    <col min="6" max="6" width="10.7109375" bestFit="1" customWidth="1"/>
    <col min="8" max="8" width="22.7109375" bestFit="1" customWidth="1"/>
    <col min="9" max="9" width="7.140625" customWidth="1"/>
    <col min="10" max="10" width="10.7109375" customWidth="1"/>
    <col min="11" max="11" width="9.140625" customWidth="1"/>
    <col min="12" max="12" width="10" customWidth="1"/>
    <col min="13" max="13" width="17.140625" bestFit="1" customWidth="1"/>
  </cols>
  <sheetData>
    <row r="1" spans="1:14" x14ac:dyDescent="0.25">
      <c r="A1" s="2" t="s">
        <v>0</v>
      </c>
      <c r="B1" s="2" t="s">
        <v>25</v>
      </c>
      <c r="C1" s="2" t="s">
        <v>23</v>
      </c>
      <c r="D1" s="2" t="s">
        <v>24</v>
      </c>
      <c r="E1" s="2" t="s">
        <v>26</v>
      </c>
      <c r="F1" s="2" t="s">
        <v>27</v>
      </c>
      <c r="H1" s="2" t="s">
        <v>25</v>
      </c>
      <c r="I1" s="2" t="s">
        <v>13</v>
      </c>
      <c r="J1" s="2" t="s">
        <v>17</v>
      </c>
      <c r="K1" s="2" t="s">
        <v>33</v>
      </c>
      <c r="M1" s="2" t="s">
        <v>20</v>
      </c>
      <c r="N1" s="3">
        <f>AVERAGE(F:F)</f>
        <v>2.2985919508874768E-3</v>
      </c>
    </row>
    <row r="2" spans="1:14" x14ac:dyDescent="0.25">
      <c r="A2" s="3">
        <v>4.1666666666667629E-3</v>
      </c>
      <c r="B2" s="3" t="s">
        <v>28</v>
      </c>
      <c r="C2">
        <v>29</v>
      </c>
      <c r="D2">
        <v>31</v>
      </c>
      <c r="E2">
        <f>D2-C2</f>
        <v>2</v>
      </c>
      <c r="F2" s="3">
        <f>A2/E2</f>
        <v>2.0833333333333814E-3</v>
      </c>
      <c r="H2" s="3" t="s">
        <v>29</v>
      </c>
      <c r="I2">
        <v>8</v>
      </c>
      <c r="J2" s="4">
        <f t="shared" ref="J2:J5" si="0">SUMIF(B:B,H:H,E:E)/I2</f>
        <v>0</v>
      </c>
      <c r="K2" s="4">
        <f>(I2/I8)*J2</f>
        <v>0</v>
      </c>
      <c r="M2" s="2" t="s">
        <v>22</v>
      </c>
      <c r="N2">
        <f>SUM(E:E)</f>
        <v>153</v>
      </c>
    </row>
    <row r="3" spans="1:14" x14ac:dyDescent="0.25">
      <c r="A3" s="3">
        <v>2.6388888888888795E-2</v>
      </c>
      <c r="B3" s="3" t="s">
        <v>28</v>
      </c>
      <c r="C3">
        <v>31</v>
      </c>
      <c r="D3">
        <v>34</v>
      </c>
      <c r="E3">
        <f t="shared" ref="E3:E9" si="1">D3-C3</f>
        <v>3</v>
      </c>
      <c r="F3" s="3">
        <f t="shared" ref="F3:F9" si="2">A3/E3</f>
        <v>8.7962962962962656E-3</v>
      </c>
      <c r="H3" t="s">
        <v>30</v>
      </c>
      <c r="I3">
        <v>92</v>
      </c>
      <c r="J3" s="4">
        <f t="shared" si="0"/>
        <v>0</v>
      </c>
      <c r="K3" s="4">
        <f>(I3/$I$8)*J3</f>
        <v>0</v>
      </c>
      <c r="M3" s="2" t="s">
        <v>1</v>
      </c>
      <c r="N3" s="3">
        <f>N2*N1</f>
        <v>0.35168456848578394</v>
      </c>
    </row>
    <row r="4" spans="1:14" x14ac:dyDescent="0.25">
      <c r="A4" s="3">
        <v>9.7222222222221877E-3</v>
      </c>
      <c r="B4" s="3" t="s">
        <v>28</v>
      </c>
      <c r="C4">
        <v>34</v>
      </c>
      <c r="D4">
        <v>40</v>
      </c>
      <c r="E4">
        <f t="shared" si="1"/>
        <v>6</v>
      </c>
      <c r="F4" s="3">
        <f t="shared" si="2"/>
        <v>1.6203703703703647E-3</v>
      </c>
      <c r="H4" t="s">
        <v>31</v>
      </c>
      <c r="I4">
        <v>41</v>
      </c>
      <c r="J4" s="4">
        <f t="shared" si="0"/>
        <v>0</v>
      </c>
      <c r="K4" s="4">
        <f t="shared" ref="K4:K6" si="3">(I4/$I$8)*J4</f>
        <v>0</v>
      </c>
      <c r="M4" s="2" t="s">
        <v>21</v>
      </c>
      <c r="N4" s="5">
        <f>I8-N2</f>
        <v>267</v>
      </c>
    </row>
    <row r="5" spans="1:14" x14ac:dyDescent="0.25">
      <c r="A5" s="3">
        <v>9.7222222222222987E-3</v>
      </c>
      <c r="B5" s="3" t="s">
        <v>28</v>
      </c>
      <c r="C5">
        <v>40</v>
      </c>
      <c r="D5">
        <v>48</v>
      </c>
      <c r="E5">
        <f t="shared" si="1"/>
        <v>8</v>
      </c>
      <c r="F5" s="3">
        <f t="shared" si="2"/>
        <v>1.2152777777777873E-3</v>
      </c>
      <c r="H5" t="s">
        <v>32</v>
      </c>
      <c r="I5">
        <v>118</v>
      </c>
      <c r="J5" s="4">
        <f t="shared" si="0"/>
        <v>0.96610169491525422</v>
      </c>
      <c r="K5" s="4">
        <f t="shared" si="3"/>
        <v>0.27142857142857141</v>
      </c>
      <c r="M5" s="2" t="s">
        <v>2</v>
      </c>
      <c r="N5" s="3">
        <f>N1*N4</f>
        <v>0.61372405088695636</v>
      </c>
    </row>
    <row r="6" spans="1:14" x14ac:dyDescent="0.25">
      <c r="A6" s="3">
        <v>6.2499999999999778E-3</v>
      </c>
      <c r="B6" s="3" t="s">
        <v>28</v>
      </c>
      <c r="C6">
        <v>48</v>
      </c>
      <c r="D6">
        <v>52</v>
      </c>
      <c r="E6">
        <f t="shared" si="1"/>
        <v>4</v>
      </c>
      <c r="F6" s="3">
        <f t="shared" si="2"/>
        <v>1.5624999999999944E-3</v>
      </c>
      <c r="H6" s="3" t="s">
        <v>28</v>
      </c>
      <c r="I6">
        <v>161</v>
      </c>
      <c r="J6" s="4">
        <f>SUMIF(B:B,H:H,E:E)/I6</f>
        <v>0.24223602484472051</v>
      </c>
      <c r="K6" s="4">
        <f t="shared" si="3"/>
        <v>9.2857142857142874E-2</v>
      </c>
    </row>
    <row r="7" spans="1:14" x14ac:dyDescent="0.25">
      <c r="A7" s="3">
        <v>1.6666666666666607E-2</v>
      </c>
      <c r="B7" s="3" t="s">
        <v>28</v>
      </c>
      <c r="C7">
        <v>52</v>
      </c>
      <c r="D7">
        <v>68</v>
      </c>
      <c r="E7">
        <f t="shared" si="1"/>
        <v>16</v>
      </c>
      <c r="F7" s="3">
        <f t="shared" si="2"/>
        <v>1.041666666666663E-3</v>
      </c>
      <c r="G7" s="1"/>
    </row>
    <row r="8" spans="1:14" x14ac:dyDescent="0.25">
      <c r="A8" s="6">
        <v>5.7129629629629634E-2</v>
      </c>
      <c r="B8" t="s">
        <v>32</v>
      </c>
      <c r="C8">
        <v>0</v>
      </c>
      <c r="D8">
        <v>81</v>
      </c>
      <c r="E8">
        <f t="shared" si="1"/>
        <v>81</v>
      </c>
      <c r="F8" s="3">
        <f t="shared" si="2"/>
        <v>7.0530406950160046E-4</v>
      </c>
      <c r="G8" s="1"/>
      <c r="H8" s="8"/>
      <c r="I8" s="8">
        <f>SUM(I2:I6)</f>
        <v>420</v>
      </c>
      <c r="J8" s="9"/>
      <c r="K8" s="10">
        <f>SUM(K2:K6)</f>
        <v>0.36428571428571427</v>
      </c>
    </row>
    <row r="9" spans="1:14" x14ac:dyDescent="0.25">
      <c r="A9" s="6">
        <v>4.5011574074074072E-2</v>
      </c>
      <c r="B9" t="s">
        <v>32</v>
      </c>
      <c r="C9">
        <v>81</v>
      </c>
      <c r="D9">
        <v>114</v>
      </c>
      <c r="E9">
        <f t="shared" si="1"/>
        <v>33</v>
      </c>
      <c r="F9" s="3">
        <f t="shared" si="2"/>
        <v>1.3639870931537598E-3</v>
      </c>
      <c r="G9" s="1"/>
    </row>
    <row r="10" spans="1:14" x14ac:dyDescent="0.25">
      <c r="G10" s="1"/>
    </row>
    <row r="14" spans="1:14" x14ac:dyDescent="0.25">
      <c r="H14" s="1"/>
    </row>
    <row r="15" spans="1:14" x14ac:dyDescent="0.25">
      <c r="G15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927A-CFA3-4A49-A597-426026ECEF71}">
  <dimension ref="A1:G36"/>
  <sheetViews>
    <sheetView tabSelected="1" workbookViewId="0">
      <selection activeCell="N8" sqref="N8"/>
    </sheetView>
  </sheetViews>
  <sheetFormatPr defaultRowHeight="15" x14ac:dyDescent="0.25"/>
  <cols>
    <col min="2" max="2" width="10.28515625" customWidth="1"/>
    <col min="3" max="3" width="11.7109375" bestFit="1" customWidth="1"/>
    <col min="4" max="4" width="8.85546875" style="7"/>
    <col min="5" max="5" width="8.85546875" customWidth="1"/>
    <col min="6" max="6" width="19" bestFit="1" customWidth="1"/>
  </cols>
  <sheetData>
    <row r="1" spans="1:7" x14ac:dyDescent="0.25">
      <c r="A1" s="2" t="s">
        <v>3</v>
      </c>
      <c r="B1" s="2" t="s">
        <v>4</v>
      </c>
      <c r="C1" s="2" t="s">
        <v>0</v>
      </c>
      <c r="D1" s="2" t="s">
        <v>36</v>
      </c>
    </row>
    <row r="2" spans="1:7" x14ac:dyDescent="0.25">
      <c r="A2">
        <v>1</v>
      </c>
      <c r="B2">
        <v>1</v>
      </c>
      <c r="C2" s="3">
        <v>1.7048611111111112E-2</v>
      </c>
    </row>
    <row r="3" spans="1:7" x14ac:dyDescent="0.25">
      <c r="B3">
        <v>2</v>
      </c>
      <c r="C3" s="3">
        <v>1.0648148148148147E-3</v>
      </c>
      <c r="F3" s="2" t="s">
        <v>19</v>
      </c>
      <c r="G3" s="3">
        <f>AVERAGEIF(C2:C36,"&lt;&gt;")</f>
        <v>1.0704365079365077E-2</v>
      </c>
    </row>
    <row r="4" spans="1:7" x14ac:dyDescent="0.25">
      <c r="B4">
        <v>3</v>
      </c>
      <c r="C4" s="3">
        <v>6.5972222222222222E-3</v>
      </c>
      <c r="F4" s="2" t="s">
        <v>5</v>
      </c>
      <c r="G4">
        <f>COUNT(B2:B36)</f>
        <v>35</v>
      </c>
    </row>
    <row r="5" spans="1:7" x14ac:dyDescent="0.25">
      <c r="B5">
        <v>4</v>
      </c>
      <c r="C5" s="3">
        <v>7.4421296296296293E-3</v>
      </c>
      <c r="F5" s="2" t="s">
        <v>15</v>
      </c>
      <c r="G5">
        <f>COUNTIF(C2:C36,"&lt;&gt;")</f>
        <v>35</v>
      </c>
    </row>
    <row r="6" spans="1:7" x14ac:dyDescent="0.25">
      <c r="B6">
        <v>5</v>
      </c>
      <c r="C6" s="3">
        <v>3.7615740740740739E-3</v>
      </c>
      <c r="F6" s="2" t="s">
        <v>1</v>
      </c>
      <c r="G6" s="3">
        <f>SUM(C2:C36)</f>
        <v>0.37465277777777772</v>
      </c>
    </row>
    <row r="7" spans="1:7" x14ac:dyDescent="0.25">
      <c r="A7">
        <v>2</v>
      </c>
      <c r="B7">
        <v>1</v>
      </c>
      <c r="C7" s="3">
        <v>6.1574074074074074E-3</v>
      </c>
      <c r="F7" s="2" t="s">
        <v>16</v>
      </c>
      <c r="G7">
        <f>G4-G5</f>
        <v>0</v>
      </c>
    </row>
    <row r="8" spans="1:7" x14ac:dyDescent="0.25">
      <c r="B8">
        <v>2</v>
      </c>
      <c r="C8" s="3">
        <v>1.7210648148148149E-2</v>
      </c>
      <c r="F8" s="2" t="s">
        <v>2</v>
      </c>
      <c r="G8" s="3">
        <f>G7*G3</f>
        <v>0</v>
      </c>
    </row>
    <row r="9" spans="1:7" x14ac:dyDescent="0.25">
      <c r="B9">
        <v>3</v>
      </c>
      <c r="C9" s="3">
        <v>1.1817129629629629E-2</v>
      </c>
      <c r="F9" s="2" t="s">
        <v>18</v>
      </c>
      <c r="G9" s="4">
        <f>G5/G4</f>
        <v>1</v>
      </c>
    </row>
    <row r="10" spans="1:7" x14ac:dyDescent="0.25">
      <c r="B10">
        <v>4</v>
      </c>
      <c r="C10" s="3">
        <v>4.3287037037037035E-3</v>
      </c>
    </row>
    <row r="11" spans="1:7" x14ac:dyDescent="0.25">
      <c r="A11">
        <v>3</v>
      </c>
      <c r="B11">
        <v>1</v>
      </c>
      <c r="C11" s="3">
        <v>1.4039351851851851E-2</v>
      </c>
    </row>
    <row r="12" spans="1:7" x14ac:dyDescent="0.25">
      <c r="B12">
        <v>2</v>
      </c>
      <c r="C12" s="3">
        <v>8.564814814814815E-3</v>
      </c>
    </row>
    <row r="13" spans="1:7" x14ac:dyDescent="0.25">
      <c r="B13">
        <v>3</v>
      </c>
      <c r="C13" s="3">
        <v>1.1724537037037035E-2</v>
      </c>
    </row>
    <row r="14" spans="1:7" x14ac:dyDescent="0.25">
      <c r="B14">
        <v>4</v>
      </c>
      <c r="C14" s="3">
        <v>6.6550925925925935E-3</v>
      </c>
    </row>
    <row r="15" spans="1:7" x14ac:dyDescent="0.25">
      <c r="B15">
        <v>5</v>
      </c>
      <c r="C15" s="3">
        <v>9.386574074074075E-3</v>
      </c>
    </row>
    <row r="16" spans="1:7" x14ac:dyDescent="0.25">
      <c r="B16">
        <v>6</v>
      </c>
      <c r="C16" s="3">
        <v>2.0335648148148148E-2</v>
      </c>
    </row>
    <row r="17" spans="1:4" x14ac:dyDescent="0.25">
      <c r="A17">
        <v>4</v>
      </c>
      <c r="B17">
        <v>1</v>
      </c>
      <c r="C17" s="3">
        <v>7.4652777777777781E-3</v>
      </c>
    </row>
    <row r="18" spans="1:4" x14ac:dyDescent="0.25">
      <c r="B18">
        <v>2</v>
      </c>
      <c r="C18" s="3">
        <v>4.3981481481481484E-3</v>
      </c>
    </row>
    <row r="19" spans="1:4" x14ac:dyDescent="0.25">
      <c r="B19">
        <v>3</v>
      </c>
      <c r="C19" s="3">
        <v>9.7222222222222224E-3</v>
      </c>
    </row>
    <row r="20" spans="1:4" x14ac:dyDescent="0.25">
      <c r="B20">
        <v>4</v>
      </c>
      <c r="C20" s="3">
        <v>4.2129629629629626E-3</v>
      </c>
      <c r="D20" s="7" t="s">
        <v>35</v>
      </c>
    </row>
    <row r="21" spans="1:4" x14ac:dyDescent="0.25">
      <c r="A21">
        <v>5</v>
      </c>
      <c r="B21">
        <v>1</v>
      </c>
      <c r="C21" s="3">
        <v>1.8749999999999999E-2</v>
      </c>
    </row>
    <row r="22" spans="1:4" x14ac:dyDescent="0.25">
      <c r="B22">
        <v>2</v>
      </c>
      <c r="C22" s="3">
        <v>2.627314814814815E-3</v>
      </c>
    </row>
    <row r="23" spans="1:4" x14ac:dyDescent="0.25">
      <c r="B23">
        <v>3</v>
      </c>
      <c r="C23" s="3">
        <v>1.2731481481481481E-2</v>
      </c>
    </row>
    <row r="24" spans="1:4" x14ac:dyDescent="0.25">
      <c r="B24">
        <v>4</v>
      </c>
      <c r="C24" s="3">
        <v>1.0011574074074074E-2</v>
      </c>
    </row>
    <row r="25" spans="1:4" x14ac:dyDescent="0.25">
      <c r="A25">
        <v>6</v>
      </c>
      <c r="B25">
        <v>1</v>
      </c>
      <c r="C25" s="3">
        <v>8.9467592592592585E-3</v>
      </c>
    </row>
    <row r="26" spans="1:4" x14ac:dyDescent="0.25">
      <c r="B26">
        <v>2</v>
      </c>
      <c r="C26" s="3">
        <v>2.5821759259259256E-2</v>
      </c>
      <c r="D26" s="7" t="s">
        <v>34</v>
      </c>
    </row>
    <row r="27" spans="1:4" x14ac:dyDescent="0.25">
      <c r="B27">
        <v>3</v>
      </c>
      <c r="C27" s="3">
        <v>5.5902777777777782E-3</v>
      </c>
      <c r="D27" s="7" t="s">
        <v>34</v>
      </c>
    </row>
    <row r="28" spans="1:4" x14ac:dyDescent="0.25">
      <c r="B28">
        <v>4</v>
      </c>
      <c r="C28" s="3">
        <v>6.6666666666666671E-3</v>
      </c>
    </row>
    <row r="29" spans="1:4" x14ac:dyDescent="0.25">
      <c r="A29">
        <v>7</v>
      </c>
      <c r="B29">
        <v>1</v>
      </c>
      <c r="C29" s="3">
        <v>7.4768518518518526E-3</v>
      </c>
    </row>
    <row r="30" spans="1:4" x14ac:dyDescent="0.25">
      <c r="B30">
        <v>2</v>
      </c>
      <c r="C30" s="3">
        <v>2.7731481481481478E-2</v>
      </c>
    </row>
    <row r="31" spans="1:4" x14ac:dyDescent="0.25">
      <c r="B31">
        <v>3</v>
      </c>
      <c r="C31" s="3">
        <v>1.3310185185185187E-2</v>
      </c>
      <c r="D31" s="7" t="s">
        <v>34</v>
      </c>
    </row>
    <row r="32" spans="1:4" x14ac:dyDescent="0.25">
      <c r="B32">
        <v>4</v>
      </c>
      <c r="C32" s="3">
        <v>1.2731481481481481E-2</v>
      </c>
    </row>
    <row r="33" spans="1:3" x14ac:dyDescent="0.25">
      <c r="A33">
        <v>8</v>
      </c>
      <c r="B33">
        <v>1</v>
      </c>
      <c r="C33" s="3">
        <v>2.3958333333333331E-2</v>
      </c>
    </row>
    <row r="34" spans="1:3" x14ac:dyDescent="0.25">
      <c r="B34">
        <v>2</v>
      </c>
      <c r="C34" s="3">
        <v>1.0960648148148148E-2</v>
      </c>
    </row>
    <row r="35" spans="1:3" x14ac:dyDescent="0.25">
      <c r="B35">
        <v>3</v>
      </c>
      <c r="C35" s="3">
        <v>8.0439814814814818E-3</v>
      </c>
    </row>
    <row r="36" spans="1:3" x14ac:dyDescent="0.25">
      <c r="B36">
        <v>4</v>
      </c>
      <c r="C36" s="3">
        <v>7.3611111111111108E-3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6D15-F451-4451-B065-CC8582E17265}">
  <dimension ref="A1:C5"/>
  <sheetViews>
    <sheetView workbookViewId="0">
      <selection activeCell="D3" sqref="D3"/>
    </sheetView>
  </sheetViews>
  <sheetFormatPr defaultRowHeight="15" x14ac:dyDescent="0.25"/>
  <cols>
    <col min="2" max="2" width="9.85546875" bestFit="1" customWidth="1"/>
  </cols>
  <sheetData>
    <row r="1" spans="1:3" x14ac:dyDescent="0.25">
      <c r="B1" s="2" t="s">
        <v>12</v>
      </c>
      <c r="C1" s="2" t="s">
        <v>13</v>
      </c>
    </row>
    <row r="2" spans="1:3" x14ac:dyDescent="0.25">
      <c r="A2" t="s">
        <v>6</v>
      </c>
      <c r="B2" t="s">
        <v>10</v>
      </c>
    </row>
    <row r="3" spans="1:3" x14ac:dyDescent="0.25">
      <c r="A3" t="s">
        <v>7</v>
      </c>
      <c r="B3" t="s">
        <v>11</v>
      </c>
    </row>
    <row r="4" spans="1:3" x14ac:dyDescent="0.25">
      <c r="A4" t="s">
        <v>8</v>
      </c>
      <c r="B4" t="s">
        <v>14</v>
      </c>
    </row>
    <row r="5" spans="1:3" x14ac:dyDescent="0.25">
      <c r="A5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EEFA9EC9C9243B2FCD0396A3A17DA" ma:contentTypeVersion="2" ma:contentTypeDescription="Create a new document." ma:contentTypeScope="" ma:versionID="7c76ba5d0c4583628e5ca1f0cc1eb664">
  <xsd:schema xmlns:xsd="http://www.w3.org/2001/XMLSchema" xmlns:xs="http://www.w3.org/2001/XMLSchema" xmlns:p="http://schemas.microsoft.com/office/2006/metadata/properties" xmlns:ns3="e6e1a9aa-3c5d-403c-b018-c4e2c364d056" targetNamespace="http://schemas.microsoft.com/office/2006/metadata/properties" ma:root="true" ma:fieldsID="71a1c09e10b5e2fc3a62c9f98aa0fff2" ns3:_="">
    <xsd:import namespace="e6e1a9aa-3c5d-403c-b018-c4e2c364d0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e1a9aa-3c5d-403c-b018-c4e2c364d0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D09F82-04B4-4FC6-AB6A-BC37265D4AC1}">
  <ds:schemaRefs>
    <ds:schemaRef ds:uri="http://purl.org/dc/dcmitype/"/>
    <ds:schemaRef ds:uri="http://schemas.microsoft.com/office/2006/metadata/properties"/>
    <ds:schemaRef ds:uri="e6e1a9aa-3c5d-403c-b018-c4e2c364d056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44BD7F1-ACAF-4277-8D58-697912469B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373C30-AAEB-4E5C-B408-B9FA9925B9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e1a9aa-3c5d-403c-b018-c4e2c364d0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Folien</vt:lpstr>
      <vt:lpstr>Aufgaben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Bühler</dc:creator>
  <cp:lastModifiedBy>Christoph Bühler</cp:lastModifiedBy>
  <dcterms:created xsi:type="dcterms:W3CDTF">2020-01-21T13:40:23Z</dcterms:created>
  <dcterms:modified xsi:type="dcterms:W3CDTF">2020-01-25T13:22:56Z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0x01010063BEEFA9EC9C9243B2FCD0396A3A17DA</vt:lpwstr>
  </property>
</Properties>
</file>