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13_ncr:1_{C3B67627-495C-4D02-B1A9-1A957A86BE42}"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 name="Qmax prediction" sheetId="4" r:id="rId2"/>
  </sheets>
  <definedNames>
    <definedName name="_xlnm._FilterDatabase" localSheetId="0" hidden="1">'WPOF-Datenbank der Schweizer Al'!$B$1:$AE$92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5" i="4" l="1"/>
  <c r="V5" i="4"/>
  <c r="V16" i="4"/>
  <c r="V17" i="4"/>
  <c r="V3" i="4"/>
  <c r="V4" i="4"/>
  <c r="V6" i="4"/>
  <c r="V7" i="4"/>
  <c r="V8" i="4"/>
  <c r="V9" i="4"/>
  <c r="V10" i="4"/>
  <c r="V11" i="4"/>
  <c r="V12" i="4"/>
  <c r="V13" i="4"/>
  <c r="V14" i="4"/>
  <c r="V15" i="4"/>
  <c r="V2" i="4"/>
  <c r="T8" i="4"/>
  <c r="U14" i="4"/>
  <c r="U15" i="4"/>
  <c r="U16" i="4"/>
  <c r="U17" i="4"/>
  <c r="U3" i="4"/>
  <c r="U4" i="4"/>
  <c r="U6" i="4"/>
  <c r="U7" i="4"/>
  <c r="U8" i="4"/>
  <c r="U9" i="4"/>
  <c r="U10" i="4"/>
  <c r="U11" i="4"/>
  <c r="U12" i="4"/>
  <c r="U13" i="4"/>
  <c r="U2" i="4"/>
  <c r="T5" i="4"/>
  <c r="T15" i="4"/>
  <c r="T17" i="4"/>
  <c r="T6" i="4"/>
  <c r="T7" i="4"/>
  <c r="T9" i="4"/>
  <c r="T10" i="4"/>
  <c r="T11" i="4"/>
  <c r="T12" i="4"/>
  <c r="T13" i="4"/>
  <c r="T14" i="4"/>
</calcChain>
</file>

<file path=xl/sharedStrings.xml><?xml version="1.0" encoding="utf-8"?>
<sst xmlns="http://schemas.openxmlformats.org/spreadsheetml/2006/main" count="1312" uniqueCount="459">
  <si>
    <t>sgi_ID</t>
  </si>
  <si>
    <t>Major_RGI_Region</t>
  </si>
  <si>
    <t>Mountain_range_Region</t>
  </si>
  <si>
    <t>Country</t>
  </si>
  <si>
    <t>Glacier</t>
  </si>
  <si>
    <t>Lake_type</t>
  </si>
  <si>
    <t>Hazard_main_type</t>
  </si>
  <si>
    <t>X</t>
  </si>
  <si>
    <t>Y</t>
  </si>
  <si>
    <t>River</t>
  </si>
  <si>
    <t>Date</t>
  </si>
  <si>
    <t>Date_Min</t>
  </si>
  <si>
    <t>Date_Max</t>
  </si>
  <si>
    <t>Mean_englaziale_cavity_Volume[m3]</t>
  </si>
  <si>
    <t>Mean_Flood_Volume_V1 [m3]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</si>
  <si>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</si>
  <si>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</si>
  <si>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</si>
  <si>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</si>
  <si>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</si>
  <si>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</si>
  <si>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</si>
  <si>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</si>
  <si>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</si>
  <si>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</si>
  <si>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</si>
  <si>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</si>
  <si>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</si>
  <si>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</si>
  <si>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</si>
  <si>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1957-08-13</t>
  </si>
  <si>
    <t>unknown</t>
  </si>
  <si>
    <t>UZH [Universität Zürich]</t>
  </si>
  <si>
    <t>B73-14</t>
  </si>
  <si>
    <t>Bas d'Arolla</t>
  </si>
  <si>
    <t>La Borgne d'Arolla</t>
  </si>
  <si>
    <t>1974-06-10</t>
  </si>
  <si>
    <t>estimated</t>
  </si>
  <si>
    <t>no damage</t>
  </si>
  <si>
    <t>Ein Wassertaschenausbruch mit einer schnellen Anfangsspitze der Abflussganglinie, jedoch geringem Ausbruchsvolumen wurde von der Grande Dixence SA registriert. Als wahrscheinliche Ursache wurde eine temporäre Verstopfung des subglazialen Abflusses mit Eistrümmern und ein anschliessendes Versagen dieser Barriere angenommen.</t>
  </si>
  <si>
    <t>Haeberli, W. (1983). Frequency and characteristics of glacier floods in the Swiss Alps. Annals of Glaciology, 4, 85-90.
Bezinge, A. (unknown) unknown
VAW 2003</t>
  </si>
  <si>
    <t>B53-08</t>
  </si>
  <si>
    <t>Bidergletscher</t>
  </si>
  <si>
    <t>Biderbach</t>
  </si>
  <si>
    <t>material damage
arable/agricultural land</t>
  </si>
  <si>
    <t>Röthlisberger, H. (pers. comm.) CITED IN VAW (2003). Inventar gefährlicher Gletscher in der Schweiz (Tech. Rep. No. Mitteilung 182): ETH Zürich, Versuchsanstalt für Wasserbau.</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</si>
  <si>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</si>
  <si>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</si>
  <si>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</si>
  <si>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</si>
  <si>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</si>
  <si>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</si>
  <si>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</si>
  <si>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</si>
  <si>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</si>
  <si>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</si>
  <si>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</si>
  <si>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</si>
  <si>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</si>
  <si>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</si>
  <si>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</si>
  <si>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</si>
  <si>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</si>
  <si>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</si>
  <si>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1967-02</t>
  </si>
  <si>
    <t>Ein Wassertaschenausbruch mit einem grossen Volumen ereignete sich im Winterhalbjahr. Während etwa drei Tagen wurde von der Grande Dixence SA ein erhöhter Wasserabfluss registriert. Die Abllussspitze betrug 2 - 3 m³/s und das Ausbruchvolumen ca. 80000 bis 100000 m³. Dieses Ereignis hatte keine Schadenfolgen.</t>
  </si>
  <si>
    <t>Bezinge, A. (pers. comm.) CITED IN VAW (2003). Inventar gefährlicher Gletscher in der Schweiz (Tech. Rep. No. Mitteilung 182): ETH Zürich, Versuchsanstalt für Wasserbau.</t>
  </si>
  <si>
    <t>B56-03</t>
  </si>
  <si>
    <t>Findelgletscher</t>
  </si>
  <si>
    <t>Findelbach</t>
  </si>
  <si>
    <t>1943-07-23</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</si>
  <si>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</si>
  <si>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</si>
  <si>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</si>
  <si>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</si>
  <si>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</si>
  <si>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</si>
  <si>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Borgne</t>
  </si>
  <si>
    <t>Schäden an Brücken und Strassen</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</si>
  <si>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</si>
  <si>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</si>
  <si>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</si>
  <si>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</si>
  <si>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</si>
  <si>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</si>
  <si>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</si>
  <si>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</si>
  <si>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</si>
  <si>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</si>
  <si>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</si>
  <si>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</si>
  <si>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</si>
  <si>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</si>
  <si>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</si>
  <si>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</si>
  <si>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</si>
  <si>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</si>
  <si>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</si>
  <si>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</si>
  <si>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</si>
  <si>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</si>
  <si>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</si>
  <si>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</si>
  <si>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</si>
  <si>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</si>
  <si>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</si>
  <si>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</si>
  <si>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</si>
  <si>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</si>
  <si>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</si>
  <si>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</si>
  <si>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</si>
  <si>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</si>
  <si>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</si>
  <si>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</si>
  <si>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</si>
  <si>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</si>
  <si>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</si>
  <si>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</si>
  <si>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</si>
  <si>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</si>
  <si>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</si>
  <si>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</si>
  <si>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</si>
  <si>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</si>
  <si>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</si>
  <si>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</si>
  <si>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</si>
  <si>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</si>
  <si>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</si>
  <si>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</si>
  <si>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</si>
  <si>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</si>
  <si>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</si>
  <si>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</si>
  <si>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</si>
  <si>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</si>
  <si>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</si>
  <si>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</si>
  <si>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</si>
  <si>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</si>
  <si>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</si>
  <si>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</si>
  <si>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Ein grosser Wassertaschenausbruch an der orographisch rechten Gletscherseite richtete beträchtlichen Schaden an (Bäume, Brücken etc.). Der Hochwasserabfluss betrug ca. 26 m³/s (Normalabfluss von ca. 3.5 m³/s). Die Wassertasche hatte ein Gesamtvolumen von ca. 840000 m³.</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</si>
  <si>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</si>
  <si>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1943-07-31</t>
  </si>
  <si>
    <t>SBB,CFF pont sur le Trient etude hydrolique Rap tech</t>
  </si>
  <si>
    <t>1960-08-05</t>
  </si>
  <si>
    <t>1960-08-06</t>
  </si>
  <si>
    <t>some bridges and road parts washed away</t>
  </si>
  <si>
    <t>Ein 48-stündiger  Wassertaschenausbruch führte zu einem Hochwasserabfluss von 25 m³/sec. Bei diesem Ereignis wurden verschiedene Brücken und Strassenabschnitte weggespült.</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</si>
  <si>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</si>
  <si>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</si>
  <si>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</si>
  <si>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</si>
  <si>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</si>
  <si>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</si>
  <si>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</si>
  <si>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</si>
  <si>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</si>
  <si>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</si>
  <si>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</si>
  <si>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</si>
  <si>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</si>
  <si>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</si>
  <si>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</si>
  <si>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</si>
  <si>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HYD54</t>
  </si>
  <si>
    <t>A54m-13</t>
  </si>
  <si>
    <t>Hubelgletscher (Lauterbrunnen)</t>
  </si>
  <si>
    <t xml:space="preserve">Rote Bach </t>
  </si>
  <si>
    <t>2004-08-04</t>
  </si>
  <si>
    <t>Zerstörung von Wanderweg und Forststrasse</t>
  </si>
  <si>
    <t xml:space="preserve">Murgang ausgelöst </t>
  </si>
  <si>
    <t xml:space="preserve">Gertsch, E. (2004): Ereignisdokumentation Roten Bach. 
VAW(2011): Bericht Hubelgletscher. </t>
  </si>
  <si>
    <t>B55-09</t>
  </si>
  <si>
    <t>Kingletscher</t>
  </si>
  <si>
    <t>Matter Vispa</t>
  </si>
  <si>
    <t>1978-08-28</t>
  </si>
  <si>
    <t>BVZ railroad between Tesch and Randa impacted by debris; flood volume estimated between 0.08 and 0.09 mil cubic meters</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</si>
  <si>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</si>
  <si>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</si>
  <si>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</si>
  <si>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</si>
  <si>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</si>
  <si>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</si>
  <si>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</si>
  <si>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</si>
  <si>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</si>
  <si>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B51-14</t>
  </si>
  <si>
    <t>Mälligagletscher</t>
  </si>
  <si>
    <t>Triftbach</t>
  </si>
  <si>
    <t>B55-18</t>
  </si>
  <si>
    <t>Mellichgletscher</t>
  </si>
  <si>
    <t xml:space="preserve">Mellichbach </t>
  </si>
  <si>
    <t>Mercanton, P.L. (1916-1924) Les variations périodiques des glaciers des Alpes 1913/24 - 1923/34.
UZH [Universität Zürich]</t>
  </si>
  <si>
    <t>B41-07</t>
  </si>
  <si>
    <t>Minstigergletscher</t>
  </si>
  <si>
    <t>Minstigerbach</t>
  </si>
  <si>
    <t>1987-08-23</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</si>
  <si>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</si>
  <si>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</si>
  <si>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</si>
  <si>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</si>
  <si>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</si>
  <si>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</si>
  <si>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</si>
  <si>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</si>
  <si>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</si>
  <si>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</si>
  <si>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</si>
  <si>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</si>
  <si>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</si>
  <si>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</si>
  <si>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2014-07-31</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</si>
  <si>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</si>
  <si>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</si>
  <si>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</si>
  <si>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</si>
  <si>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</si>
  <si>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</si>
  <si>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</si>
  <si>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</si>
  <si>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</si>
  <si>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</si>
  <si>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</si>
  <si>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</si>
  <si>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</si>
  <si>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</si>
  <si>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various water pocket oubursts in the 1930th</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</si>
  <si>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</si>
  <si>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</si>
  <si>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</si>
  <si>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</si>
  <si>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</si>
  <si>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</si>
  <si>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</si>
  <si>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</si>
  <si>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</si>
  <si>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</si>
  <si>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</si>
  <si>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</si>
  <si>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</si>
  <si>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</si>
  <si>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</si>
  <si>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</si>
  <si>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</si>
  <si>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</si>
  <si>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 xml:space="preserve">Überflutungen </t>
  </si>
  <si>
    <t xml:space="preserve">Flutwellen, ereignete sich circa um die Mittagszeit am 15.07.2003
Camping in Grindelwald evakuiert 
Öffnung der Schleussen im Lötschental somit konnte das Wasser passieren </t>
  </si>
  <si>
    <t>Berner Oberländer vom 16.07.2003 
Bettschen + Blumer (2003): Ereignisdokumentation</t>
  </si>
  <si>
    <t>2009-08-26</t>
  </si>
  <si>
    <t>wenig Schäden, vor allem Tiefen- und Seitenerosion</t>
  </si>
  <si>
    <t>Abfluss ging im Mättenberg vor dem Ausbruch der Wassertasche zurück viel Schwemmholz transportiert 
Überflutung Mättenberg</t>
  </si>
  <si>
    <t>Tiefbauamt Kanton Bern (2009): Ereignisbericht vom Wasserausbruch
Tiefbauamt Kanton Bern (2010): Bericht 09397.1</t>
  </si>
  <si>
    <t>2010-08-27</t>
  </si>
  <si>
    <t>2010-08-26</t>
  </si>
  <si>
    <t>2010-08-29</t>
  </si>
  <si>
    <t>geringe Überschwemmungen</t>
  </si>
  <si>
    <t>pulsartiges Abflussverhalten, danach auch noch gestörtes Abflussverhalten</t>
  </si>
  <si>
    <t>Tiefbauamt des Kanton Bern (2010): Kurzbericht_Ogri_2010_08_28.</t>
  </si>
  <si>
    <t>2011-06-29</t>
  </si>
  <si>
    <t>grosser Schutttransport
Strasse überschüttet
Starkregen</t>
  </si>
  <si>
    <t>Tiefbauamt Kanton Bern (2011): Oberer Grindelwaldgletscher; Wasserausbruch von 29. Juni 2011.</t>
  </si>
  <si>
    <t>2011-08</t>
  </si>
  <si>
    <t>2011-08-25</t>
  </si>
  <si>
    <t xml:space="preserve">grosse Mengen an Geschiebetransport </t>
  </si>
  <si>
    <t>Hählen, N. (2011): Ereignisbericht und erste Grobanalyse 
ARGE (2012): LLE Oberer Grindelwaldgletscher 2011
Tiefbauamt Kanton Bern (2011): Bericht 09397.3</t>
  </si>
  <si>
    <t>C84-16</t>
  </si>
  <si>
    <t>Vadrec da l'Albigna</t>
  </si>
  <si>
    <t>Albigna</t>
  </si>
  <si>
    <t>1927-09-24</t>
  </si>
  <si>
    <t>gaged</t>
  </si>
  <si>
    <t>destroyed large parts of cultivated land &amp; roads
Material damage</t>
  </si>
  <si>
    <t>Ein Wassertaschenausbruch verstärkte ein Niederschlagshochwasser. Das Abflussvolumen wurde auf 2.7 Mio m³ geschätzt. Bei diesem Ereignis wurde ein Grossteil des Kulturlandes und der Strassen zerstört sowie diverse Ortschaften bedroht.</t>
  </si>
  <si>
    <t xml:space="preserve">1928
1983
</t>
  </si>
  <si>
    <t>Amt für Wasserwirtschaft (1928). Hydrographisches Jahrbuch der Schweiz 1927. Eidgenossisches Departement des lnnern. Herausgegeben durch das Eidgenossische Amt für Wasserwirtschaft, Bern. CITED IN VAW (2003). Inventar gefährlicher Gletscher in der Schweiz (Tech. Rep. No. Mitteilung 182): ETH Zürich, Versuchsanstalt für Wasserbau.
Haeberli, W. (1983). Frequency and characteristics of glacier floods in the Swiss Alps. Annals of Glaciology, 4, 85-90.</t>
  </si>
  <si>
    <t>E23-17</t>
  </si>
  <si>
    <t>Vadret da l'Alp Ota</t>
  </si>
  <si>
    <t>2006-07-11</t>
  </si>
  <si>
    <t>caused death of 1 person
Fatality</t>
  </si>
  <si>
    <t>Glaciological Report  No. 135/136 (2017)
Bauder, A. (2017) The Swiss Glaciers 2013/14 and 2014/15.</t>
  </si>
  <si>
    <t>B57-05</t>
  </si>
  <si>
    <t>Zmuttgletscher</t>
  </si>
  <si>
    <t>Zmuttbach</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</si>
  <si>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</si>
  <si>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</si>
  <si>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</si>
  <si>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</si>
  <si>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</si>
  <si>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</si>
  <si>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</si>
  <si>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</si>
  <si>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</si>
  <si>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</si>
  <si>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</si>
  <si>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</si>
  <si>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</si>
  <si>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</si>
  <si>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</si>
  <si>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</si>
  <si>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</si>
  <si>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</si>
  <si>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</si>
  <si>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</si>
  <si>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</si>
  <si>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</si>
  <si>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</si>
  <si>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</si>
  <si>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</si>
  <si>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</si>
  <si>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</si>
  <si>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</si>
  <si>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</si>
  <si>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</si>
  <si>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geringe Überschwemmungen und geringe Schäden  Flussabwärts</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</si>
  <si>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</si>
  <si>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</si>
  <si>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</si>
  <si>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</si>
  <si>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</si>
  <si>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</si>
  <si>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</si>
  <si>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</si>
  <si>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</si>
  <si>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</si>
  <si>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Bohorques, P.; Darby, S.E. (2008): The use of one- and two-dimensional hydraulic modelling to reconstruct a glacial outburst flood in a steep Alpine Valley. In Journal of Hydrologiy 361(3-4), S.240-261.</t>
  </si>
  <si>
    <t>Rupture de trois poche glaciaires alimentant la Borgne à Ferpècle. Les poches d'eau sont divisés et bloquées par des blocs de glace efondrés. Le ponts de lana et une scierie ont été emporté</t>
  </si>
  <si>
    <t>Rupture de deux poches glaciaire formées par les glaciers de Fèrpècle et du Mont-Miné. Plusieur ponts sont endomagés. Dâprès les schéma de Hagen (1944) le lac est en partie à ciel ouvert, et en partie sous la glace</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</si>
  <si>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</si>
  <si>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</si>
  <si>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</si>
  <si>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</si>
  <si>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</si>
  <si>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</si>
  <si>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</si>
  <si>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</si>
  <si>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</si>
  <si>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</si>
  <si>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</si>
  <si>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</si>
  <si>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</si>
  <si>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</si>
  <si>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</si>
  <si>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</si>
  <si>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</si>
  <si>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</si>
  <si>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</si>
  <si>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</si>
  <si>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</si>
  <si>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WP mechanism (speculated)(see Ogier Review on Water Pocket)</t>
  </si>
  <si>
    <t>temporary blockage of subglacial channel</t>
  </si>
  <si>
    <t>hydraulic barriere</t>
  </si>
  <si>
    <t>water-filled crevasse</t>
  </si>
  <si>
    <t>Qp Clague&amp;Mathews1973</t>
  </si>
  <si>
    <t>NaN</t>
  </si>
  <si>
    <t>V_flood/Qp (s)</t>
  </si>
  <si>
    <t>Qp (Haeberli1983)</t>
  </si>
  <si>
    <t>4min-gaged - baseflow excluded</t>
  </si>
  <si>
    <t>10min-gaged - baseflow excluded</t>
  </si>
  <si>
    <t>hydraulic barrier</t>
  </si>
  <si>
    <t>Mean_Flood_Volume_V0 [m3]</t>
  </si>
  <si>
    <t>Leo Hösli, personnal comunication</t>
  </si>
  <si>
    <t>Martin Funk (personal communication with pictures) + report from canton wallis</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</si>
  <si>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</si>
  <si>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</si>
  <si>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</si>
  <si>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</si>
  <si>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</si>
  <si>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</si>
  <si>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</si>
  <si>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</si>
  <si>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</si>
  <si>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</si>
  <si>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</si>
  <si>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</si>
  <si>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</si>
  <si>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</si>
  <si>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</si>
  <si>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</si>
  <si>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</si>
  <si>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</si>
  <si>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</si>
  <si>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</si>
  <si>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</si>
  <si>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</si>
  <si>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</si>
  <si>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</si>
  <si>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</si>
  <si>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</si>
  <si>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</si>
  <si>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</si>
  <si>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</si>
  <si>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</si>
  <si>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</si>
  <si>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</si>
  <si>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</si>
  <si>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</si>
  <si>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</si>
  <si>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</si>
  <si>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</si>
  <si>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</si>
  <si>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</si>
  <si>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</si>
  <si>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</si>
  <si>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</si>
  <si>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</si>
  <si>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</si>
  <si>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</si>
  <si>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</si>
  <si>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</si>
  <si>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</si>
  <si>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</si>
  <si>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</si>
  <si>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</si>
  <si>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</si>
  <si>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</si>
  <si>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</si>
  <si>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</si>
  <si>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</si>
  <si>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</si>
  <si>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</si>
  <si>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</si>
  <si>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</si>
  <si>
    <t>Water pocket outburst flood</t>
  </si>
  <si>
    <t>debris covered pastures. major damage at bristen up to amsteg. ~30.000 CHF damage to private grounds. destroyed barrages, bridges and paths</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</si>
  <si>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</si>
  <si>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</si>
  <si>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</si>
  <si>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Bohorques, P.. Darby, S.E. (2008): The use of one- and two-dimensional hydraulic modelling to reconstruct a glacial outburst flood in a steep Alpine Valley. In Journal of Hydrologiy 361(3-4), S.240-261.</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</si>
  <si>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</si>
  <si>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major damage in Val d'Anniviers. destroyed bridges, mills &amp; barns, caused flooding in Chippis</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</si>
  <si>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</si>
  <si>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</si>
  <si>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</si>
  <si>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</si>
  <si>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1 bridge washed away. combination with high precipitation caused a debris flow. deposits covered parts of the Furka-Oberalp railroad
material, settlement &amp; tourists installations damages --&gt; residential area, ski lift / mountain cableway</t>
  </si>
  <si>
    <t>flood. caused blockage of the power stations in Mattmark. streambed had to be corrected after the flood</t>
  </si>
  <si>
    <t>10.000 m³ sediment deposited in the Lütschine river. deposits have been removed to prevent flooding. flood volume reported to range between 1.2-1,8 mil cubic metres</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</si>
  <si>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</si>
  <si>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</si>
  <si>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Tiefbauamt Kanton Bern (2011): Oberer Grindelwaldgletscher. Wasserausbruch von 29. Juni 2011.</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</si>
  <si>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</si>
  <si>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1828-07-01</t>
  </si>
  <si>
    <t>1828-07-31</t>
  </si>
  <si>
    <t>1981-09-31</t>
  </si>
  <si>
    <t>1967-02-31</t>
  </si>
  <si>
    <t>1989-09-31</t>
  </si>
  <si>
    <t>1842-06-01</t>
  </si>
  <si>
    <t>1842-09-31</t>
  </si>
  <si>
    <t>1776-01-01</t>
  </si>
  <si>
    <t>1776-12-31</t>
  </si>
  <si>
    <t>1899-10-01</t>
  </si>
  <si>
    <t>1899-10-31</t>
  </si>
  <si>
    <t>1971-09-31</t>
  </si>
  <si>
    <t>1699-01-01</t>
  </si>
  <si>
    <t>1699-12-31</t>
  </si>
  <si>
    <t>WP mechanism (speculated)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</si>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</sst>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
      <b/>
      <sz val="11"/>
      <name val="Calibri"/>
      <family val="2"/>
      <scheme val="minor"/>
    </font>
  </fonts>
  <fills count="9">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rgb="FFFF8989"/>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46">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0" fontId="7" fillId="0" borderId="1" xfId="2" applyFont="1" applyBorder="1" applyAlignment="1">
      <alignment vertical="top" wrapText="1"/>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0" fontId="7" fillId="0" borderId="1" xfId="2" applyNumberFormat="1" applyFont="1" applyBorder="1" applyAlignment="1">
      <alignment horizontal="left" vertical="top" wrapText="1"/>
    </xf>
    <xf numFmtId="2" fontId="7" fillId="0" borderId="1" xfId="1" applyNumberFormat="1" applyFont="1" applyBorder="1" applyAlignment="1">
      <alignment horizontal="left" vertical="top"/>
    </xf>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9" fillId="0" borderId="1" xfId="1" applyNumberFormat="1" applyFont="1" applyBorder="1" applyAlignment="1" applyProtection="1">
      <alignment vertical="top"/>
      <protection locked="0"/>
    </xf>
    <xf numFmtId="0" fontId="7" fillId="0" borderId="1" xfId="1" applyNumberFormat="1" applyFont="1" applyBorder="1" applyAlignment="1" applyProtection="1">
      <alignment vertical="top"/>
      <protection locked="0"/>
    </xf>
    <xf numFmtId="0" fontId="7" fillId="0" borderId="1" xfId="3" applyNumberFormat="1" applyFont="1" applyBorder="1" applyAlignment="1">
      <alignment horizontal="left" vertical="top" wrapText="1"/>
    </xf>
    <xf numFmtId="0" fontId="7" fillId="0" borderId="1" xfId="1" applyNumberFormat="1" applyFont="1" applyBorder="1" applyAlignment="1">
      <alignment horizontal="right" vertical="top"/>
    </xf>
    <xf numFmtId="0" fontId="7" fillId="0" borderId="1" xfId="1" applyNumberFormat="1" applyFont="1" applyBorder="1" applyAlignment="1">
      <alignment vertical="top"/>
    </xf>
    <xf numFmtId="0" fontId="7" fillId="0" borderId="1" xfId="1" applyNumberFormat="1" applyFont="1" applyBorder="1" applyAlignment="1">
      <alignment vertical="top" wrapText="1"/>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0" fontId="4" fillId="2" borderId="1" xfId="1" applyNumberFormat="1" applyFont="1" applyFill="1" applyBorder="1" applyAlignment="1">
      <alignment vertical="top"/>
    </xf>
    <xf numFmtId="164" fontId="4" fillId="2" borderId="1" xfId="1" applyNumberFormat="1" applyFont="1" applyFill="1" applyBorder="1" applyAlignment="1">
      <alignment vertical="top"/>
    </xf>
    <xf numFmtId="164" fontId="4" fillId="2" borderId="1" xfId="1" applyNumberFormat="1" applyFont="1" applyFill="1" applyBorder="1" applyAlignment="1">
      <alignment horizontal="lef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5" fillId="2" borderId="1" xfId="1" applyNumberFormat="1" applyFont="1" applyFill="1" applyBorder="1" applyAlignment="1" applyProtection="1">
      <alignment vertical="top"/>
      <protection locked="0"/>
    </xf>
    <xf numFmtId="0" fontId="4" fillId="2" borderId="1" xfId="1" applyNumberFormat="1" applyFont="1" applyFill="1" applyBorder="1" applyAlignment="1">
      <alignment horizontal="left" vertical="top"/>
    </xf>
    <xf numFmtId="0" fontId="4" fillId="3" borderId="1" xfId="1" applyFont="1" applyFill="1" applyBorder="1" applyAlignment="1">
      <alignment vertical="top"/>
    </xf>
    <xf numFmtId="0" fontId="8" fillId="0" borderId="1" xfId="0" applyFont="1" applyBorder="1"/>
    <xf numFmtId="0" fontId="12" fillId="0" borderId="0" xfId="0" applyFont="1"/>
    <xf numFmtId="0" fontId="8" fillId="0" borderId="0" xfId="0" applyFont="1"/>
    <xf numFmtId="49" fontId="8" fillId="0" borderId="0" xfId="0" applyNumberFormat="1" applyFont="1"/>
    <xf numFmtId="2" fontId="8" fillId="0" borderId="0" xfId="0" applyNumberFormat="1" applyFont="1"/>
    <xf numFmtId="4" fontId="8" fillId="0" borderId="0" xfId="0" applyNumberFormat="1" applyFont="1"/>
    <xf numFmtId="14" fontId="7" fillId="0" borderId="1" xfId="2" quotePrefix="1" applyNumberFormat="1" applyFont="1" applyBorder="1" applyAlignment="1">
      <alignment horizontal="left" vertical="top" wrapText="1"/>
    </xf>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2" fontId="8" fillId="6" borderId="1" xfId="5" applyNumberFormat="1" applyFont="1" applyFill="1" applyBorder="1"/>
    <xf numFmtId="0" fontId="8" fillId="6" borderId="1" xfId="5" applyNumberFormat="1" applyFont="1" applyFill="1" applyBorder="1" applyAlignment="1">
      <alignment horizontal="left" vertical="top" wrapText="1"/>
    </xf>
    <xf numFmtId="2" fontId="8" fillId="6" borderId="1" xfId="5" applyNumberFormat="1" applyFont="1" applyFill="1" applyBorder="1" applyAlignment="1">
      <alignmen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pplyProtection="1">
      <alignment vertical="top"/>
      <protection locked="0"/>
    </xf>
    <xf numFmtId="0" fontId="8" fillId="6" borderId="1" xfId="5" applyNumberFormat="1" applyFont="1" applyFill="1" applyBorder="1" applyAlignment="1">
      <alignment horizontal="right" vertical="top"/>
    </xf>
    <xf numFmtId="0" fontId="8" fillId="6" borderId="1" xfId="5" applyNumberFormat="1" applyFont="1" applyFill="1" applyBorder="1" applyAlignment="1">
      <alignment vertical="top"/>
    </xf>
    <xf numFmtId="0" fontId="8" fillId="6" borderId="1" xfId="5" applyNumberFormat="1" applyFont="1" applyFill="1" applyBorder="1" applyAlignment="1">
      <alignment vertical="top" wrapText="1"/>
    </xf>
    <xf numFmtId="0" fontId="8" fillId="6" borderId="1" xfId="5" applyFont="1" applyFill="1" applyBorder="1" applyAlignment="1">
      <alignment vertical="top" wrapText="1"/>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2" fontId="7" fillId="6" borderId="1" xfId="0" applyNumberFormat="1" applyFont="1" applyFill="1" applyBorder="1"/>
    <xf numFmtId="0" fontId="7" fillId="6" borderId="1" xfId="2" applyNumberFormat="1" applyFont="1" applyFill="1" applyBorder="1" applyAlignment="1">
      <alignment horizontal="left" vertical="top" wrapText="1"/>
    </xf>
    <xf numFmtId="2" fontId="7" fillId="6" borderId="1" xfId="1" applyNumberFormat="1" applyFont="1" applyFill="1" applyBorder="1" applyAlignment="1">
      <alignmen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9" fillId="6" borderId="1" xfId="1" applyNumberFormat="1" applyFont="1" applyFill="1" applyBorder="1" applyAlignment="1" applyProtection="1">
      <alignment vertical="top"/>
      <protection locked="0"/>
    </xf>
    <xf numFmtId="0" fontId="7" fillId="6" borderId="1" xfId="1" applyNumberFormat="1" applyFont="1" applyFill="1" applyBorder="1" applyAlignment="1">
      <alignment horizontal="right" vertical="top"/>
    </xf>
    <xf numFmtId="0" fontId="7" fillId="6" borderId="1" xfId="1" applyNumberFormat="1" applyFont="1" applyFill="1" applyBorder="1" applyAlignment="1">
      <alignment vertical="top"/>
    </xf>
    <xf numFmtId="0" fontId="7" fillId="6" borderId="1" xfId="2" applyFont="1" applyFill="1" applyBorder="1" applyAlignment="1">
      <alignment vertical="top" wrapText="1"/>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0" fontId="13" fillId="0" borderId="0" xfId="6"/>
    <xf numFmtId="49"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49" fontId="7" fillId="7" borderId="1" xfId="2" applyNumberFormat="1" applyFont="1" applyFill="1" applyBorder="1" applyAlignment="1">
      <alignment horizontal="left" vertical="top" wrapText="1"/>
    </xf>
    <xf numFmtId="49" fontId="7" fillId="7" borderId="1" xfId="1" applyNumberFormat="1" applyFont="1" applyFill="1" applyBorder="1" applyAlignment="1">
      <alignment vertical="top"/>
    </xf>
    <xf numFmtId="0" fontId="7" fillId="7" borderId="1" xfId="2" applyFont="1" applyFill="1" applyBorder="1" applyAlignment="1">
      <alignment horizontal="left" vertical="top" wrapText="1"/>
    </xf>
    <xf numFmtId="0" fontId="7" fillId="7" borderId="1" xfId="2" applyNumberFormat="1" applyFont="1" applyFill="1" applyBorder="1" applyAlignment="1">
      <alignment horizontal="left" vertical="top" wrapText="1"/>
    </xf>
    <xf numFmtId="164" fontId="7" fillId="7" borderId="1" xfId="0" applyNumberFormat="1" applyFont="1" applyFill="1" applyBorder="1" applyAlignment="1">
      <alignment horizontal="left"/>
    </xf>
    <xf numFmtId="164" fontId="7" fillId="7" borderId="1" xfId="1" applyNumberFormat="1" applyFont="1" applyFill="1" applyBorder="1" applyAlignment="1">
      <alignment horizontal="left" vertical="top"/>
    </xf>
    <xf numFmtId="2" fontId="8" fillId="7" borderId="1" xfId="0" applyNumberFormat="1" applyFont="1" applyFill="1" applyBorder="1"/>
    <xf numFmtId="2" fontId="7" fillId="7" borderId="1" xfId="1" applyNumberFormat="1" applyFont="1" applyFill="1" applyBorder="1" applyAlignment="1" applyProtection="1">
      <alignment vertical="top"/>
      <protection locked="0"/>
    </xf>
    <xf numFmtId="2" fontId="9" fillId="7" borderId="1" xfId="1" applyNumberFormat="1" applyFont="1" applyFill="1" applyBorder="1" applyAlignment="1" applyProtection="1">
      <alignment vertical="top"/>
      <protection locked="0"/>
    </xf>
    <xf numFmtId="2" fontId="7" fillId="7" borderId="1" xfId="0" applyNumberFormat="1" applyFont="1" applyFill="1" applyBorder="1"/>
    <xf numFmtId="2" fontId="7" fillId="7" borderId="1" xfId="1" applyNumberFormat="1" applyFont="1" applyFill="1" applyBorder="1" applyAlignment="1" applyProtection="1">
      <alignment horizontal="right" vertical="top"/>
      <protection locked="0"/>
    </xf>
    <xf numFmtId="2" fontId="7" fillId="7" borderId="1" xfId="1" applyNumberFormat="1" applyFont="1" applyFill="1" applyBorder="1" applyAlignment="1" applyProtection="1">
      <alignment horizontal="right" vertical="top" wrapText="1"/>
      <protection locked="0"/>
    </xf>
    <xf numFmtId="0" fontId="9" fillId="7" borderId="1" xfId="1" applyNumberFormat="1" applyFont="1" applyFill="1" applyBorder="1" applyAlignment="1" applyProtection="1">
      <alignment vertical="top"/>
      <protection locked="0"/>
    </xf>
    <xf numFmtId="2" fontId="7" fillId="7" borderId="1" xfId="1" applyNumberFormat="1" applyFont="1" applyFill="1" applyBorder="1" applyAlignment="1">
      <alignment vertical="top"/>
    </xf>
    <xf numFmtId="0" fontId="7" fillId="7" borderId="1" xfId="1" applyNumberFormat="1" applyFont="1" applyFill="1" applyBorder="1" applyAlignment="1">
      <alignment horizontal="right" vertical="top"/>
    </xf>
    <xf numFmtId="0" fontId="7" fillId="7" borderId="1" xfId="1" applyNumberFormat="1" applyFont="1" applyFill="1" applyBorder="1" applyAlignment="1">
      <alignment vertical="top"/>
    </xf>
    <xf numFmtId="0" fontId="7" fillId="7" borderId="1" xfId="1" applyNumberFormat="1" applyFont="1" applyFill="1" applyBorder="1" applyAlignment="1">
      <alignment vertical="top" wrapText="1"/>
    </xf>
    <xf numFmtId="0" fontId="7" fillId="7" borderId="1" xfId="2" applyFont="1" applyFill="1" applyBorder="1" applyAlignment="1">
      <alignment vertical="top" wrapText="1"/>
    </xf>
    <xf numFmtId="0" fontId="8" fillId="7" borderId="1" xfId="0" applyFont="1" applyFill="1" applyBorder="1"/>
    <xf numFmtId="2" fontId="7" fillId="7" borderId="1" xfId="1" applyNumberFormat="1" applyFont="1" applyFill="1" applyBorder="1" applyAlignment="1">
      <alignment horizontal="right" vertical="top"/>
    </xf>
    <xf numFmtId="2" fontId="7" fillId="7" borderId="1" xfId="1" applyNumberFormat="1" applyFont="1" applyFill="1" applyBorder="1" applyAlignment="1">
      <alignment horizontal="left" vertical="top"/>
    </xf>
    <xf numFmtId="4" fontId="7" fillId="7" borderId="1" xfId="1" applyNumberFormat="1" applyFont="1" applyFill="1" applyBorder="1" applyAlignment="1" applyProtection="1">
      <alignment horizontal="right" vertical="top" wrapText="1"/>
      <protection locked="0"/>
    </xf>
    <xf numFmtId="4" fontId="7" fillId="7" borderId="1" xfId="1" applyNumberFormat="1" applyFont="1" applyFill="1" applyBorder="1" applyAlignment="1" applyProtection="1">
      <alignment horizontal="right" vertical="top"/>
      <protection locked="0"/>
    </xf>
    <xf numFmtId="49" fontId="7" fillId="7" borderId="1" xfId="1" applyNumberFormat="1" applyFont="1" applyFill="1" applyBorder="1" applyAlignment="1">
      <alignment vertical="top" wrapText="1"/>
    </xf>
    <xf numFmtId="0" fontId="12" fillId="0" borderId="1" xfId="0" applyFont="1" applyBorder="1"/>
    <xf numFmtId="0" fontId="7" fillId="0" borderId="0" xfId="2" applyFont="1" applyBorder="1" applyAlignment="1">
      <alignment vertical="top" wrapText="1"/>
    </xf>
    <xf numFmtId="0" fontId="7" fillId="0" borderId="1" xfId="2" quotePrefix="1" applyNumberFormat="1" applyFont="1" applyBorder="1" applyAlignment="1">
      <alignment horizontal="left" vertical="top" wrapText="1"/>
    </xf>
    <xf numFmtId="0" fontId="7" fillId="0" borderId="1" xfId="2" applyNumberFormat="1" applyFont="1" applyBorder="1" applyAlignment="1" applyProtection="1">
      <alignment horizontal="left" vertical="top" wrapText="1"/>
      <protection locked="0"/>
    </xf>
    <xf numFmtId="0" fontId="7" fillId="0" borderId="1" xfId="1" applyNumberFormat="1" applyFont="1" applyBorder="1" applyAlignment="1">
      <alignment horizontal="left" vertical="top"/>
    </xf>
    <xf numFmtId="164" fontId="7" fillId="0" borderId="1" xfId="2" applyNumberFormat="1" applyFont="1" applyBorder="1" applyAlignment="1">
      <alignment horizontal="left" vertical="top" wrapText="1"/>
    </xf>
    <xf numFmtId="164" fontId="8" fillId="6" borderId="1" xfId="5" applyNumberFormat="1" applyFont="1" applyFill="1" applyBorder="1" applyAlignment="1">
      <alignment horizontal="left" vertical="top" wrapText="1"/>
    </xf>
    <xf numFmtId="164" fontId="7" fillId="6" borderId="1" xfId="2" applyNumberFormat="1" applyFont="1" applyFill="1" applyBorder="1" applyAlignment="1">
      <alignment horizontal="left" vertical="top" wrapText="1"/>
    </xf>
    <xf numFmtId="0" fontId="8" fillId="0" borderId="0" xfId="0" applyFont="1" applyAlignment="1">
      <alignment horizontal="left"/>
    </xf>
    <xf numFmtId="0" fontId="4" fillId="2" borderId="1" xfId="1" applyNumberFormat="1" applyFont="1" applyFill="1" applyBorder="1" applyAlignment="1">
      <alignment horizontal="right" vertical="top"/>
    </xf>
    <xf numFmtId="0" fontId="7" fillId="0" borderId="1" xfId="0" applyFont="1" applyBorder="1" applyAlignment="1">
      <alignment horizontal="right"/>
    </xf>
    <xf numFmtId="0" fontId="7" fillId="0" borderId="1" xfId="1" applyNumberFormat="1" applyFont="1" applyBorder="1" applyAlignment="1">
      <alignment horizontal="right" vertical="top" wrapText="1"/>
    </xf>
    <xf numFmtId="0" fontId="8" fillId="0" borderId="0" xfId="0" applyFont="1" applyAlignment="1">
      <alignment horizontal="right"/>
    </xf>
    <xf numFmtId="0" fontId="14" fillId="8" borderId="1" xfId="0" applyFont="1" applyFill="1" applyBorder="1"/>
    <xf numFmtId="0" fontId="0" fillId="0" borderId="1" xfId="0" applyBorder="1"/>
    <xf numFmtId="0" fontId="7" fillId="0" borderId="0" xfId="1" applyNumberFormat="1" applyFont="1" applyBorder="1" applyAlignment="1">
      <alignment vertical="top"/>
    </xf>
    <xf numFmtId="0" fontId="7" fillId="0" borderId="0" xfId="1" applyNumberFormat="1" applyFont="1" applyBorder="1" applyAlignment="1">
      <alignment vertical="top" wrapText="1"/>
    </xf>
    <xf numFmtId="0" fontId="7" fillId="0" borderId="0" xfId="3" applyNumberFormat="1" applyFont="1" applyBorder="1" applyAlignment="1">
      <alignment horizontal="left" vertical="top" wrapText="1"/>
    </xf>
    <xf numFmtId="0" fontId="8" fillId="6" borderId="0" xfId="5" applyNumberFormat="1" applyFont="1" applyFill="1" applyBorder="1" applyAlignment="1">
      <alignment vertical="top"/>
    </xf>
    <xf numFmtId="0" fontId="7" fillId="0" borderId="0" xfId="2" applyNumberFormat="1" applyFont="1" applyBorder="1" applyAlignment="1">
      <alignment horizontal="left" vertical="top" wrapText="1"/>
    </xf>
    <xf numFmtId="0" fontId="7" fillId="0" borderId="0" xfId="0" applyFont="1" applyBorder="1"/>
    <xf numFmtId="164" fontId="7" fillId="0" borderId="1" xfId="2" applyNumberFormat="1" applyFont="1" applyBorder="1" applyAlignment="1" applyProtection="1">
      <alignment horizontal="left" vertical="top" wrapText="1"/>
      <protection locked="0"/>
    </xf>
    <xf numFmtId="164" fontId="7" fillId="0" borderId="1" xfId="2" quotePrefix="1" applyNumberFormat="1" applyFont="1" applyBorder="1" applyAlignment="1">
      <alignment horizontal="left" vertical="top" wrapText="1"/>
    </xf>
    <xf numFmtId="0" fontId="0" fillId="0" borderId="0" xfId="0" applyBorder="1"/>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Qobs</a:t>
            </a:r>
            <a:r>
              <a:rPr lang="en-GB" baseline="0"/>
              <a:t> vs Qe (Clague&amp;Mathews1973)</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9.9322178477690287E-2"/>
                  <c:y val="-1.177274715660542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('Qmax prediction'!$P$5:$P$15,'Qmax prediction'!$P$17)</c:f>
              <c:numCache>
                <c:formatCode>0.00</c:formatCode>
                <c:ptCount val="12"/>
                <c:pt idx="0">
                  <c:v>50</c:v>
                </c:pt>
                <c:pt idx="1">
                  <c:v>200</c:v>
                </c:pt>
                <c:pt idx="2">
                  <c:v>74.599999999999994</c:v>
                </c:pt>
                <c:pt idx="3">
                  <c:v>50</c:v>
                </c:pt>
                <c:pt idx="4">
                  <c:v>2.5</c:v>
                </c:pt>
                <c:pt idx="5">
                  <c:v>2.5</c:v>
                </c:pt>
                <c:pt idx="6">
                  <c:v>14.9</c:v>
                </c:pt>
                <c:pt idx="7">
                  <c:v>400</c:v>
                </c:pt>
                <c:pt idx="8">
                  <c:v>230</c:v>
                </c:pt>
                <c:pt idx="9">
                  <c:v>2.4500000000000002</c:v>
                </c:pt>
                <c:pt idx="10">
                  <c:v>22.5</c:v>
                </c:pt>
                <c:pt idx="11">
                  <c:v>128</c:v>
                </c:pt>
              </c:numCache>
            </c:numRef>
          </c:xVal>
          <c:yVal>
            <c:numRef>
              <c:f>('Qmax prediction'!$T$5:$T$15,'Qmax prediction'!$T$17)</c:f>
              <c:numCache>
                <c:formatCode>General</c:formatCode>
                <c:ptCount val="12"/>
                <c:pt idx="0">
                  <c:v>3.8735815027309841</c:v>
                </c:pt>
                <c:pt idx="1">
                  <c:v>6.0702396032459589</c:v>
                </c:pt>
                <c:pt idx="2">
                  <c:v>19.605814456212798</c:v>
                </c:pt>
                <c:pt idx="3">
                  <c:v>5.8141262711700934</c:v>
                </c:pt>
                <c:pt idx="4">
                  <c:v>14.94182840983567</c:v>
                </c:pt>
                <c:pt idx="5">
                  <c:v>14.94182840983567</c:v>
                </c:pt>
                <c:pt idx="6">
                  <c:v>4.8917250739550875</c:v>
                </c:pt>
                <c:pt idx="7">
                  <c:v>102.75942175972834</c:v>
                </c:pt>
                <c:pt idx="8">
                  <c:v>30.022246350627928</c:v>
                </c:pt>
                <c:pt idx="9">
                  <c:v>1.2618959616822716</c:v>
                </c:pt>
                <c:pt idx="10">
                  <c:v>66.731115550335517</c:v>
                </c:pt>
                <c:pt idx="11">
                  <c:v>145.90661612038468</c:v>
                </c:pt>
              </c:numCache>
            </c:numRef>
          </c:yVal>
          <c:smooth val="0"/>
          <c:extLst>
            <c:ext xmlns:c16="http://schemas.microsoft.com/office/drawing/2014/chart" uri="{C3380CC4-5D6E-409C-BE32-E72D297353CC}">
              <c16:uniqueId val="{00000000-00B8-4D1F-BD9C-B853685E40C7}"/>
            </c:ext>
          </c:extLst>
        </c:ser>
        <c:dLbls>
          <c:showLegendKey val="0"/>
          <c:showVal val="0"/>
          <c:showCatName val="0"/>
          <c:showSerName val="0"/>
          <c:showPercent val="0"/>
          <c:showBubbleSize val="0"/>
        </c:dLbls>
        <c:axId val="525695480"/>
        <c:axId val="525696536"/>
      </c:scatterChart>
      <c:valAx>
        <c:axId val="5256954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96536"/>
        <c:crosses val="autoZero"/>
        <c:crossBetween val="midCat"/>
      </c:valAx>
      <c:valAx>
        <c:axId val="525696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95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Qobs vs Qe (Haeberli1983,</a:t>
            </a:r>
            <a:r>
              <a:rPr lang="en-GB" baseline="0"/>
              <a:t> t=1500s)</a:t>
            </a:r>
          </a:p>
        </c:rich>
      </c:tx>
      <c:layout>
        <c:manualLayout>
          <c:xMode val="edge"/>
          <c:yMode val="edge"/>
          <c:x val="0.3376178915135608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('Qmax prediction'!$P$5,'Qmax prediction'!$P$6,'Qmax prediction'!$P$7,'Qmax prediction'!$P$8,'Qmax prediction'!$P$9,'Qmax prediction'!$P$10,'Qmax prediction'!$P$11,'Qmax prediction'!$P$12,'Qmax prediction'!$P$13,'Qmax prediction'!$P$14,'Qmax prediction'!$P$15,'Qmax prediction'!$P$17)</c:f>
              <c:numCache>
                <c:formatCode>0.00</c:formatCode>
                <c:ptCount val="12"/>
                <c:pt idx="0">
                  <c:v>50</c:v>
                </c:pt>
                <c:pt idx="1">
                  <c:v>200</c:v>
                </c:pt>
                <c:pt idx="2">
                  <c:v>74.599999999999994</c:v>
                </c:pt>
                <c:pt idx="3">
                  <c:v>50</c:v>
                </c:pt>
                <c:pt idx="4">
                  <c:v>2.5</c:v>
                </c:pt>
                <c:pt idx="5">
                  <c:v>2.5</c:v>
                </c:pt>
                <c:pt idx="6">
                  <c:v>14.9</c:v>
                </c:pt>
                <c:pt idx="7">
                  <c:v>400</c:v>
                </c:pt>
                <c:pt idx="8">
                  <c:v>230</c:v>
                </c:pt>
                <c:pt idx="9">
                  <c:v>2.4500000000000002</c:v>
                </c:pt>
                <c:pt idx="10">
                  <c:v>22.5</c:v>
                </c:pt>
                <c:pt idx="11">
                  <c:v>128</c:v>
                </c:pt>
              </c:numCache>
            </c:numRef>
          </c:xVal>
          <c:yVal>
            <c:numRef>
              <c:f>('Qmax prediction'!$V$5,'Qmax prediction'!$V$6,'Qmax prediction'!$V$7,'Qmax prediction'!$V$8,'Qmax prediction'!$V$9,'Qmax prediction'!$V$10,'Qmax prediction'!$V$11,'Qmax prediction'!$V$12,'Qmax prediction'!$V$13,'Qmax prediction'!$V$14,'Qmax prediction'!$V$15,'Qmax prediction'!$V$17)</c:f>
              <c:numCache>
                <c:formatCode>General</c:formatCode>
                <c:ptCount val="12"/>
                <c:pt idx="0">
                  <c:v>8</c:v>
                </c:pt>
                <c:pt idx="1">
                  <c:v>15.641333333333334</c:v>
                </c:pt>
                <c:pt idx="2">
                  <c:v>90</c:v>
                </c:pt>
                <c:pt idx="3">
                  <c:v>14.666666666666666</c:v>
                </c:pt>
                <c:pt idx="4">
                  <c:v>60</c:v>
                </c:pt>
                <c:pt idx="5">
                  <c:v>60</c:v>
                </c:pt>
                <c:pt idx="6">
                  <c:v>11.333333333333334</c:v>
                </c:pt>
                <c:pt idx="7">
                  <c:v>1066.6666666666667</c:v>
                </c:pt>
                <c:pt idx="8">
                  <c:v>170</c:v>
                </c:pt>
                <c:pt idx="9">
                  <c:v>1.5</c:v>
                </c:pt>
                <c:pt idx="10">
                  <c:v>560</c:v>
                </c:pt>
                <c:pt idx="11">
                  <c:v>1800</c:v>
                </c:pt>
              </c:numCache>
            </c:numRef>
          </c:yVal>
          <c:smooth val="0"/>
          <c:extLst>
            <c:ext xmlns:c16="http://schemas.microsoft.com/office/drawing/2014/chart" uri="{C3380CC4-5D6E-409C-BE32-E72D297353CC}">
              <c16:uniqueId val="{00000000-F2B7-4288-A4F3-998C2A750994}"/>
            </c:ext>
          </c:extLst>
        </c:ser>
        <c:dLbls>
          <c:showLegendKey val="0"/>
          <c:showVal val="0"/>
          <c:showCatName val="0"/>
          <c:showSerName val="0"/>
          <c:showPercent val="0"/>
          <c:showBubbleSize val="0"/>
        </c:dLbls>
        <c:axId val="423190128"/>
        <c:axId val="525684920"/>
      </c:scatterChart>
      <c:valAx>
        <c:axId val="42319012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84920"/>
        <c:crosses val="autoZero"/>
        <c:crossBetween val="midCat"/>
      </c:valAx>
      <c:valAx>
        <c:axId val="525684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901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373856</xdr:colOff>
      <xdr:row>17</xdr:row>
      <xdr:rowOff>64293</xdr:rowOff>
    </xdr:from>
    <xdr:to>
      <xdr:col>19</xdr:col>
      <xdr:colOff>88106</xdr:colOff>
      <xdr:row>32</xdr:row>
      <xdr:rowOff>92868</xdr:rowOff>
    </xdr:to>
    <xdr:graphicFrame macro="">
      <xdr:nvGraphicFramePr>
        <xdr:cNvPr id="3" name="Graphique 2">
          <a:extLst>
            <a:ext uri="{FF2B5EF4-FFF2-40B4-BE49-F238E27FC236}">
              <a16:creationId xmlns:a16="http://schemas.microsoft.com/office/drawing/2014/main" id="{28F1D542-8858-6174-35AA-DCCA4A37D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302419</xdr:colOff>
      <xdr:row>17</xdr:row>
      <xdr:rowOff>83343</xdr:rowOff>
    </xdr:from>
    <xdr:to>
      <xdr:col>25</xdr:col>
      <xdr:colOff>302419</xdr:colOff>
      <xdr:row>32</xdr:row>
      <xdr:rowOff>111918</xdr:rowOff>
    </xdr:to>
    <xdr:graphicFrame macro="">
      <xdr:nvGraphicFramePr>
        <xdr:cNvPr id="4" name="Graphique 3">
          <a:extLst>
            <a:ext uri="{FF2B5EF4-FFF2-40B4-BE49-F238E27FC236}">
              <a16:creationId xmlns:a16="http://schemas.microsoft.com/office/drawing/2014/main" id="{4E9AA59F-31DE-9964-E931-66B75B281B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E93"/>
  <sheetViews>
    <sheetView tabSelected="1" zoomScale="70" zoomScaleNormal="70" workbookViewId="0">
      <pane ySplit="1" topLeftCell="A2" activePane="bottomLeft" state="frozen"/>
      <selection pane="bottomLeft" activeCell="B91" sqref="B91"/>
    </sheetView>
  </sheetViews>
  <sheetFormatPr baseColWidth="10" defaultColWidth="10.73046875" defaultRowHeight="16.5" customHeight="1" x14ac:dyDescent="0.45"/>
  <cols>
    <col min="1" max="1" width="10.73046875" style="50"/>
    <col min="2" max="2" width="10.1328125" style="97" bestFit="1" customWidth="1"/>
    <col min="3" max="3" width="13.86328125" style="50" customWidth="1"/>
    <col min="4" max="4" width="6.6640625" style="50" customWidth="1"/>
    <col min="5" max="5" width="12.59765625" style="50" bestFit="1" customWidth="1"/>
    <col min="6" max="6" width="33.06640625" style="51" customWidth="1"/>
    <col min="7" max="7" width="11.6640625" style="50" customWidth="1"/>
    <col min="8" max="8" width="29.3984375" style="50" customWidth="1"/>
    <col min="9" max="9" width="8" style="50" customWidth="1"/>
    <col min="10" max="10" width="14.86328125" style="52" customWidth="1"/>
    <col min="11" max="11" width="14.3984375" style="52" bestFit="1" customWidth="1"/>
    <col min="12" max="12" width="29.86328125" style="50" bestFit="1" customWidth="1"/>
    <col min="13" max="13" width="20.265625" style="130" customWidth="1"/>
    <col min="14" max="14" width="13.73046875" style="130" bestFit="1" customWidth="1"/>
    <col min="15" max="15" width="48.265625" style="52" bestFit="1" customWidth="1"/>
    <col min="16" max="16" width="12.265625" style="52" bestFit="1" customWidth="1"/>
    <col min="17" max="17" width="12.73046875" style="52" bestFit="1" customWidth="1"/>
    <col min="18" max="18" width="19.73046875" style="52" bestFit="1" customWidth="1"/>
    <col min="19" max="19" width="39.1328125" style="53" bestFit="1" customWidth="1"/>
    <col min="20" max="20" width="19" style="52" bestFit="1" customWidth="1"/>
    <col min="21" max="21" width="19.3984375" style="52" bestFit="1" customWidth="1"/>
    <col min="22" max="22" width="22" style="50" bestFit="1" customWidth="1"/>
    <col min="23" max="23" width="35.59765625" style="52" bestFit="1" customWidth="1"/>
    <col min="24" max="24" width="21.86328125" style="52" bestFit="1" customWidth="1"/>
    <col min="25" max="25" width="22.265625" style="52" bestFit="1" customWidth="1"/>
    <col min="26" max="26" width="28.265625" style="50" bestFit="1" customWidth="1"/>
    <col min="27" max="27" width="69.1328125" style="50" customWidth="1"/>
    <col min="28" max="28" width="24.86328125" style="52" bestFit="1" customWidth="1"/>
    <col min="29" max="29" width="61.19921875" style="50" customWidth="1"/>
    <col min="30" max="30" width="13" style="134" customWidth="1"/>
    <col min="31" max="31" width="65.86328125" style="50" customWidth="1"/>
    <col min="32" max="16384" width="10.73046875" style="50"/>
  </cols>
  <sheetData>
    <row r="1" spans="1:31" s="48" customFormat="1" ht="16.5" customHeight="1" x14ac:dyDescent="0.45">
      <c r="A1" s="135" t="s">
        <v>458</v>
      </c>
      <c r="B1" s="37" t="s">
        <v>0</v>
      </c>
      <c r="C1" s="36" t="s">
        <v>1</v>
      </c>
      <c r="D1" s="36" t="s">
        <v>2</v>
      </c>
      <c r="E1" s="36" t="s">
        <v>3</v>
      </c>
      <c r="F1" s="37" t="s">
        <v>4</v>
      </c>
      <c r="G1" s="36" t="s">
        <v>5</v>
      </c>
      <c r="H1" s="36" t="s">
        <v>6</v>
      </c>
      <c r="I1" s="36" t="s">
        <v>457</v>
      </c>
      <c r="J1" s="38" t="s">
        <v>7</v>
      </c>
      <c r="K1" s="38" t="s">
        <v>8</v>
      </c>
      <c r="L1" s="39" t="s">
        <v>9</v>
      </c>
      <c r="M1" s="46" t="s">
        <v>11</v>
      </c>
      <c r="N1" s="46" t="s">
        <v>12</v>
      </c>
      <c r="O1" s="38" t="s">
        <v>13</v>
      </c>
      <c r="P1" s="42" t="s">
        <v>286</v>
      </c>
      <c r="Q1" s="42" t="s">
        <v>287</v>
      </c>
      <c r="R1" s="42" t="s">
        <v>288</v>
      </c>
      <c r="S1" s="43" t="s">
        <v>361</v>
      </c>
      <c r="T1" s="44" t="s">
        <v>289</v>
      </c>
      <c r="U1" s="44" t="s">
        <v>290</v>
      </c>
      <c r="V1" s="45" t="s">
        <v>291</v>
      </c>
      <c r="W1" s="38" t="s">
        <v>292</v>
      </c>
      <c r="X1" s="38" t="s">
        <v>293</v>
      </c>
      <c r="Y1" s="38" t="s">
        <v>294</v>
      </c>
      <c r="Z1" s="46" t="s">
        <v>15</v>
      </c>
      <c r="AA1" s="39" t="s">
        <v>16</v>
      </c>
      <c r="AB1" s="38" t="s">
        <v>17</v>
      </c>
      <c r="AC1" s="39" t="s">
        <v>18</v>
      </c>
      <c r="AD1" s="131" t="s">
        <v>19</v>
      </c>
      <c r="AE1" s="47" t="s">
        <v>20</v>
      </c>
    </row>
    <row r="2" spans="1:31" s="48" customFormat="1" ht="16.5" customHeight="1" x14ac:dyDescent="0.45">
      <c r="A2" s="48">
        <v>1</v>
      </c>
      <c r="B2" s="6" t="s">
        <v>205</v>
      </c>
      <c r="C2" s="2" t="s">
        <v>22</v>
      </c>
      <c r="D2" s="2" t="s">
        <v>23</v>
      </c>
      <c r="E2" s="3" t="s">
        <v>24</v>
      </c>
      <c r="F2" s="4" t="s">
        <v>206</v>
      </c>
      <c r="G2" s="1" t="s">
        <v>26</v>
      </c>
      <c r="H2" s="1" t="s">
        <v>424</v>
      </c>
      <c r="I2" s="1" t="s">
        <v>351</v>
      </c>
      <c r="J2" s="17">
        <v>2673481.5</v>
      </c>
      <c r="K2" s="17">
        <v>1164081.5</v>
      </c>
      <c r="L2" s="18" t="s">
        <v>207</v>
      </c>
      <c r="M2" s="127">
        <v>1</v>
      </c>
      <c r="N2" s="35">
        <v>366</v>
      </c>
      <c r="O2" s="15"/>
      <c r="P2" s="20"/>
      <c r="Q2" s="20"/>
      <c r="R2" s="21"/>
      <c r="S2" s="31"/>
      <c r="T2" s="15"/>
      <c r="U2" s="16"/>
      <c r="V2" s="22"/>
      <c r="W2" s="7"/>
      <c r="X2" s="7"/>
      <c r="Y2" s="7"/>
      <c r="Z2" s="25"/>
      <c r="AA2" s="26"/>
      <c r="AB2" s="7"/>
      <c r="AC2" s="26"/>
      <c r="AD2" s="25">
        <v>1901</v>
      </c>
      <c r="AE2" s="14" t="s">
        <v>321</v>
      </c>
    </row>
    <row r="3" spans="1:31" s="48" customFormat="1" ht="16.5" customHeight="1" x14ac:dyDescent="0.45">
      <c r="A3" s="48">
        <v>2</v>
      </c>
      <c r="B3" s="6" t="s">
        <v>192</v>
      </c>
      <c r="C3" s="2" t="s">
        <v>22</v>
      </c>
      <c r="D3" s="2" t="s">
        <v>23</v>
      </c>
      <c r="E3" s="3" t="s">
        <v>24</v>
      </c>
      <c r="F3" s="4" t="s">
        <v>193</v>
      </c>
      <c r="G3" s="1" t="s">
        <v>26</v>
      </c>
      <c r="H3" s="1" t="s">
        <v>424</v>
      </c>
      <c r="I3" s="1" t="s">
        <v>353</v>
      </c>
      <c r="J3" s="17">
        <v>2633870.25</v>
      </c>
      <c r="K3" s="17">
        <v>1098315.5</v>
      </c>
      <c r="L3" s="18" t="s">
        <v>194</v>
      </c>
      <c r="M3" s="127">
        <v>7306</v>
      </c>
      <c r="N3" s="35">
        <v>7671</v>
      </c>
      <c r="O3" s="15"/>
      <c r="P3" s="20"/>
      <c r="Q3" s="20"/>
      <c r="R3" s="21"/>
      <c r="S3" s="31"/>
      <c r="T3" s="15"/>
      <c r="U3" s="16"/>
      <c r="V3" s="22"/>
      <c r="W3" s="7"/>
      <c r="X3" s="7"/>
      <c r="Y3" s="7"/>
      <c r="Z3" s="25"/>
      <c r="AA3" s="26" t="s">
        <v>52</v>
      </c>
      <c r="AB3" s="7"/>
      <c r="AC3" t="s">
        <v>406</v>
      </c>
      <c r="AD3" s="25">
        <v>1920</v>
      </c>
      <c r="AE3" s="14" t="s">
        <v>195</v>
      </c>
    </row>
    <row r="4" spans="1:31" s="48" customFormat="1" ht="16.5" customHeight="1" x14ac:dyDescent="0.45">
      <c r="A4" s="48">
        <v>3</v>
      </c>
      <c r="B4" s="6" t="s">
        <v>225</v>
      </c>
      <c r="C4" s="2" t="s">
        <v>22</v>
      </c>
      <c r="D4" s="2" t="s">
        <v>23</v>
      </c>
      <c r="E4" s="3" t="s">
        <v>24</v>
      </c>
      <c r="F4" s="4" t="s">
        <v>226</v>
      </c>
      <c r="G4" s="1" t="s">
        <v>26</v>
      </c>
      <c r="H4" s="1" t="s">
        <v>424</v>
      </c>
      <c r="I4" s="1"/>
      <c r="J4" s="17">
        <v>2631946.5</v>
      </c>
      <c r="K4" s="17">
        <v>1139249</v>
      </c>
      <c r="L4" s="18" t="s">
        <v>227</v>
      </c>
      <c r="M4" s="127">
        <v>10228</v>
      </c>
      <c r="N4" s="35">
        <v>10593</v>
      </c>
      <c r="O4" s="15"/>
      <c r="P4" s="20"/>
      <c r="Q4" s="20"/>
      <c r="R4" s="21"/>
      <c r="S4" s="31"/>
      <c r="T4" s="15"/>
      <c r="U4" s="16"/>
      <c r="V4" s="22"/>
      <c r="W4" s="7"/>
      <c r="X4" s="7"/>
      <c r="Y4" s="7"/>
      <c r="Z4" s="25"/>
      <c r="AA4" s="26" t="s">
        <v>228</v>
      </c>
      <c r="AB4" s="7"/>
      <c r="AC4" t="s">
        <v>413</v>
      </c>
      <c r="AD4" s="25">
        <v>1980</v>
      </c>
      <c r="AE4" s="14" t="s">
        <v>439</v>
      </c>
    </row>
    <row r="5" spans="1:31" s="48" customFormat="1" ht="16.5" customHeight="1" x14ac:dyDescent="0.45">
      <c r="A5" s="48">
        <v>4</v>
      </c>
      <c r="B5" s="6" t="s">
        <v>225</v>
      </c>
      <c r="C5" s="2" t="s">
        <v>22</v>
      </c>
      <c r="D5" s="2" t="s">
        <v>23</v>
      </c>
      <c r="E5" s="3" t="s">
        <v>24</v>
      </c>
      <c r="F5" s="4" t="s">
        <v>226</v>
      </c>
      <c r="G5" s="1" t="s">
        <v>26</v>
      </c>
      <c r="H5" s="1" t="s">
        <v>424</v>
      </c>
      <c r="I5" s="1"/>
      <c r="J5" s="17">
        <v>2631946.5</v>
      </c>
      <c r="K5" s="17">
        <v>1139249</v>
      </c>
      <c r="L5" s="18" t="s">
        <v>227</v>
      </c>
      <c r="M5" s="127">
        <v>10959</v>
      </c>
      <c r="N5" s="35">
        <v>14610</v>
      </c>
      <c r="O5" s="15"/>
      <c r="P5" s="20"/>
      <c r="Q5" s="20"/>
      <c r="R5" s="21"/>
      <c r="S5" s="31"/>
      <c r="T5" s="15"/>
      <c r="U5" s="16"/>
      <c r="V5" s="22"/>
      <c r="W5" s="7"/>
      <c r="X5" s="7"/>
      <c r="Y5" s="7"/>
      <c r="Z5" s="25"/>
      <c r="AA5" s="26"/>
      <c r="AB5" s="7"/>
      <c r="AC5" s="137" t="s">
        <v>229</v>
      </c>
      <c r="AD5" s="25">
        <v>1980</v>
      </c>
      <c r="AE5" s="14" t="s">
        <v>439</v>
      </c>
    </row>
    <row r="6" spans="1:31" s="48" customFormat="1" ht="16.5" customHeight="1" x14ac:dyDescent="0.45">
      <c r="A6" s="48">
        <v>5</v>
      </c>
      <c r="B6" s="6" t="s">
        <v>49</v>
      </c>
      <c r="C6" s="2" t="s">
        <v>22</v>
      </c>
      <c r="D6" s="2" t="s">
        <v>23</v>
      </c>
      <c r="E6" s="3" t="s">
        <v>24</v>
      </c>
      <c r="F6" s="4" t="s">
        <v>50</v>
      </c>
      <c r="G6" s="1" t="s">
        <v>26</v>
      </c>
      <c r="H6" s="1" t="s">
        <v>424</v>
      </c>
      <c r="I6" s="1"/>
      <c r="J6" s="17">
        <v>2703690</v>
      </c>
      <c r="K6" s="17">
        <v>1176913.25</v>
      </c>
      <c r="L6" s="18" t="s">
        <v>51</v>
      </c>
      <c r="M6" s="127">
        <v>15342</v>
      </c>
      <c r="N6" s="127">
        <v>15706</v>
      </c>
      <c r="O6" s="15"/>
      <c r="P6" s="20"/>
      <c r="Q6" s="20"/>
      <c r="R6" s="21"/>
      <c r="S6" s="31"/>
      <c r="T6" s="15"/>
      <c r="U6" s="16"/>
      <c r="V6" s="22"/>
      <c r="W6" s="7"/>
      <c r="X6" s="7"/>
      <c r="Y6" s="7"/>
      <c r="Z6" s="25"/>
      <c r="AA6" s="26" t="s">
        <v>52</v>
      </c>
      <c r="AB6" s="7"/>
      <c r="AC6" s="137"/>
      <c r="AD6" s="25"/>
      <c r="AE6" s="14" t="s">
        <v>32</v>
      </c>
    </row>
    <row r="7" spans="1:31" s="48" customFormat="1" ht="16.5" customHeight="1" x14ac:dyDescent="0.45">
      <c r="A7" s="48">
        <v>6</v>
      </c>
      <c r="B7" s="6" t="s">
        <v>225</v>
      </c>
      <c r="C7" s="2" t="s">
        <v>22</v>
      </c>
      <c r="D7" s="2" t="s">
        <v>23</v>
      </c>
      <c r="E7" s="3" t="s">
        <v>24</v>
      </c>
      <c r="F7" s="4" t="s">
        <v>226</v>
      </c>
      <c r="G7" s="1" t="s">
        <v>26</v>
      </c>
      <c r="H7" s="1" t="s">
        <v>424</v>
      </c>
      <c r="I7" s="1"/>
      <c r="J7" s="17">
        <v>2631946.5</v>
      </c>
      <c r="K7" s="17">
        <v>1139249</v>
      </c>
      <c r="L7" s="18" t="s">
        <v>227</v>
      </c>
      <c r="M7" s="127">
        <v>16438</v>
      </c>
      <c r="N7" s="35">
        <v>16802</v>
      </c>
      <c r="O7" s="15"/>
      <c r="P7" s="20"/>
      <c r="Q7" s="20"/>
      <c r="R7" s="21"/>
      <c r="S7" s="31"/>
      <c r="T7" s="15"/>
      <c r="U7" s="16"/>
      <c r="V7" s="22"/>
      <c r="W7" s="7"/>
      <c r="X7" s="7"/>
      <c r="Y7" s="7"/>
      <c r="Z7" s="25"/>
      <c r="AA7" s="26"/>
      <c r="AB7" s="7"/>
      <c r="AC7" s="26"/>
      <c r="AD7" s="25">
        <v>1980</v>
      </c>
      <c r="AE7" s="14" t="s">
        <v>440</v>
      </c>
    </row>
    <row r="8" spans="1:31" s="48" customFormat="1" ht="16.5" customHeight="1" x14ac:dyDescent="0.45">
      <c r="A8" s="48">
        <v>7</v>
      </c>
      <c r="B8" s="6" t="s">
        <v>225</v>
      </c>
      <c r="C8" s="2" t="s">
        <v>22</v>
      </c>
      <c r="D8" s="2" t="s">
        <v>23</v>
      </c>
      <c r="E8" s="3" t="s">
        <v>24</v>
      </c>
      <c r="F8" s="4" t="s">
        <v>226</v>
      </c>
      <c r="G8" s="1" t="s">
        <v>26</v>
      </c>
      <c r="H8" s="1" t="s">
        <v>424</v>
      </c>
      <c r="I8" s="1"/>
      <c r="J8" s="17">
        <v>2631946.5</v>
      </c>
      <c r="K8" s="17">
        <v>1139249</v>
      </c>
      <c r="L8" s="18" t="s">
        <v>227</v>
      </c>
      <c r="M8" s="127">
        <v>16650</v>
      </c>
      <c r="N8" s="35">
        <v>16680</v>
      </c>
      <c r="O8" s="15"/>
      <c r="P8" s="20"/>
      <c r="Q8" s="20"/>
      <c r="R8" s="21"/>
      <c r="S8" s="31"/>
      <c r="T8" s="15"/>
      <c r="U8" s="16"/>
      <c r="V8" s="22"/>
      <c r="W8" s="7"/>
      <c r="X8" s="7"/>
      <c r="Y8" s="7"/>
      <c r="Z8" s="25"/>
      <c r="AA8" s="26"/>
      <c r="AB8" s="7"/>
      <c r="AC8" s="137"/>
      <c r="AD8" s="25">
        <v>1983</v>
      </c>
      <c r="AE8" s="14" t="s">
        <v>204</v>
      </c>
    </row>
    <row r="9" spans="1:31" s="48" customFormat="1" ht="16.5" customHeight="1" x14ac:dyDescent="0.45">
      <c r="A9" s="48">
        <v>8</v>
      </c>
      <c r="B9" s="6" t="s">
        <v>125</v>
      </c>
      <c r="C9" s="2" t="s">
        <v>22</v>
      </c>
      <c r="D9" s="2" t="s">
        <v>23</v>
      </c>
      <c r="E9" s="3" t="s">
        <v>24</v>
      </c>
      <c r="F9" s="4" t="s">
        <v>126</v>
      </c>
      <c r="G9" s="1" t="s">
        <v>26</v>
      </c>
      <c r="H9" s="1" t="s">
        <v>424</v>
      </c>
      <c r="I9" s="1"/>
      <c r="J9" s="17">
        <v>2568192.25</v>
      </c>
      <c r="K9" s="17">
        <v>1094900.125</v>
      </c>
      <c r="L9" s="18" t="s">
        <v>127</v>
      </c>
      <c r="M9" s="128">
        <v>22282</v>
      </c>
      <c r="N9" s="35">
        <v>22646</v>
      </c>
      <c r="O9" s="15"/>
      <c r="P9" s="20"/>
      <c r="Q9" s="20"/>
      <c r="R9" s="21"/>
      <c r="S9" s="31"/>
      <c r="T9" s="15"/>
      <c r="U9" s="16"/>
      <c r="V9" s="22"/>
      <c r="W9" s="7"/>
      <c r="X9" s="7"/>
      <c r="Y9" s="7"/>
      <c r="Z9" s="25"/>
      <c r="AA9" s="26"/>
      <c r="AB9" s="7"/>
      <c r="AC9" s="26"/>
      <c r="AD9" s="25">
        <v>1983</v>
      </c>
      <c r="AE9" s="14" t="s">
        <v>48</v>
      </c>
    </row>
    <row r="10" spans="1:31" s="48" customFormat="1" ht="16.5" customHeight="1" x14ac:dyDescent="0.45">
      <c r="A10" s="48">
        <v>9</v>
      </c>
      <c r="B10" s="6" t="s">
        <v>125</v>
      </c>
      <c r="C10" s="2" t="s">
        <v>22</v>
      </c>
      <c r="D10" s="2" t="s">
        <v>23</v>
      </c>
      <c r="E10" s="3" t="s">
        <v>24</v>
      </c>
      <c r="F10" s="4" t="s">
        <v>126</v>
      </c>
      <c r="G10" s="1" t="s">
        <v>26</v>
      </c>
      <c r="H10" s="1" t="s">
        <v>424</v>
      </c>
      <c r="I10" s="1"/>
      <c r="J10" s="17">
        <v>2568192.25</v>
      </c>
      <c r="K10" s="17">
        <v>1094900.125</v>
      </c>
      <c r="L10" s="18" t="s">
        <v>127</v>
      </c>
      <c r="M10" s="127">
        <v>24473</v>
      </c>
      <c r="N10" s="35">
        <v>22646</v>
      </c>
      <c r="O10" s="15"/>
      <c r="P10" s="20"/>
      <c r="Q10" s="20"/>
      <c r="R10" s="21"/>
      <c r="S10" s="31"/>
      <c r="T10" s="15"/>
      <c r="U10" s="16"/>
      <c r="V10" s="22"/>
      <c r="W10" s="7"/>
      <c r="X10" s="7"/>
      <c r="Y10" s="7"/>
      <c r="Z10" s="25"/>
      <c r="AA10" s="26"/>
      <c r="AB10" s="7"/>
      <c r="AC10" s="26"/>
      <c r="AD10" s="25">
        <v>1983</v>
      </c>
      <c r="AE10" s="14" t="s">
        <v>48</v>
      </c>
    </row>
    <row r="11" spans="1:31" s="48" customFormat="1" ht="16.5" customHeight="1" x14ac:dyDescent="0.45">
      <c r="A11" s="48">
        <v>10</v>
      </c>
      <c r="B11" s="6" t="s">
        <v>208</v>
      </c>
      <c r="C11" s="2" t="s">
        <v>22</v>
      </c>
      <c r="D11" s="2" t="s">
        <v>23</v>
      </c>
      <c r="E11" s="3" t="s">
        <v>24</v>
      </c>
      <c r="F11" s="4" t="s">
        <v>209</v>
      </c>
      <c r="G11" s="1" t="s">
        <v>26</v>
      </c>
      <c r="H11" s="1" t="s">
        <v>424</v>
      </c>
      <c r="I11" s="1"/>
      <c r="J11" s="17">
        <v>2639059.25</v>
      </c>
      <c r="K11" s="17">
        <v>1152427.75</v>
      </c>
      <c r="L11" s="18" t="s">
        <v>210</v>
      </c>
      <c r="M11" s="127">
        <v>24473</v>
      </c>
      <c r="N11" s="35">
        <v>24837</v>
      </c>
      <c r="O11" s="15"/>
      <c r="P11" s="20"/>
      <c r="Q11" s="20"/>
      <c r="R11" s="21"/>
      <c r="S11" s="31"/>
      <c r="T11" s="15"/>
      <c r="U11" s="16"/>
      <c r="V11" s="22"/>
      <c r="W11" s="7"/>
      <c r="X11" s="7"/>
      <c r="Y11" s="7"/>
      <c r="Z11" s="25"/>
      <c r="AA11" s="26" t="s">
        <v>38</v>
      </c>
      <c r="AB11" s="7"/>
      <c r="AC11" s="26"/>
      <c r="AD11" s="25">
        <v>1980</v>
      </c>
      <c r="AE11" s="14" t="s">
        <v>211</v>
      </c>
    </row>
    <row r="12" spans="1:31" s="48" customFormat="1" ht="16.5" customHeight="1" x14ac:dyDescent="0.45">
      <c r="A12" s="48">
        <v>11</v>
      </c>
      <c r="B12" s="6" t="s">
        <v>59</v>
      </c>
      <c r="C12" s="2" t="s">
        <v>22</v>
      </c>
      <c r="D12" s="2" t="s">
        <v>23</v>
      </c>
      <c r="E12" s="3" t="s">
        <v>24</v>
      </c>
      <c r="F12" s="4" t="s">
        <v>60</v>
      </c>
      <c r="G12" s="1" t="s">
        <v>26</v>
      </c>
      <c r="H12" s="1" t="s">
        <v>424</v>
      </c>
      <c r="I12" s="1"/>
      <c r="J12" s="17">
        <v>2630887.5</v>
      </c>
      <c r="K12" s="17">
        <v>1105232.375</v>
      </c>
      <c r="L12" s="18" t="s">
        <v>61</v>
      </c>
      <c r="M12" s="127">
        <v>24504</v>
      </c>
      <c r="N12" s="127" t="s">
        <v>446</v>
      </c>
      <c r="O12" s="15"/>
      <c r="P12" s="20"/>
      <c r="Q12" s="20"/>
      <c r="R12" s="21"/>
      <c r="S12" s="31">
        <v>90000</v>
      </c>
      <c r="T12" s="15">
        <v>80000</v>
      </c>
      <c r="U12" s="16">
        <v>100000</v>
      </c>
      <c r="V12" s="22"/>
      <c r="W12" s="7">
        <v>2.5</v>
      </c>
      <c r="X12" s="7">
        <v>2</v>
      </c>
      <c r="Y12" s="7">
        <v>3</v>
      </c>
      <c r="Z12" s="25"/>
      <c r="AA12" s="26" t="s">
        <v>38</v>
      </c>
      <c r="AB12" s="7"/>
      <c r="AC12" t="s">
        <v>381</v>
      </c>
      <c r="AD12" s="25">
        <v>2003</v>
      </c>
      <c r="AE12" s="14" t="s">
        <v>66</v>
      </c>
    </row>
    <row r="13" spans="1:31" s="48" customFormat="1" ht="16.5" customHeight="1" x14ac:dyDescent="0.45">
      <c r="A13" s="48">
        <v>12</v>
      </c>
      <c r="B13" s="6" t="s">
        <v>41</v>
      </c>
      <c r="C13" s="2" t="s">
        <v>22</v>
      </c>
      <c r="D13" s="2" t="s">
        <v>23</v>
      </c>
      <c r="E13" s="3" t="s">
        <v>24</v>
      </c>
      <c r="F13" s="4" t="s">
        <v>42</v>
      </c>
      <c r="G13" s="1" t="s">
        <v>26</v>
      </c>
      <c r="H13" s="1" t="s">
        <v>424</v>
      </c>
      <c r="I13" s="1"/>
      <c r="J13" s="17">
        <v>2634851.75</v>
      </c>
      <c r="K13" s="17">
        <v>1108866.5</v>
      </c>
      <c r="L13" s="18" t="s">
        <v>43</v>
      </c>
      <c r="M13" s="35">
        <v>25569</v>
      </c>
      <c r="N13" s="35">
        <v>29220</v>
      </c>
      <c r="O13" s="15"/>
      <c r="P13" s="20"/>
      <c r="Q13" s="20"/>
      <c r="R13" s="21"/>
      <c r="S13" s="31"/>
      <c r="T13" s="15"/>
      <c r="U13" s="16"/>
      <c r="V13" s="22"/>
      <c r="W13" s="7"/>
      <c r="X13" s="7"/>
      <c r="Y13" s="7"/>
      <c r="Z13" s="25"/>
      <c r="AA13" s="26"/>
      <c r="AB13" s="7"/>
      <c r="AC13" s="136" t="s">
        <v>378</v>
      </c>
      <c r="AD13" s="25">
        <v>2003</v>
      </c>
      <c r="AE13" s="14" t="s">
        <v>45</v>
      </c>
    </row>
    <row r="14" spans="1:31" s="48" customFormat="1" ht="16.5" customHeight="1" x14ac:dyDescent="0.45">
      <c r="A14" s="48">
        <v>13</v>
      </c>
      <c r="B14" s="6" t="s">
        <v>125</v>
      </c>
      <c r="C14" s="2" t="s">
        <v>22</v>
      </c>
      <c r="D14" s="2" t="s">
        <v>23</v>
      </c>
      <c r="E14" s="3" t="s">
        <v>24</v>
      </c>
      <c r="F14" s="4" t="s">
        <v>126</v>
      </c>
      <c r="G14" s="1" t="s">
        <v>26</v>
      </c>
      <c r="H14" s="1" t="s">
        <v>424</v>
      </c>
      <c r="I14" s="1"/>
      <c r="J14" s="17">
        <v>2568192.25</v>
      </c>
      <c r="K14" s="17">
        <v>1094900.125</v>
      </c>
      <c r="L14" s="18" t="s">
        <v>127</v>
      </c>
      <c r="M14" s="127">
        <v>25934</v>
      </c>
      <c r="N14" s="35">
        <v>26298</v>
      </c>
      <c r="O14" s="15"/>
      <c r="P14" s="20"/>
      <c r="Q14" s="20"/>
      <c r="R14" s="21"/>
      <c r="S14" s="31"/>
      <c r="T14" s="15"/>
      <c r="U14" s="16"/>
      <c r="V14" s="22"/>
      <c r="W14" s="7"/>
      <c r="X14" s="7"/>
      <c r="Y14" s="7"/>
      <c r="Z14" s="25"/>
      <c r="AA14" s="26"/>
      <c r="AB14" s="7"/>
      <c r="AC14" s="137"/>
      <c r="AD14" s="25">
        <v>1983</v>
      </c>
      <c r="AE14" s="14" t="s">
        <v>48</v>
      </c>
    </row>
    <row r="15" spans="1:31" s="48" customFormat="1" ht="16.5" customHeight="1" x14ac:dyDescent="0.45">
      <c r="A15" s="48">
        <v>14</v>
      </c>
      <c r="B15" s="6" t="s">
        <v>208</v>
      </c>
      <c r="C15" s="2" t="s">
        <v>22</v>
      </c>
      <c r="D15" s="2" t="s">
        <v>23</v>
      </c>
      <c r="E15" s="3" t="s">
        <v>24</v>
      </c>
      <c r="F15" s="4" t="s">
        <v>209</v>
      </c>
      <c r="G15" s="1" t="s">
        <v>26</v>
      </c>
      <c r="H15" s="1" t="s">
        <v>424</v>
      </c>
      <c r="I15" s="1"/>
      <c r="J15" s="17">
        <v>2639059.25</v>
      </c>
      <c r="K15" s="17">
        <v>1152427.75</v>
      </c>
      <c r="L15" s="18" t="s">
        <v>210</v>
      </c>
      <c r="M15" s="127">
        <v>26177</v>
      </c>
      <c r="N15" s="126" t="s">
        <v>454</v>
      </c>
      <c r="O15" s="15"/>
      <c r="P15" s="20"/>
      <c r="Q15" s="20"/>
      <c r="R15" s="21"/>
      <c r="S15" s="31"/>
      <c r="T15" s="15"/>
      <c r="U15" s="16"/>
      <c r="V15" s="22"/>
      <c r="W15" s="7"/>
      <c r="X15" s="7"/>
      <c r="Y15" s="7"/>
      <c r="Z15" s="25"/>
      <c r="AA15" s="26" t="s">
        <v>437</v>
      </c>
      <c r="AB15" s="7"/>
      <c r="AC15" s="26"/>
      <c r="AD15" s="25">
        <v>1980</v>
      </c>
      <c r="AE15" s="14" t="s">
        <v>211</v>
      </c>
    </row>
    <row r="16" spans="1:31" s="48" customFormat="1" ht="16.5" customHeight="1" x14ac:dyDescent="0.45">
      <c r="A16" s="48">
        <v>15</v>
      </c>
      <c r="B16" s="6" t="s">
        <v>59</v>
      </c>
      <c r="C16" s="2" t="s">
        <v>22</v>
      </c>
      <c r="D16" s="2" t="s">
        <v>23</v>
      </c>
      <c r="E16" s="3" t="s">
        <v>24</v>
      </c>
      <c r="F16" s="4" t="s">
        <v>60</v>
      </c>
      <c r="G16" s="1" t="s">
        <v>26</v>
      </c>
      <c r="H16" s="1" t="s">
        <v>424</v>
      </c>
      <c r="I16" s="1"/>
      <c r="J16" s="17">
        <v>2630887.5</v>
      </c>
      <c r="K16" s="17">
        <v>1105232.375</v>
      </c>
      <c r="L16" s="18" t="s">
        <v>61</v>
      </c>
      <c r="M16" s="127">
        <v>29768</v>
      </c>
      <c r="N16" s="127">
        <v>29798</v>
      </c>
      <c r="O16" s="15"/>
      <c r="P16" s="20"/>
      <c r="Q16" s="20"/>
      <c r="R16" s="21"/>
      <c r="S16" s="31"/>
      <c r="T16" s="15"/>
      <c r="U16" s="16"/>
      <c r="V16" s="22"/>
      <c r="W16" s="7"/>
      <c r="X16" s="7"/>
      <c r="Y16" s="7"/>
      <c r="Z16" s="25"/>
      <c r="AA16" s="26"/>
      <c r="AB16" s="7"/>
      <c r="AC16" s="138"/>
      <c r="AD16" s="25">
        <v>1991</v>
      </c>
      <c r="AE16" s="14" t="s">
        <v>339</v>
      </c>
    </row>
    <row r="17" spans="1:31" s="48" customFormat="1" ht="16.5" customHeight="1" x14ac:dyDescent="0.45">
      <c r="A17" s="48">
        <v>16</v>
      </c>
      <c r="B17" s="6" t="s">
        <v>41</v>
      </c>
      <c r="C17" s="2" t="s">
        <v>22</v>
      </c>
      <c r="D17" s="2" t="s">
        <v>23</v>
      </c>
      <c r="E17" s="3" t="s">
        <v>24</v>
      </c>
      <c r="F17" s="4" t="s">
        <v>42</v>
      </c>
      <c r="G17" s="1" t="s">
        <v>26</v>
      </c>
      <c r="H17" s="1" t="s">
        <v>424</v>
      </c>
      <c r="I17" s="1"/>
      <c r="J17" s="17">
        <v>2634851.75</v>
      </c>
      <c r="K17" s="17">
        <v>1108866.5</v>
      </c>
      <c r="L17" s="18" t="s">
        <v>43</v>
      </c>
      <c r="M17" s="127">
        <v>29830</v>
      </c>
      <c r="N17" s="127" t="s">
        <v>445</v>
      </c>
      <c r="O17" s="15"/>
      <c r="P17" s="20"/>
      <c r="Q17" s="20"/>
      <c r="R17" s="21"/>
      <c r="S17" s="31"/>
      <c r="T17" s="15"/>
      <c r="U17" s="16"/>
      <c r="V17" s="22"/>
      <c r="W17" s="7"/>
      <c r="X17" s="7"/>
      <c r="Y17" s="7"/>
      <c r="Z17" s="25"/>
      <c r="AA17" s="26"/>
      <c r="AB17" s="7"/>
      <c r="AC17" s="26"/>
      <c r="AD17" s="25">
        <v>2003</v>
      </c>
      <c r="AE17" s="14" t="s">
        <v>46</v>
      </c>
    </row>
    <row r="18" spans="1:31" s="48" customFormat="1" ht="16.5" customHeight="1" x14ac:dyDescent="0.45">
      <c r="A18" s="48">
        <v>17</v>
      </c>
      <c r="B18" s="6" t="s">
        <v>203</v>
      </c>
      <c r="C18" s="2" t="s">
        <v>22</v>
      </c>
      <c r="D18" s="2" t="s">
        <v>23</v>
      </c>
      <c r="E18" s="3" t="s">
        <v>24</v>
      </c>
      <c r="F18" s="4" t="s">
        <v>312</v>
      </c>
      <c r="G18" s="1" t="s">
        <v>26</v>
      </c>
      <c r="H18" s="1" t="s">
        <v>424</v>
      </c>
      <c r="I18" s="1"/>
      <c r="J18" s="17">
        <v>2576885</v>
      </c>
      <c r="K18" s="17">
        <v>1121128.625</v>
      </c>
      <c r="L18" s="18" t="s">
        <v>313</v>
      </c>
      <c r="M18" s="127">
        <v>30317</v>
      </c>
      <c r="N18" s="35">
        <v>30681</v>
      </c>
      <c r="O18" s="15"/>
      <c r="P18" s="20"/>
      <c r="Q18" s="20"/>
      <c r="R18" s="21"/>
      <c r="S18" s="31"/>
      <c r="T18" s="15"/>
      <c r="U18" s="16"/>
      <c r="V18" s="22"/>
      <c r="W18" s="7"/>
      <c r="X18" s="7"/>
      <c r="Y18" s="7"/>
      <c r="Z18" s="25"/>
      <c r="AA18" s="137"/>
      <c r="AB18" s="7"/>
      <c r="AC18" s="137"/>
      <c r="AD18" s="25">
        <v>1983</v>
      </c>
      <c r="AE18" s="14" t="s">
        <v>204</v>
      </c>
    </row>
    <row r="19" spans="1:31" s="48" customFormat="1" ht="16.5" customHeight="1" x14ac:dyDescent="0.45">
      <c r="A19" s="48">
        <v>18</v>
      </c>
      <c r="B19" s="6" t="s">
        <v>152</v>
      </c>
      <c r="C19" s="2" t="s">
        <v>22</v>
      </c>
      <c r="D19" s="2" t="s">
        <v>23</v>
      </c>
      <c r="E19" s="3" t="s">
        <v>24</v>
      </c>
      <c r="F19" s="4" t="s">
        <v>153</v>
      </c>
      <c r="G19" s="1" t="s">
        <v>26</v>
      </c>
      <c r="H19" s="1" t="s">
        <v>424</v>
      </c>
      <c r="I19" s="1"/>
      <c r="J19" s="17">
        <v>2631433.5</v>
      </c>
      <c r="K19" s="17">
        <v>1106377.75</v>
      </c>
      <c r="L19" s="18" t="s">
        <v>154</v>
      </c>
      <c r="M19" s="127">
        <v>32752</v>
      </c>
      <c r="N19" s="127" t="s">
        <v>447</v>
      </c>
      <c r="O19" s="15"/>
      <c r="P19" s="20"/>
      <c r="Q19" s="20"/>
      <c r="R19" s="21"/>
      <c r="S19" s="31"/>
      <c r="T19" s="15"/>
      <c r="U19" s="16"/>
      <c r="V19" s="22"/>
      <c r="W19" s="7"/>
      <c r="X19" s="7"/>
      <c r="Y19" s="7"/>
      <c r="Z19" s="25"/>
      <c r="AA19" s="27" t="s">
        <v>165</v>
      </c>
      <c r="AB19" s="7"/>
      <c r="AC19" s="145" t="s">
        <v>402</v>
      </c>
      <c r="AD19" s="25">
        <v>1983</v>
      </c>
      <c r="AE19" s="14" t="s">
        <v>166</v>
      </c>
    </row>
    <row r="20" spans="1:31" s="48" customFormat="1" ht="16.5" customHeight="1" x14ac:dyDescent="0.45">
      <c r="A20" s="48">
        <v>19</v>
      </c>
      <c r="B20" s="6" t="s">
        <v>152</v>
      </c>
      <c r="C20" s="2" t="s">
        <v>22</v>
      </c>
      <c r="D20" s="2" t="s">
        <v>23</v>
      </c>
      <c r="E20" s="3" t="s">
        <v>24</v>
      </c>
      <c r="F20" s="4" t="s">
        <v>153</v>
      </c>
      <c r="G20" s="1" t="s">
        <v>26</v>
      </c>
      <c r="H20" s="1" t="s">
        <v>424</v>
      </c>
      <c r="I20" s="1"/>
      <c r="J20" s="17">
        <v>2631433.5</v>
      </c>
      <c r="K20" s="17">
        <v>1106377.75</v>
      </c>
      <c r="L20" s="18" t="s">
        <v>154</v>
      </c>
      <c r="M20" s="127">
        <v>37073</v>
      </c>
      <c r="N20" s="127">
        <v>37103</v>
      </c>
      <c r="O20" s="15"/>
      <c r="P20" s="20"/>
      <c r="Q20" s="20"/>
      <c r="R20" s="21"/>
      <c r="S20" s="31">
        <v>65000</v>
      </c>
      <c r="T20" s="15"/>
      <c r="U20" s="16"/>
      <c r="V20" s="22"/>
      <c r="W20" s="7"/>
      <c r="X20" s="7"/>
      <c r="Y20" s="7"/>
      <c r="Z20" s="25"/>
      <c r="AA20" s="136" t="s">
        <v>366</v>
      </c>
      <c r="AB20" s="7"/>
      <c r="AC20" s="136" t="s">
        <v>403</v>
      </c>
      <c r="AD20" s="25"/>
      <c r="AE20" s="14" t="s">
        <v>167</v>
      </c>
    </row>
    <row r="21" spans="1:31" s="48" customFormat="1" ht="16.5" customHeight="1" x14ac:dyDescent="0.45">
      <c r="A21" s="48">
        <v>20</v>
      </c>
      <c r="B21" s="95" t="s">
        <v>189</v>
      </c>
      <c r="C21" s="73" t="s">
        <v>22</v>
      </c>
      <c r="D21" s="73" t="s">
        <v>23</v>
      </c>
      <c r="E21" s="74" t="s">
        <v>24</v>
      </c>
      <c r="F21" s="75" t="s">
        <v>190</v>
      </c>
      <c r="G21" s="72" t="s">
        <v>26</v>
      </c>
      <c r="H21" s="1" t="s">
        <v>424</v>
      </c>
      <c r="I21" s="72"/>
      <c r="J21" s="76">
        <v>2643239.25</v>
      </c>
      <c r="K21" s="76">
        <v>1108357.125</v>
      </c>
      <c r="L21" s="77" t="s">
        <v>191</v>
      </c>
      <c r="M21" s="129">
        <v>40544</v>
      </c>
      <c r="N21" s="129">
        <v>40908</v>
      </c>
      <c r="O21" s="79"/>
      <c r="P21" s="80"/>
      <c r="Q21" s="80"/>
      <c r="R21" s="81"/>
      <c r="S21" s="82"/>
      <c r="T21" s="79"/>
      <c r="U21" s="83"/>
      <c r="V21" s="84"/>
      <c r="W21" s="78"/>
      <c r="X21" s="78"/>
      <c r="Y21" s="78"/>
      <c r="Z21" s="85"/>
      <c r="AA21" s="86"/>
      <c r="AB21" s="78"/>
      <c r="AC21" s="136" t="s">
        <v>405</v>
      </c>
      <c r="AD21" s="85"/>
      <c r="AE21" s="87" t="s">
        <v>341</v>
      </c>
    </row>
    <row r="22" spans="1:31" s="48" customFormat="1" ht="16.5" customHeight="1" x14ac:dyDescent="0.45">
      <c r="A22" s="48">
        <v>21</v>
      </c>
      <c r="B22" s="6" t="s">
        <v>216</v>
      </c>
      <c r="C22" s="2" t="s">
        <v>22</v>
      </c>
      <c r="D22" s="2" t="s">
        <v>23</v>
      </c>
      <c r="E22" s="2" t="s">
        <v>24</v>
      </c>
      <c r="F22" s="6" t="s">
        <v>217</v>
      </c>
      <c r="G22" s="1" t="s">
        <v>26</v>
      </c>
      <c r="H22" s="1" t="s">
        <v>424</v>
      </c>
      <c r="I22" s="1"/>
      <c r="J22" s="17">
        <v>2643240.75</v>
      </c>
      <c r="K22" s="17">
        <v>1109229.875</v>
      </c>
      <c r="L22" s="18" t="s">
        <v>191</v>
      </c>
      <c r="M22" s="127" t="s">
        <v>455</v>
      </c>
      <c r="N22" s="18" t="s">
        <v>456</v>
      </c>
      <c r="O22" s="11"/>
      <c r="P22" s="12"/>
      <c r="Q22" s="12"/>
      <c r="R22" s="12"/>
      <c r="S22" s="34"/>
      <c r="T22" s="11"/>
      <c r="U22" s="16"/>
      <c r="V22" s="24"/>
      <c r="W22" s="12"/>
      <c r="X22" s="12"/>
      <c r="Y22" s="12"/>
      <c r="Z22" s="25"/>
      <c r="AA22" s="24" t="s">
        <v>218</v>
      </c>
      <c r="AB22" s="12"/>
      <c r="AC22" s="136" t="s">
        <v>411</v>
      </c>
      <c r="AD22" s="29">
        <v>1926</v>
      </c>
      <c r="AE22" s="14" t="s">
        <v>296</v>
      </c>
    </row>
    <row r="23" spans="1:31" s="48" customFormat="1" ht="16.5" customHeight="1" x14ac:dyDescent="0.45">
      <c r="A23" s="48">
        <v>22</v>
      </c>
      <c r="B23" s="6" t="s">
        <v>181</v>
      </c>
      <c r="C23" s="2" t="s">
        <v>22</v>
      </c>
      <c r="D23" s="2" t="s">
        <v>23</v>
      </c>
      <c r="E23" s="3" t="s">
        <v>24</v>
      </c>
      <c r="F23" s="4" t="s">
        <v>182</v>
      </c>
      <c r="G23" s="1" t="s">
        <v>26</v>
      </c>
      <c r="H23" s="1" t="s">
        <v>424</v>
      </c>
      <c r="I23" s="1"/>
      <c r="J23" s="17">
        <v>2647860.5</v>
      </c>
      <c r="K23" s="17">
        <v>1159227.875</v>
      </c>
      <c r="L23" s="18" t="s">
        <v>183</v>
      </c>
      <c r="M23" s="127" t="s">
        <v>450</v>
      </c>
      <c r="N23" s="127" t="s">
        <v>451</v>
      </c>
      <c r="O23" s="15"/>
      <c r="P23" s="20"/>
      <c r="Q23" s="20"/>
      <c r="R23" s="21"/>
      <c r="S23" s="31"/>
      <c r="T23" s="15"/>
      <c r="U23" s="16"/>
      <c r="V23" s="22"/>
      <c r="W23" s="7"/>
      <c r="X23" s="7"/>
      <c r="Y23" s="7"/>
      <c r="Z23" s="25"/>
      <c r="AA23" s="26" t="s">
        <v>184</v>
      </c>
      <c r="AB23" s="7"/>
      <c r="AC23" s="26"/>
      <c r="AD23" s="25">
        <v>1983</v>
      </c>
      <c r="AE23" s="14" t="s">
        <v>185</v>
      </c>
    </row>
    <row r="24" spans="1:31" s="48" customFormat="1" ht="16.5" customHeight="1" x14ac:dyDescent="0.45">
      <c r="A24" s="48">
        <v>23</v>
      </c>
      <c r="B24" s="6" t="s">
        <v>41</v>
      </c>
      <c r="C24" s="2" t="s">
        <v>22</v>
      </c>
      <c r="D24" s="2" t="s">
        <v>23</v>
      </c>
      <c r="E24" s="3" t="s">
        <v>24</v>
      </c>
      <c r="F24" s="4" t="s">
        <v>42</v>
      </c>
      <c r="G24" s="1" t="s">
        <v>26</v>
      </c>
      <c r="H24" s="1" t="s">
        <v>424</v>
      </c>
      <c r="I24" s="1"/>
      <c r="J24" s="17">
        <v>2634851.75</v>
      </c>
      <c r="K24" s="17">
        <v>1108866.5</v>
      </c>
      <c r="L24" s="18" t="s">
        <v>43</v>
      </c>
      <c r="M24" s="127" t="s">
        <v>443</v>
      </c>
      <c r="N24" s="127" t="s">
        <v>444</v>
      </c>
      <c r="O24" s="15"/>
      <c r="P24" s="20"/>
      <c r="Q24" s="20"/>
      <c r="R24" s="21"/>
      <c r="S24" s="31"/>
      <c r="T24" s="15"/>
      <c r="U24" s="16"/>
      <c r="V24" s="22"/>
      <c r="W24" s="7"/>
      <c r="X24" s="7"/>
      <c r="Y24" s="7"/>
      <c r="Z24" s="25"/>
      <c r="AA24" s="27" t="s">
        <v>44</v>
      </c>
      <c r="AB24" s="7"/>
      <c r="AC24" s="136" t="s">
        <v>377</v>
      </c>
      <c r="AD24" s="25">
        <v>1926</v>
      </c>
      <c r="AE24" s="14" t="s">
        <v>426</v>
      </c>
    </row>
    <row r="25" spans="1:31" s="48" customFormat="1" ht="16.5" customHeight="1" x14ac:dyDescent="0.45">
      <c r="A25" s="48">
        <v>24</v>
      </c>
      <c r="B25" s="6" t="s">
        <v>96</v>
      </c>
      <c r="C25" s="2" t="s">
        <v>22</v>
      </c>
      <c r="D25" s="2" t="s">
        <v>23</v>
      </c>
      <c r="E25" s="3" t="s">
        <v>24</v>
      </c>
      <c r="F25" s="4" t="s">
        <v>97</v>
      </c>
      <c r="G25" s="1" t="s">
        <v>26</v>
      </c>
      <c r="H25" s="1" t="s">
        <v>424</v>
      </c>
      <c r="I25" s="1"/>
      <c r="J25" s="17">
        <v>2569134.25</v>
      </c>
      <c r="K25" s="17">
        <v>1090914</v>
      </c>
      <c r="L25" s="18" t="s">
        <v>98</v>
      </c>
      <c r="M25" s="127" t="s">
        <v>99</v>
      </c>
      <c r="N25" s="18" t="s">
        <v>99</v>
      </c>
      <c r="O25" s="15"/>
      <c r="P25" s="20"/>
      <c r="Q25" s="20"/>
      <c r="R25" s="21"/>
      <c r="S25" s="31"/>
      <c r="T25" s="15"/>
      <c r="U25" s="16"/>
      <c r="V25" s="22"/>
      <c r="W25" s="7"/>
      <c r="X25" s="7"/>
      <c r="Y25" s="7"/>
      <c r="Z25" s="25"/>
      <c r="AA25" s="27" t="s">
        <v>100</v>
      </c>
      <c r="AB25" s="7"/>
      <c r="AC25" s="145" t="s">
        <v>387</v>
      </c>
      <c r="AD25" s="25">
        <v>1983</v>
      </c>
      <c r="AE25" s="14" t="s">
        <v>101</v>
      </c>
    </row>
    <row r="26" spans="1:31" s="48" customFormat="1" ht="16.5" customHeight="1" x14ac:dyDescent="0.45">
      <c r="A26" s="48">
        <v>25</v>
      </c>
      <c r="B26" s="6" t="s">
        <v>111</v>
      </c>
      <c r="C26" s="2" t="s">
        <v>22</v>
      </c>
      <c r="D26" s="2" t="s">
        <v>23</v>
      </c>
      <c r="E26" s="3" t="s">
        <v>24</v>
      </c>
      <c r="F26" s="4" t="s">
        <v>112</v>
      </c>
      <c r="G26" s="1" t="s">
        <v>26</v>
      </c>
      <c r="H26" s="1" t="s">
        <v>424</v>
      </c>
      <c r="I26" s="1"/>
      <c r="J26" s="17">
        <v>2614826</v>
      </c>
      <c r="K26" s="17">
        <v>1101934.75</v>
      </c>
      <c r="L26" s="18" t="s">
        <v>113</v>
      </c>
      <c r="M26" s="127" t="s">
        <v>114</v>
      </c>
      <c r="N26" s="18" t="s">
        <v>114</v>
      </c>
      <c r="O26" s="15"/>
      <c r="P26" s="20"/>
      <c r="Q26" s="20"/>
      <c r="R26" s="21"/>
      <c r="S26" s="31"/>
      <c r="T26" s="15"/>
      <c r="U26" s="16"/>
      <c r="V26" s="22"/>
      <c r="W26" s="7"/>
      <c r="X26" s="7"/>
      <c r="Y26" s="7"/>
      <c r="Z26" s="25"/>
      <c r="AA26" s="26" t="s">
        <v>431</v>
      </c>
      <c r="AB26" s="7"/>
      <c r="AC26" s="137"/>
      <c r="AD26" s="25">
        <v>1984</v>
      </c>
      <c r="AE26" s="14" t="s">
        <v>115</v>
      </c>
    </row>
    <row r="27" spans="1:31" s="48" customFormat="1" ht="16.5" customHeight="1" x14ac:dyDescent="0.45">
      <c r="A27" s="48">
        <v>26</v>
      </c>
      <c r="B27" s="6" t="s">
        <v>181</v>
      </c>
      <c r="C27" s="2" t="s">
        <v>22</v>
      </c>
      <c r="D27" s="2" t="s">
        <v>23</v>
      </c>
      <c r="E27" s="1" t="s">
        <v>24</v>
      </c>
      <c r="F27" s="4" t="s">
        <v>182</v>
      </c>
      <c r="G27" s="1" t="s">
        <v>26</v>
      </c>
      <c r="H27" s="1" t="s">
        <v>424</v>
      </c>
      <c r="I27" s="1"/>
      <c r="J27" s="17">
        <v>2647860.5</v>
      </c>
      <c r="K27" s="17">
        <v>1159227.875</v>
      </c>
      <c r="L27" s="18" t="s">
        <v>183</v>
      </c>
      <c r="M27" s="127" t="s">
        <v>448</v>
      </c>
      <c r="N27" s="127" t="s">
        <v>449</v>
      </c>
      <c r="O27" s="9"/>
      <c r="P27" s="10"/>
      <c r="Q27" s="10"/>
      <c r="R27" s="10"/>
      <c r="S27" s="32"/>
      <c r="T27" s="9"/>
      <c r="U27" s="16"/>
      <c r="V27" s="18"/>
      <c r="W27" s="10"/>
      <c r="X27" s="10"/>
      <c r="Y27" s="10"/>
      <c r="Z27" s="25"/>
      <c r="AA27" s="18" t="s">
        <v>184</v>
      </c>
      <c r="AB27" s="10"/>
      <c r="AC27" s="141"/>
      <c r="AD27" s="28">
        <v>1980</v>
      </c>
      <c r="AE27" s="14" t="s">
        <v>295</v>
      </c>
    </row>
    <row r="28" spans="1:31" s="48" customFormat="1" ht="16.5" customHeight="1" x14ac:dyDescent="0.45">
      <c r="A28" s="48">
        <v>27</v>
      </c>
      <c r="B28" s="6" t="s">
        <v>216</v>
      </c>
      <c r="C28" s="2" t="s">
        <v>22</v>
      </c>
      <c r="D28" s="2" t="s">
        <v>23</v>
      </c>
      <c r="E28" s="3" t="s">
        <v>24</v>
      </c>
      <c r="F28" s="4" t="s">
        <v>217</v>
      </c>
      <c r="G28" s="1" t="s">
        <v>26</v>
      </c>
      <c r="H28" s="1" t="s">
        <v>424</v>
      </c>
      <c r="I28" s="1"/>
      <c r="J28" s="17">
        <v>2643240.75</v>
      </c>
      <c r="K28" s="17">
        <v>1109229.875</v>
      </c>
      <c r="L28" s="18" t="s">
        <v>191</v>
      </c>
      <c r="M28" s="127" t="s">
        <v>219</v>
      </c>
      <c r="N28" s="18" t="s">
        <v>219</v>
      </c>
      <c r="O28" s="15"/>
      <c r="P28" s="20"/>
      <c r="Q28" s="20"/>
      <c r="R28" s="21"/>
      <c r="S28" s="31"/>
      <c r="T28" s="15"/>
      <c r="U28" s="16"/>
      <c r="V28" s="22"/>
      <c r="W28" s="7"/>
      <c r="X28" s="7"/>
      <c r="Y28" s="7"/>
      <c r="Z28" s="25"/>
      <c r="AA28" s="26" t="s">
        <v>220</v>
      </c>
      <c r="AB28" s="7"/>
      <c r="AC28" s="139"/>
      <c r="AD28" s="25"/>
      <c r="AE28" s="14" t="s">
        <v>221</v>
      </c>
    </row>
    <row r="29" spans="1:31" s="48" customFormat="1" ht="16.5" customHeight="1" x14ac:dyDescent="0.45">
      <c r="A29" s="48">
        <v>28</v>
      </c>
      <c r="B29" s="6" t="s">
        <v>87</v>
      </c>
      <c r="C29" s="2" t="s">
        <v>22</v>
      </c>
      <c r="D29" s="2" t="s">
        <v>23</v>
      </c>
      <c r="E29" s="3" t="s">
        <v>24</v>
      </c>
      <c r="F29" s="4" t="s">
        <v>88</v>
      </c>
      <c r="G29" s="1" t="s">
        <v>26</v>
      </c>
      <c r="H29" s="1" t="s">
        <v>424</v>
      </c>
      <c r="I29" s="1"/>
      <c r="J29" s="17">
        <v>2569867.75</v>
      </c>
      <c r="K29" s="17">
        <v>1086603</v>
      </c>
      <c r="L29" s="18" t="s">
        <v>89</v>
      </c>
      <c r="M29" s="127" t="s">
        <v>90</v>
      </c>
      <c r="N29" s="18" t="s">
        <v>90</v>
      </c>
      <c r="O29" s="15"/>
      <c r="P29" s="20"/>
      <c r="Q29" s="20"/>
      <c r="R29" s="21"/>
      <c r="S29" s="31"/>
      <c r="T29" s="15"/>
      <c r="U29" s="16"/>
      <c r="V29" s="22"/>
      <c r="W29" s="7"/>
      <c r="X29" s="7"/>
      <c r="Y29" s="7"/>
      <c r="Z29" s="25"/>
      <c r="AA29" s="26" t="s">
        <v>91</v>
      </c>
      <c r="AB29" s="7"/>
      <c r="AC29" s="137"/>
      <c r="AD29" s="25">
        <v>1898</v>
      </c>
      <c r="AE29" s="14" t="s">
        <v>430</v>
      </c>
    </row>
    <row r="30" spans="1:31" s="48" customFormat="1" ht="16.5" customHeight="1" x14ac:dyDescent="0.45">
      <c r="A30" s="48">
        <v>29</v>
      </c>
      <c r="B30" s="94" t="s">
        <v>302</v>
      </c>
      <c r="C30" s="55" t="s">
        <v>22</v>
      </c>
      <c r="D30" s="55" t="s">
        <v>23</v>
      </c>
      <c r="E30" s="56" t="s">
        <v>24</v>
      </c>
      <c r="F30" s="57" t="s">
        <v>303</v>
      </c>
      <c r="G30" s="55" t="s">
        <v>26</v>
      </c>
      <c r="H30" s="1" t="s">
        <v>424</v>
      </c>
      <c r="I30" s="55"/>
      <c r="J30" s="76">
        <v>2571000</v>
      </c>
      <c r="K30" s="76">
        <v>1085000</v>
      </c>
      <c r="L30" s="59" t="s">
        <v>304</v>
      </c>
      <c r="M30" s="128" t="s">
        <v>90</v>
      </c>
      <c r="N30" s="59" t="s">
        <v>90</v>
      </c>
      <c r="O30" s="61"/>
      <c r="P30" s="62"/>
      <c r="Q30" s="62"/>
      <c r="R30" s="62"/>
      <c r="S30" s="63"/>
      <c r="T30" s="61"/>
      <c r="U30" s="64"/>
      <c r="V30" s="65"/>
      <c r="W30" s="60"/>
      <c r="X30" s="60"/>
      <c r="Y30" s="60"/>
      <c r="Z30" s="66"/>
      <c r="AA30" s="67" t="s">
        <v>329</v>
      </c>
      <c r="AB30" s="60"/>
      <c r="AC30" s="67"/>
      <c r="AD30" s="66">
        <v>2003</v>
      </c>
      <c r="AE30" s="69" t="s">
        <v>221</v>
      </c>
    </row>
    <row r="31" spans="1:31" s="48" customFormat="1" ht="14.25" customHeight="1" x14ac:dyDescent="0.45">
      <c r="A31" s="48">
        <v>30</v>
      </c>
      <c r="B31" s="6" t="s">
        <v>152</v>
      </c>
      <c r="C31" s="2" t="s">
        <v>22</v>
      </c>
      <c r="D31" s="2" t="s">
        <v>23</v>
      </c>
      <c r="E31" s="3" t="s">
        <v>24</v>
      </c>
      <c r="F31" s="4" t="s">
        <v>153</v>
      </c>
      <c r="G31" s="1" t="s">
        <v>26</v>
      </c>
      <c r="H31" s="1" t="s">
        <v>424</v>
      </c>
      <c r="I31" s="1"/>
      <c r="J31" s="17">
        <v>2631433.5</v>
      </c>
      <c r="K31" s="17">
        <v>1106377.75</v>
      </c>
      <c r="L31" s="18" t="s">
        <v>154</v>
      </c>
      <c r="M31" s="127" t="s">
        <v>155</v>
      </c>
      <c r="N31" s="127" t="s">
        <v>155</v>
      </c>
      <c r="O31" s="15"/>
      <c r="P31" s="20"/>
      <c r="Q31" s="20"/>
      <c r="R31" s="21"/>
      <c r="S31" s="31"/>
      <c r="T31" s="15"/>
      <c r="U31" s="16"/>
      <c r="V31" s="22"/>
      <c r="W31" s="7"/>
      <c r="X31" s="7"/>
      <c r="Y31" s="7"/>
      <c r="Z31" s="25"/>
      <c r="AA31" s="27" t="s">
        <v>156</v>
      </c>
      <c r="AB31" s="7"/>
      <c r="AC31" s="145" t="s">
        <v>399</v>
      </c>
      <c r="AD31" s="133" t="s">
        <v>157</v>
      </c>
      <c r="AE31" s="14" t="s">
        <v>433</v>
      </c>
    </row>
    <row r="32" spans="1:31" s="48" customFormat="1" ht="16.5" customHeight="1" x14ac:dyDescent="0.45">
      <c r="A32" s="48">
        <v>31</v>
      </c>
      <c r="B32" s="6" t="s">
        <v>59</v>
      </c>
      <c r="C32" s="2" t="s">
        <v>22</v>
      </c>
      <c r="D32" s="2" t="s">
        <v>23</v>
      </c>
      <c r="E32" s="3" t="s">
        <v>24</v>
      </c>
      <c r="F32" s="4" t="s">
        <v>60</v>
      </c>
      <c r="G32" s="1" t="s">
        <v>26</v>
      </c>
      <c r="H32" s="1" t="s">
        <v>424</v>
      </c>
      <c r="I32" s="1"/>
      <c r="J32" s="17">
        <v>2630887.5</v>
      </c>
      <c r="K32" s="17">
        <v>1105232.375</v>
      </c>
      <c r="L32" s="18" t="s">
        <v>61</v>
      </c>
      <c r="M32" s="127" t="s">
        <v>62</v>
      </c>
      <c r="N32" s="127" t="s">
        <v>62</v>
      </c>
      <c r="O32" s="15"/>
      <c r="P32" s="20"/>
      <c r="Q32" s="20"/>
      <c r="R32" s="21"/>
      <c r="S32" s="31"/>
      <c r="T32" s="15"/>
      <c r="U32" s="16"/>
      <c r="V32" s="22"/>
      <c r="W32" s="7"/>
      <c r="X32" s="7"/>
      <c r="Y32" s="7"/>
      <c r="Z32" s="25"/>
      <c r="AA32" s="27" t="s">
        <v>63</v>
      </c>
      <c r="AB32" s="7"/>
      <c r="AC32" s="136" t="s">
        <v>380</v>
      </c>
      <c r="AD32" s="25">
        <v>1899</v>
      </c>
      <c r="AE32" s="14" t="s">
        <v>427</v>
      </c>
    </row>
    <row r="33" spans="1:31" s="48" customFormat="1" ht="16.5" customHeight="1" x14ac:dyDescent="0.45">
      <c r="A33" s="48">
        <v>32</v>
      </c>
      <c r="B33" s="6" t="s">
        <v>282</v>
      </c>
      <c r="C33" s="2" t="s">
        <v>22</v>
      </c>
      <c r="D33" s="2" t="s">
        <v>23</v>
      </c>
      <c r="E33" s="3" t="s">
        <v>24</v>
      </c>
      <c r="F33" s="4" t="s">
        <v>283</v>
      </c>
      <c r="G33" s="1" t="s">
        <v>26</v>
      </c>
      <c r="H33" s="1" t="s">
        <v>424</v>
      </c>
      <c r="I33" s="1"/>
      <c r="J33" s="17">
        <v>2615709</v>
      </c>
      <c r="K33" s="17">
        <v>1093997.625</v>
      </c>
      <c r="L33" s="18" t="s">
        <v>284</v>
      </c>
      <c r="M33" s="127" t="s">
        <v>452</v>
      </c>
      <c r="N33" s="18" t="s">
        <v>453</v>
      </c>
      <c r="O33" s="15"/>
      <c r="P33" s="20"/>
      <c r="Q33" s="20"/>
      <c r="R33" s="21"/>
      <c r="S33" s="31"/>
      <c r="T33" s="15"/>
      <c r="U33" s="16"/>
      <c r="V33" s="22"/>
      <c r="W33" s="7"/>
      <c r="X33" s="7"/>
      <c r="Y33" s="7"/>
      <c r="Z33" s="25"/>
      <c r="AA33" s="26"/>
      <c r="AB33" s="7"/>
      <c r="AC33" s="136" t="s">
        <v>423</v>
      </c>
      <c r="AD33" s="25">
        <v>1900</v>
      </c>
      <c r="AE33" s="14" t="s">
        <v>442</v>
      </c>
    </row>
    <row r="34" spans="1:31" s="70" customFormat="1" ht="16.5" customHeight="1" x14ac:dyDescent="0.45">
      <c r="A34" s="48">
        <v>33</v>
      </c>
      <c r="B34" s="6" t="s">
        <v>125</v>
      </c>
      <c r="C34" s="2" t="s">
        <v>22</v>
      </c>
      <c r="D34" s="2" t="s">
        <v>23</v>
      </c>
      <c r="E34" s="3" t="s">
        <v>24</v>
      </c>
      <c r="F34" s="4" t="s">
        <v>126</v>
      </c>
      <c r="G34" s="1" t="s">
        <v>26</v>
      </c>
      <c r="H34" s="1" t="s">
        <v>424</v>
      </c>
      <c r="I34" s="1"/>
      <c r="J34" s="17">
        <v>2568192.25</v>
      </c>
      <c r="K34" s="17">
        <v>1094900.125</v>
      </c>
      <c r="L34" s="18" t="s">
        <v>127</v>
      </c>
      <c r="M34" s="127" t="s">
        <v>128</v>
      </c>
      <c r="N34" s="18" t="s">
        <v>128</v>
      </c>
      <c r="O34" s="15"/>
      <c r="P34" s="20"/>
      <c r="Q34" s="20"/>
      <c r="R34" s="21"/>
      <c r="S34" s="31"/>
      <c r="T34" s="15"/>
      <c r="U34" s="16"/>
      <c r="V34" s="22"/>
      <c r="W34" s="7"/>
      <c r="X34" s="7"/>
      <c r="Y34" s="7"/>
      <c r="Z34" s="25"/>
      <c r="AA34" s="26"/>
      <c r="AB34" s="7"/>
      <c r="AC34" t="s">
        <v>393</v>
      </c>
      <c r="AD34" s="25">
        <v>1912</v>
      </c>
      <c r="AE34" s="14" t="s">
        <v>129</v>
      </c>
    </row>
    <row r="35" spans="1:31" s="48" customFormat="1" ht="16.5" customHeight="1" x14ac:dyDescent="0.45">
      <c r="A35" s="48">
        <v>34</v>
      </c>
      <c r="B35" s="6" t="s">
        <v>125</v>
      </c>
      <c r="C35" s="2" t="s">
        <v>22</v>
      </c>
      <c r="D35" s="2" t="s">
        <v>23</v>
      </c>
      <c r="E35" s="3" t="s">
        <v>24</v>
      </c>
      <c r="F35" s="4" t="s">
        <v>126</v>
      </c>
      <c r="G35" s="1" t="s">
        <v>26</v>
      </c>
      <c r="H35" s="1" t="s">
        <v>424</v>
      </c>
      <c r="I35" s="1"/>
      <c r="J35" s="17">
        <v>2568192.25</v>
      </c>
      <c r="K35" s="17">
        <v>1094900.125</v>
      </c>
      <c r="L35" s="18" t="s">
        <v>127</v>
      </c>
      <c r="M35" s="127" t="s">
        <v>130</v>
      </c>
      <c r="N35" s="18" t="s">
        <v>130</v>
      </c>
      <c r="O35" s="15"/>
      <c r="P35" s="20"/>
      <c r="Q35" s="20"/>
      <c r="R35" s="21"/>
      <c r="S35" s="31"/>
      <c r="T35" s="15"/>
      <c r="U35" s="16"/>
      <c r="V35" s="22"/>
      <c r="W35" s="7"/>
      <c r="X35" s="7"/>
      <c r="Y35" s="7"/>
      <c r="Z35" s="25"/>
      <c r="AA35" s="26"/>
      <c r="AB35" s="7"/>
      <c r="AC35" s="136" t="s">
        <v>394</v>
      </c>
      <c r="AD35" s="25">
        <v>1919</v>
      </c>
      <c r="AE35" s="14" t="s">
        <v>131</v>
      </c>
    </row>
    <row r="36" spans="1:31" s="48" customFormat="1" ht="16.5" customHeight="1" x14ac:dyDescent="0.45">
      <c r="A36" s="48">
        <v>35</v>
      </c>
      <c r="B36" s="6" t="s">
        <v>80</v>
      </c>
      <c r="C36" s="2" t="s">
        <v>22</v>
      </c>
      <c r="D36" s="2" t="s">
        <v>23</v>
      </c>
      <c r="E36" s="3" t="s">
        <v>24</v>
      </c>
      <c r="F36" s="4" t="s">
        <v>81</v>
      </c>
      <c r="G36" s="1" t="s">
        <v>26</v>
      </c>
      <c r="H36" s="1" t="s">
        <v>424</v>
      </c>
      <c r="I36" s="1" t="s">
        <v>360</v>
      </c>
      <c r="J36" s="17">
        <v>2569972.75</v>
      </c>
      <c r="K36" s="17">
        <v>1093924.75</v>
      </c>
      <c r="L36" s="18" t="s">
        <v>82</v>
      </c>
      <c r="M36" s="127" t="s">
        <v>83</v>
      </c>
      <c r="N36" s="18" t="s">
        <v>83</v>
      </c>
      <c r="O36" s="15"/>
      <c r="P36" s="20"/>
      <c r="Q36" s="20"/>
      <c r="R36" s="21"/>
      <c r="S36" s="31"/>
      <c r="T36" s="15"/>
      <c r="U36" s="16"/>
      <c r="V36" s="22"/>
      <c r="W36" s="7"/>
      <c r="X36" s="7"/>
      <c r="Y36" s="7"/>
      <c r="Z36" s="25"/>
      <c r="AA36" s="26" t="s">
        <v>84</v>
      </c>
      <c r="AB36" s="7"/>
      <c r="AC36" s="26" t="s">
        <v>320</v>
      </c>
      <c r="AD36" s="25">
        <v>1921</v>
      </c>
      <c r="AE36" s="14" t="s">
        <v>317</v>
      </c>
    </row>
    <row r="37" spans="1:31" s="48" customFormat="1" ht="17.25" customHeight="1" x14ac:dyDescent="0.45">
      <c r="A37" s="48">
        <v>36</v>
      </c>
      <c r="B37" s="6" t="s">
        <v>80</v>
      </c>
      <c r="C37" s="2" t="s">
        <v>22</v>
      </c>
      <c r="D37" s="2" t="s">
        <v>23</v>
      </c>
      <c r="E37" s="3" t="s">
        <v>24</v>
      </c>
      <c r="F37" s="4" t="s">
        <v>81</v>
      </c>
      <c r="G37" s="1" t="s">
        <v>26</v>
      </c>
      <c r="H37" s="1" t="s">
        <v>424</v>
      </c>
      <c r="I37" s="1" t="s">
        <v>360</v>
      </c>
      <c r="J37" s="17">
        <v>2569972.75</v>
      </c>
      <c r="K37" s="17">
        <v>1093924.75</v>
      </c>
      <c r="L37" s="18" t="s">
        <v>82</v>
      </c>
      <c r="M37" s="127" t="s">
        <v>85</v>
      </c>
      <c r="N37" s="18" t="s">
        <v>85</v>
      </c>
      <c r="O37" s="15"/>
      <c r="P37" s="20"/>
      <c r="Q37" s="20"/>
      <c r="R37" s="21"/>
      <c r="S37" s="31"/>
      <c r="T37" s="15"/>
      <c r="U37" s="16"/>
      <c r="V37" s="22"/>
      <c r="W37" s="7"/>
      <c r="X37" s="7"/>
      <c r="Y37" s="7"/>
      <c r="Z37" s="25"/>
      <c r="AA37" s="26" t="s">
        <v>84</v>
      </c>
      <c r="AB37" s="7"/>
      <c r="AC37" s="26" t="s">
        <v>320</v>
      </c>
      <c r="AD37" s="25">
        <v>1921</v>
      </c>
      <c r="AE37" s="14" t="s">
        <v>317</v>
      </c>
    </row>
    <row r="38" spans="1:31" s="48" customFormat="1" ht="16.5" customHeight="1" x14ac:dyDescent="0.45">
      <c r="A38" s="48">
        <v>37</v>
      </c>
      <c r="B38" s="6" t="s">
        <v>80</v>
      </c>
      <c r="C38" s="2" t="s">
        <v>22</v>
      </c>
      <c r="D38" s="2" t="s">
        <v>23</v>
      </c>
      <c r="E38" s="3" t="s">
        <v>24</v>
      </c>
      <c r="F38" s="4" t="s">
        <v>81</v>
      </c>
      <c r="G38" s="1" t="s">
        <v>26</v>
      </c>
      <c r="H38" s="1" t="s">
        <v>424</v>
      </c>
      <c r="I38" s="1" t="s">
        <v>360</v>
      </c>
      <c r="J38" s="17">
        <v>2569972.75</v>
      </c>
      <c r="K38" s="17">
        <v>1093924.75</v>
      </c>
      <c r="L38" s="18" t="s">
        <v>82</v>
      </c>
      <c r="M38" s="127" t="s">
        <v>86</v>
      </c>
      <c r="N38" s="18" t="s">
        <v>86</v>
      </c>
      <c r="O38" s="15"/>
      <c r="P38" s="20"/>
      <c r="Q38" s="20"/>
      <c r="R38" s="21"/>
      <c r="S38" s="31"/>
      <c r="T38" s="15"/>
      <c r="U38" s="16"/>
      <c r="V38" s="22"/>
      <c r="W38" s="7"/>
      <c r="X38" s="7"/>
      <c r="Y38" s="7"/>
      <c r="Z38" s="25"/>
      <c r="AA38" s="26" t="s">
        <v>84</v>
      </c>
      <c r="AB38" s="7"/>
      <c r="AC38" s="26" t="s">
        <v>320</v>
      </c>
      <c r="AD38" s="25">
        <v>1921</v>
      </c>
      <c r="AE38" s="14" t="s">
        <v>317</v>
      </c>
    </row>
    <row r="39" spans="1:31" s="48" customFormat="1" ht="16.5" customHeight="1" x14ac:dyDescent="0.45">
      <c r="A39" s="48">
        <v>38</v>
      </c>
      <c r="B39" s="6" t="s">
        <v>125</v>
      </c>
      <c r="C39" s="2" t="s">
        <v>22</v>
      </c>
      <c r="D39" s="2" t="s">
        <v>23</v>
      </c>
      <c r="E39" s="3" t="s">
        <v>24</v>
      </c>
      <c r="F39" s="4" t="s">
        <v>126</v>
      </c>
      <c r="G39" s="1" t="s">
        <v>26</v>
      </c>
      <c r="H39" s="1" t="s">
        <v>424</v>
      </c>
      <c r="I39" s="1"/>
      <c r="J39" s="17">
        <v>2568192.25</v>
      </c>
      <c r="K39" s="17">
        <v>1094900.125</v>
      </c>
      <c r="L39" s="18" t="s">
        <v>127</v>
      </c>
      <c r="M39" s="127" t="s">
        <v>132</v>
      </c>
      <c r="N39" s="18" t="s">
        <v>132</v>
      </c>
      <c r="O39" s="15"/>
      <c r="P39" s="20"/>
      <c r="Q39" s="20"/>
      <c r="R39" s="21"/>
      <c r="S39" s="31"/>
      <c r="T39" s="15"/>
      <c r="U39" s="16"/>
      <c r="V39" s="22"/>
      <c r="W39" s="7"/>
      <c r="X39" s="7"/>
      <c r="Y39" s="7"/>
      <c r="Z39" s="25"/>
      <c r="AA39" s="26"/>
      <c r="AB39" s="7"/>
      <c r="AC39" s="145" t="s">
        <v>395</v>
      </c>
      <c r="AD39" s="25">
        <v>1922</v>
      </c>
      <c r="AE39" s="14" t="s">
        <v>133</v>
      </c>
    </row>
    <row r="40" spans="1:31" s="48" customFormat="1" ht="16.5" customHeight="1" x14ac:dyDescent="0.45">
      <c r="A40" s="48">
        <v>39</v>
      </c>
      <c r="B40" s="6" t="s">
        <v>152</v>
      </c>
      <c r="C40" s="2" t="s">
        <v>22</v>
      </c>
      <c r="D40" s="2" t="s">
        <v>23</v>
      </c>
      <c r="E40" s="3" t="s">
        <v>24</v>
      </c>
      <c r="F40" s="4" t="s">
        <v>153</v>
      </c>
      <c r="G40" s="1" t="s">
        <v>26</v>
      </c>
      <c r="H40" s="1" t="s">
        <v>424</v>
      </c>
      <c r="I40" s="1"/>
      <c r="J40" s="17">
        <v>2631433.5</v>
      </c>
      <c r="K40" s="17">
        <v>1106377.75</v>
      </c>
      <c r="L40" s="18" t="s">
        <v>154</v>
      </c>
      <c r="M40" s="127" t="s">
        <v>158</v>
      </c>
      <c r="N40" s="127" t="s">
        <v>158</v>
      </c>
      <c r="O40" s="15"/>
      <c r="P40" s="20"/>
      <c r="Q40" s="20"/>
      <c r="R40" s="21"/>
      <c r="S40" s="31"/>
      <c r="T40" s="15"/>
      <c r="U40" s="16"/>
      <c r="V40" s="22"/>
      <c r="W40" s="7"/>
      <c r="X40" s="7"/>
      <c r="Y40" s="7"/>
      <c r="Z40" s="25"/>
      <c r="AA40" s="27" t="s">
        <v>159</v>
      </c>
      <c r="AB40" s="7"/>
      <c r="AC40" t="s">
        <v>400</v>
      </c>
      <c r="AD40" s="133" t="s">
        <v>160</v>
      </c>
      <c r="AE40" s="14" t="s">
        <v>161</v>
      </c>
    </row>
    <row r="41" spans="1:31" s="48" customFormat="1" ht="16.5" customHeight="1" x14ac:dyDescent="0.45">
      <c r="A41" s="48">
        <v>40</v>
      </c>
      <c r="B41" s="94" t="s">
        <v>297</v>
      </c>
      <c r="C41" s="55" t="s">
        <v>22</v>
      </c>
      <c r="D41" s="55" t="s">
        <v>23</v>
      </c>
      <c r="E41" s="56" t="s">
        <v>24</v>
      </c>
      <c r="F41" s="57" t="s">
        <v>298</v>
      </c>
      <c r="G41" s="55" t="s">
        <v>26</v>
      </c>
      <c r="H41" s="1" t="s">
        <v>424</v>
      </c>
      <c r="I41" s="55"/>
      <c r="J41" s="58">
        <v>2561430.5</v>
      </c>
      <c r="K41" s="58">
        <v>1112988.125</v>
      </c>
      <c r="L41" s="59" t="s">
        <v>299</v>
      </c>
      <c r="M41" s="128" t="s">
        <v>300</v>
      </c>
      <c r="N41" s="59" t="s">
        <v>300</v>
      </c>
      <c r="O41" s="61"/>
      <c r="P41" s="62"/>
      <c r="Q41" s="62"/>
      <c r="R41" s="62"/>
      <c r="S41" s="63">
        <v>20000</v>
      </c>
      <c r="T41" s="61"/>
      <c r="U41" s="64"/>
      <c r="V41" s="65"/>
      <c r="W41" s="60"/>
      <c r="X41" s="60"/>
      <c r="Y41" s="60"/>
      <c r="Z41" s="67"/>
      <c r="AA41" s="67" t="s">
        <v>301</v>
      </c>
      <c r="AB41" s="60"/>
      <c r="AC41" s="140"/>
      <c r="AD41" s="66">
        <v>1983</v>
      </c>
      <c r="AE41" s="69" t="s">
        <v>336</v>
      </c>
    </row>
    <row r="42" spans="1:31" s="48" customFormat="1" ht="15.75" customHeight="1" x14ac:dyDescent="0.45">
      <c r="A42" s="48">
        <v>41</v>
      </c>
      <c r="B42" s="6" t="s">
        <v>238</v>
      </c>
      <c r="C42" s="2" t="s">
        <v>22</v>
      </c>
      <c r="D42" s="2" t="s">
        <v>23</v>
      </c>
      <c r="E42" s="3" t="s">
        <v>24</v>
      </c>
      <c r="F42" s="4" t="s">
        <v>239</v>
      </c>
      <c r="G42" s="1" t="s">
        <v>26</v>
      </c>
      <c r="H42" s="1" t="s">
        <v>424</v>
      </c>
      <c r="I42" s="1"/>
      <c r="J42" s="17">
        <v>2652229</v>
      </c>
      <c r="K42" s="17">
        <v>1162755.125</v>
      </c>
      <c r="L42" s="18" t="s">
        <v>240</v>
      </c>
      <c r="M42" s="127" t="s">
        <v>241</v>
      </c>
      <c r="N42" s="18" t="s">
        <v>241</v>
      </c>
      <c r="O42" s="15"/>
      <c r="P42" s="20"/>
      <c r="Q42" s="20"/>
      <c r="R42" s="21"/>
      <c r="S42" s="31"/>
      <c r="T42" s="15"/>
      <c r="U42" s="16"/>
      <c r="V42" s="22"/>
      <c r="W42" s="7"/>
      <c r="X42" s="7"/>
      <c r="Y42" s="7"/>
      <c r="Z42" s="25"/>
      <c r="AA42" s="26"/>
      <c r="AB42" s="7"/>
      <c r="AC42" s="26"/>
      <c r="AD42" s="25">
        <v>1977</v>
      </c>
      <c r="AE42" s="14" t="s">
        <v>242</v>
      </c>
    </row>
    <row r="43" spans="1:31" s="48" customFormat="1" ht="16.5" customHeight="1" x14ac:dyDescent="0.45">
      <c r="A43" s="48">
        <v>42</v>
      </c>
      <c r="B43" s="6" t="s">
        <v>80</v>
      </c>
      <c r="C43" s="2" t="s">
        <v>22</v>
      </c>
      <c r="D43" s="2" t="s">
        <v>23</v>
      </c>
      <c r="E43" s="3" t="s">
        <v>24</v>
      </c>
      <c r="F43" s="4" t="s">
        <v>81</v>
      </c>
      <c r="G43" s="1" t="s">
        <v>26</v>
      </c>
      <c r="H43" s="1" t="s">
        <v>424</v>
      </c>
      <c r="I43" s="1"/>
      <c r="J43" s="17">
        <v>2569972.75</v>
      </c>
      <c r="K43" s="17">
        <v>1093924.75</v>
      </c>
      <c r="L43" s="18" t="s">
        <v>82</v>
      </c>
      <c r="M43" s="143" t="s">
        <v>319</v>
      </c>
      <c r="N43" s="125" t="s">
        <v>319</v>
      </c>
      <c r="O43" s="15"/>
      <c r="P43" s="20"/>
      <c r="Q43" s="20"/>
      <c r="R43" s="21"/>
      <c r="S43" s="31"/>
      <c r="T43" s="15"/>
      <c r="U43" s="16"/>
      <c r="V43" s="22"/>
      <c r="W43" s="7"/>
      <c r="X43" s="7"/>
      <c r="Y43" s="7"/>
      <c r="Z43" s="25"/>
      <c r="AA43" s="26"/>
      <c r="AB43" s="7"/>
      <c r="AC43" s="26" t="s">
        <v>385</v>
      </c>
      <c r="AD43" s="25">
        <v>1929</v>
      </c>
      <c r="AE43" s="14" t="s">
        <v>318</v>
      </c>
    </row>
    <row r="44" spans="1:31" s="48" customFormat="1" ht="16.5" customHeight="1" x14ac:dyDescent="0.45">
      <c r="A44" s="48">
        <v>43</v>
      </c>
      <c r="B44" s="6" t="s">
        <v>125</v>
      </c>
      <c r="C44" s="2" t="s">
        <v>22</v>
      </c>
      <c r="D44" s="2" t="s">
        <v>23</v>
      </c>
      <c r="E44" s="3" t="s">
        <v>24</v>
      </c>
      <c r="F44" s="4" t="s">
        <v>126</v>
      </c>
      <c r="G44" s="1" t="s">
        <v>26</v>
      </c>
      <c r="H44" s="1" t="s">
        <v>424</v>
      </c>
      <c r="I44" s="1"/>
      <c r="J44" s="17">
        <v>2568192.25</v>
      </c>
      <c r="K44" s="17">
        <v>1094900.125</v>
      </c>
      <c r="L44" s="18" t="s">
        <v>127</v>
      </c>
      <c r="M44" s="127" t="s">
        <v>134</v>
      </c>
      <c r="N44" s="19" t="s">
        <v>135</v>
      </c>
      <c r="O44" s="15"/>
      <c r="P44" s="20"/>
      <c r="Q44" s="20"/>
      <c r="R44" s="21"/>
      <c r="S44" s="31"/>
      <c r="T44" s="15"/>
      <c r="U44" s="16"/>
      <c r="V44" s="22"/>
      <c r="W44" s="7"/>
      <c r="X44" s="7"/>
      <c r="Y44" s="7"/>
      <c r="Z44" s="25"/>
      <c r="AA44" s="26"/>
      <c r="AB44" s="7"/>
      <c r="AC44" s="137"/>
      <c r="AD44" s="25">
        <v>1931</v>
      </c>
      <c r="AE44" s="14" t="s">
        <v>119</v>
      </c>
    </row>
    <row r="45" spans="1:31" s="48" customFormat="1" ht="16.5" customHeight="1" x14ac:dyDescent="0.45">
      <c r="A45" s="48">
        <v>44</v>
      </c>
      <c r="B45" s="6" t="s">
        <v>116</v>
      </c>
      <c r="C45" s="2" t="s">
        <v>22</v>
      </c>
      <c r="D45" s="2" t="s">
        <v>23</v>
      </c>
      <c r="E45" s="3" t="s">
        <v>24</v>
      </c>
      <c r="F45" s="4" t="s">
        <v>117</v>
      </c>
      <c r="G45" s="1" t="s">
        <v>26</v>
      </c>
      <c r="H45" s="1" t="s">
        <v>424</v>
      </c>
      <c r="I45" s="1"/>
      <c r="J45" s="17">
        <v>2565897.75</v>
      </c>
      <c r="K45" s="17">
        <v>1094789</v>
      </c>
      <c r="L45" s="18" t="s">
        <v>127</v>
      </c>
      <c r="M45" s="127" t="s">
        <v>118</v>
      </c>
      <c r="N45" s="18" t="s">
        <v>118</v>
      </c>
      <c r="O45" s="15"/>
      <c r="P45" s="20"/>
      <c r="Q45" s="20"/>
      <c r="R45" s="21"/>
      <c r="S45" s="31"/>
      <c r="T45" s="15"/>
      <c r="U45" s="16"/>
      <c r="V45" s="22"/>
      <c r="W45" s="7"/>
      <c r="X45" s="7"/>
      <c r="Y45" s="7"/>
      <c r="Z45" s="25"/>
      <c r="AA45" s="26"/>
      <c r="AB45" s="7"/>
      <c r="AC45" t="s">
        <v>391</v>
      </c>
      <c r="AD45" s="25">
        <v>1931</v>
      </c>
      <c r="AE45" s="14" t="s">
        <v>119</v>
      </c>
    </row>
    <row r="46" spans="1:31" s="48" customFormat="1" ht="16.5" customHeight="1" x14ac:dyDescent="0.45">
      <c r="A46" s="48">
        <v>45</v>
      </c>
      <c r="B46" s="6" t="s">
        <v>125</v>
      </c>
      <c r="C46" s="2" t="s">
        <v>22</v>
      </c>
      <c r="D46" s="2" t="s">
        <v>23</v>
      </c>
      <c r="E46" s="3" t="s">
        <v>24</v>
      </c>
      <c r="F46" s="4" t="s">
        <v>126</v>
      </c>
      <c r="G46" s="1" t="s">
        <v>26</v>
      </c>
      <c r="H46" s="1" t="s">
        <v>424</v>
      </c>
      <c r="I46" s="1"/>
      <c r="J46" s="17">
        <v>2568192.25</v>
      </c>
      <c r="K46" s="17">
        <v>1094900.125</v>
      </c>
      <c r="L46" s="18" t="s">
        <v>127</v>
      </c>
      <c r="M46" s="127" t="s">
        <v>136</v>
      </c>
      <c r="N46" s="19" t="s">
        <v>137</v>
      </c>
      <c r="O46" s="15"/>
      <c r="P46" s="20"/>
      <c r="Q46" s="20"/>
      <c r="R46" s="21"/>
      <c r="S46" s="31"/>
      <c r="T46" s="15"/>
      <c r="U46" s="16"/>
      <c r="V46" s="22"/>
      <c r="W46" s="7"/>
      <c r="X46" s="7"/>
      <c r="Y46" s="7"/>
      <c r="Z46" s="25"/>
      <c r="AA46" s="26"/>
      <c r="AB46" s="7"/>
      <c r="AC46" s="137"/>
      <c r="AD46" s="25">
        <v>1934</v>
      </c>
      <c r="AE46" s="14" t="s">
        <v>138</v>
      </c>
    </row>
    <row r="47" spans="1:31" s="48" customFormat="1" ht="16.5" customHeight="1" x14ac:dyDescent="0.45">
      <c r="A47" s="48">
        <v>46</v>
      </c>
      <c r="B47" s="6" t="s">
        <v>205</v>
      </c>
      <c r="C47" s="2" t="s">
        <v>22</v>
      </c>
      <c r="D47" s="2" t="s">
        <v>23</v>
      </c>
      <c r="E47" s="3" t="s">
        <v>24</v>
      </c>
      <c r="F47" s="4" t="s">
        <v>206</v>
      </c>
      <c r="G47" s="1" t="s">
        <v>26</v>
      </c>
      <c r="H47" s="1" t="s">
        <v>424</v>
      </c>
      <c r="I47" s="1"/>
      <c r="J47" s="17">
        <v>2673481.5</v>
      </c>
      <c r="K47" s="17">
        <v>1164081.5</v>
      </c>
      <c r="L47" s="18" t="s">
        <v>207</v>
      </c>
      <c r="M47" s="127" t="s">
        <v>330</v>
      </c>
      <c r="N47" s="18" t="s">
        <v>330</v>
      </c>
      <c r="O47" s="15"/>
      <c r="P47" s="20"/>
      <c r="Q47" s="20"/>
      <c r="R47" s="21"/>
      <c r="S47" s="31"/>
      <c r="T47" s="15"/>
      <c r="U47" s="16"/>
      <c r="V47" s="22"/>
      <c r="W47" s="7"/>
      <c r="X47" s="7"/>
      <c r="Y47" s="7"/>
      <c r="Z47" s="25"/>
      <c r="AA47" s="26" t="s">
        <v>331</v>
      </c>
      <c r="AB47" s="7"/>
      <c r="AC47" s="26"/>
      <c r="AD47" s="25">
        <v>1935</v>
      </c>
      <c r="AE47" s="14" t="s">
        <v>221</v>
      </c>
    </row>
    <row r="48" spans="1:31" s="70" customFormat="1" ht="17.25" customHeight="1" x14ac:dyDescent="0.45">
      <c r="A48" s="48">
        <v>47</v>
      </c>
      <c r="B48" s="6" t="s">
        <v>208</v>
      </c>
      <c r="C48" s="2" t="s">
        <v>22</v>
      </c>
      <c r="D48" s="2" t="s">
        <v>23</v>
      </c>
      <c r="E48" s="3" t="s">
        <v>24</v>
      </c>
      <c r="F48" s="4" t="s">
        <v>209</v>
      </c>
      <c r="G48" s="1" t="s">
        <v>26</v>
      </c>
      <c r="H48" s="1" t="s">
        <v>424</v>
      </c>
      <c r="I48" s="1"/>
      <c r="J48" s="17">
        <v>2639059.25</v>
      </c>
      <c r="K48" s="17">
        <v>1152427.75</v>
      </c>
      <c r="L48" s="18" t="s">
        <v>210</v>
      </c>
      <c r="M48" s="127" t="s">
        <v>212</v>
      </c>
      <c r="N48" s="18" t="s">
        <v>212</v>
      </c>
      <c r="O48" s="15"/>
      <c r="P48" s="20"/>
      <c r="Q48" s="20"/>
      <c r="R48" s="21"/>
      <c r="S48" s="31"/>
      <c r="T48" s="15"/>
      <c r="U48" s="16"/>
      <c r="V48" s="22"/>
      <c r="W48" s="7"/>
      <c r="X48" s="7"/>
      <c r="Y48" s="7"/>
      <c r="Z48" s="25"/>
      <c r="AA48" s="26" t="s">
        <v>38</v>
      </c>
      <c r="AB48" s="7"/>
      <c r="AC48" t="s">
        <v>410</v>
      </c>
      <c r="AD48" s="25">
        <v>1950</v>
      </c>
      <c r="AE48" s="14" t="s">
        <v>213</v>
      </c>
    </row>
    <row r="49" spans="1:31" s="48" customFormat="1" ht="20.25" customHeight="1" x14ac:dyDescent="0.45">
      <c r="A49" s="48">
        <v>48</v>
      </c>
      <c r="B49" s="6" t="s">
        <v>125</v>
      </c>
      <c r="C49" s="2" t="s">
        <v>22</v>
      </c>
      <c r="D49" s="2" t="s">
        <v>23</v>
      </c>
      <c r="E49" s="3" t="s">
        <v>24</v>
      </c>
      <c r="F49" s="4" t="s">
        <v>126</v>
      </c>
      <c r="G49" s="1" t="s">
        <v>26</v>
      </c>
      <c r="H49" s="1" t="s">
        <v>424</v>
      </c>
      <c r="I49" s="1"/>
      <c r="J49" s="17">
        <v>2568192.25</v>
      </c>
      <c r="K49" s="17">
        <v>1094900.125</v>
      </c>
      <c r="L49" s="18" t="s">
        <v>127</v>
      </c>
      <c r="M49" s="127" t="s">
        <v>139</v>
      </c>
      <c r="N49" s="19" t="s">
        <v>140</v>
      </c>
      <c r="O49" s="15">
        <v>840000</v>
      </c>
      <c r="P49" s="20"/>
      <c r="Q49" s="20"/>
      <c r="R49" s="20"/>
      <c r="S49" s="31">
        <v>840000</v>
      </c>
      <c r="T49" s="15"/>
      <c r="U49" s="83"/>
      <c r="V49" s="84"/>
      <c r="W49" s="78">
        <v>22.5</v>
      </c>
      <c r="X49" s="78"/>
      <c r="Y49" s="78"/>
      <c r="Z49" s="85" t="s">
        <v>141</v>
      </c>
      <c r="AA49" s="27" t="s">
        <v>142</v>
      </c>
      <c r="AB49" s="7"/>
      <c r="AC49" t="s">
        <v>396</v>
      </c>
      <c r="AD49" s="25">
        <v>1943</v>
      </c>
      <c r="AE49" s="14" t="s">
        <v>432</v>
      </c>
    </row>
    <row r="50" spans="1:31" s="48" customFormat="1" ht="16.5" customHeight="1" x14ac:dyDescent="0.45">
      <c r="A50" s="48">
        <v>49</v>
      </c>
      <c r="B50" s="6" t="s">
        <v>67</v>
      </c>
      <c r="C50" s="2" t="s">
        <v>22</v>
      </c>
      <c r="D50" s="2" t="s">
        <v>23</v>
      </c>
      <c r="E50" s="3" t="s">
        <v>24</v>
      </c>
      <c r="F50" s="4" t="s">
        <v>68</v>
      </c>
      <c r="G50" s="1" t="s">
        <v>26</v>
      </c>
      <c r="H50" s="1" t="s">
        <v>424</v>
      </c>
      <c r="I50" s="1" t="s">
        <v>351</v>
      </c>
      <c r="J50" s="17">
        <v>2633748.75</v>
      </c>
      <c r="K50" s="17">
        <v>1093704.5</v>
      </c>
      <c r="L50" s="18" t="s">
        <v>69</v>
      </c>
      <c r="M50" s="127" t="s">
        <v>70</v>
      </c>
      <c r="N50" s="18" t="s">
        <v>70</v>
      </c>
      <c r="O50" s="15"/>
      <c r="P50" s="20"/>
      <c r="Q50" s="20"/>
      <c r="R50" s="21"/>
      <c r="S50" s="31"/>
      <c r="T50" s="15"/>
      <c r="U50" s="16"/>
      <c r="V50" s="22"/>
      <c r="W50" s="7"/>
      <c r="X50" s="7"/>
      <c r="Y50" s="7"/>
      <c r="Z50" s="25"/>
      <c r="AA50" s="26"/>
      <c r="AB50" s="7"/>
      <c r="AC50" s="137" t="s">
        <v>322</v>
      </c>
      <c r="AD50" s="25">
        <v>1944</v>
      </c>
      <c r="AE50" s="14" t="s">
        <v>428</v>
      </c>
    </row>
    <row r="51" spans="1:31" s="48" customFormat="1" ht="16.5" customHeight="1" x14ac:dyDescent="0.45">
      <c r="A51" s="48">
        <v>50</v>
      </c>
      <c r="B51" s="6" t="s">
        <v>125</v>
      </c>
      <c r="C51" s="2" t="s">
        <v>22</v>
      </c>
      <c r="D51" s="2" t="s">
        <v>23</v>
      </c>
      <c r="E51" s="3" t="s">
        <v>24</v>
      </c>
      <c r="F51" s="4" t="s">
        <v>126</v>
      </c>
      <c r="G51" s="1" t="s">
        <v>26</v>
      </c>
      <c r="H51" s="1" t="s">
        <v>424</v>
      </c>
      <c r="I51" s="1"/>
      <c r="J51" s="17">
        <v>2568192.25</v>
      </c>
      <c r="K51" s="17">
        <v>1094900.125</v>
      </c>
      <c r="L51" s="18" t="s">
        <v>127</v>
      </c>
      <c r="M51" s="127" t="s">
        <v>145</v>
      </c>
      <c r="N51" s="18" t="s">
        <v>145</v>
      </c>
      <c r="O51" s="15"/>
      <c r="P51" s="20"/>
      <c r="Q51" s="20"/>
      <c r="R51" s="21"/>
      <c r="S51" s="31">
        <v>850000</v>
      </c>
      <c r="T51" s="15"/>
      <c r="U51" s="16"/>
      <c r="V51" s="22"/>
      <c r="W51" s="7"/>
      <c r="X51" s="7"/>
      <c r="Y51" s="7"/>
      <c r="Z51" s="25"/>
      <c r="AA51" s="26" t="s">
        <v>365</v>
      </c>
      <c r="AB51" s="7"/>
      <c r="AC51" s="145" t="s">
        <v>397</v>
      </c>
      <c r="AD51" s="25"/>
      <c r="AE51" s="14" t="s">
        <v>146</v>
      </c>
    </row>
    <row r="52" spans="1:31" s="48" customFormat="1" ht="16.5" customHeight="1" x14ac:dyDescent="0.45">
      <c r="A52" s="48">
        <v>51</v>
      </c>
      <c r="B52" s="6" t="s">
        <v>348</v>
      </c>
      <c r="C52" s="2" t="s">
        <v>22</v>
      </c>
      <c r="D52" s="2" t="s">
        <v>23</v>
      </c>
      <c r="E52" s="3" t="s">
        <v>24</v>
      </c>
      <c r="F52" s="8" t="s">
        <v>76</v>
      </c>
      <c r="G52" s="1" t="s">
        <v>26</v>
      </c>
      <c r="H52" s="1" t="s">
        <v>424</v>
      </c>
      <c r="I52" s="1" t="s">
        <v>360</v>
      </c>
      <c r="J52" s="17">
        <v>2608645</v>
      </c>
      <c r="K52" s="17">
        <v>1094778.125</v>
      </c>
      <c r="L52" s="18" t="s">
        <v>77</v>
      </c>
      <c r="M52" s="144" t="s">
        <v>325</v>
      </c>
      <c r="N52" s="124" t="s">
        <v>325</v>
      </c>
      <c r="O52" s="15"/>
      <c r="P52" s="20"/>
      <c r="Q52" s="20"/>
      <c r="R52" s="21"/>
      <c r="S52" s="31">
        <v>1600000</v>
      </c>
      <c r="T52" s="15"/>
      <c r="U52" s="16"/>
      <c r="V52" s="22"/>
      <c r="W52" s="7">
        <v>400</v>
      </c>
      <c r="X52" s="7">
        <v>358</v>
      </c>
      <c r="Y52" s="7">
        <v>454</v>
      </c>
      <c r="Z52" s="25" t="s">
        <v>324</v>
      </c>
      <c r="AA52" s="145" t="s">
        <v>364</v>
      </c>
      <c r="AB52" s="7"/>
      <c r="AC52" s="145" t="s">
        <v>383</v>
      </c>
      <c r="AD52" s="25">
        <v>1944</v>
      </c>
      <c r="AE52" s="122" t="s">
        <v>323</v>
      </c>
    </row>
    <row r="53" spans="1:31" s="48" customFormat="1" ht="16.5" customHeight="1" x14ac:dyDescent="0.45">
      <c r="A53" s="48">
        <v>52</v>
      </c>
      <c r="B53" s="6" t="s">
        <v>205</v>
      </c>
      <c r="C53" s="2" t="s">
        <v>22</v>
      </c>
      <c r="D53" s="2" t="s">
        <v>23</v>
      </c>
      <c r="E53" s="3" t="s">
        <v>24</v>
      </c>
      <c r="F53" s="4" t="s">
        <v>206</v>
      </c>
      <c r="G53" s="1" t="s">
        <v>26</v>
      </c>
      <c r="H53" s="1" t="s">
        <v>424</v>
      </c>
      <c r="I53" s="1" t="s">
        <v>351</v>
      </c>
      <c r="J53" s="17">
        <v>2673481.5</v>
      </c>
      <c r="K53" s="17">
        <v>1164081.5</v>
      </c>
      <c r="L53" s="18" t="s">
        <v>207</v>
      </c>
      <c r="M53" s="127" t="s">
        <v>332</v>
      </c>
      <c r="N53" s="18" t="s">
        <v>332</v>
      </c>
      <c r="O53" s="15"/>
      <c r="P53" s="20"/>
      <c r="Q53" s="20"/>
      <c r="R53" s="21"/>
      <c r="S53" s="31"/>
      <c r="T53" s="15"/>
      <c r="U53" s="16"/>
      <c r="V53" s="22"/>
      <c r="W53" s="7"/>
      <c r="X53" s="7"/>
      <c r="Y53" s="7"/>
      <c r="Z53" s="25"/>
      <c r="AA53" s="26"/>
      <c r="AB53" s="7"/>
      <c r="AC53" s="26"/>
      <c r="AD53" s="25">
        <v>1948</v>
      </c>
      <c r="AE53" s="14" t="s">
        <v>221</v>
      </c>
    </row>
    <row r="54" spans="1:31" s="48" customFormat="1" ht="16.5" customHeight="1" x14ac:dyDescent="0.45">
      <c r="A54" s="48">
        <v>53</v>
      </c>
      <c r="B54" s="6" t="s">
        <v>181</v>
      </c>
      <c r="C54" s="2" t="s">
        <v>22</v>
      </c>
      <c r="D54" s="2" t="s">
        <v>23</v>
      </c>
      <c r="E54" s="3" t="s">
        <v>24</v>
      </c>
      <c r="F54" s="4" t="s">
        <v>182</v>
      </c>
      <c r="G54" s="1" t="s">
        <v>26</v>
      </c>
      <c r="H54" s="1" t="s">
        <v>424</v>
      </c>
      <c r="I54" s="1"/>
      <c r="J54" s="17">
        <v>2647860.5</v>
      </c>
      <c r="K54" s="17">
        <v>1159227.875</v>
      </c>
      <c r="L54" s="18" t="s">
        <v>183</v>
      </c>
      <c r="M54" s="127" t="s">
        <v>186</v>
      </c>
      <c r="N54" s="127" t="s">
        <v>186</v>
      </c>
      <c r="O54" s="15"/>
      <c r="P54" s="20"/>
      <c r="Q54" s="20"/>
      <c r="R54" s="21"/>
      <c r="S54" s="15">
        <v>135000</v>
      </c>
      <c r="T54" s="15"/>
      <c r="U54" s="16"/>
      <c r="V54" s="22"/>
      <c r="W54" s="7">
        <v>74.599999999999994</v>
      </c>
      <c r="X54" s="7"/>
      <c r="Y54" s="7"/>
      <c r="Z54" s="25"/>
      <c r="AA54" s="137" t="s">
        <v>434</v>
      </c>
      <c r="AB54" s="7"/>
      <c r="AC54" s="137"/>
      <c r="AD54" s="25">
        <v>1951</v>
      </c>
      <c r="AE54" s="14" t="s">
        <v>435</v>
      </c>
    </row>
    <row r="55" spans="1:31" s="48" customFormat="1" ht="16.5" customHeight="1" x14ac:dyDescent="0.45">
      <c r="A55" s="48">
        <v>54</v>
      </c>
      <c r="B55" s="6" t="s">
        <v>348</v>
      </c>
      <c r="C55" s="2" t="s">
        <v>22</v>
      </c>
      <c r="D55" s="2" t="s">
        <v>23</v>
      </c>
      <c r="E55" s="3" t="s">
        <v>24</v>
      </c>
      <c r="F55" s="8" t="s">
        <v>76</v>
      </c>
      <c r="G55" s="1" t="s">
        <v>26</v>
      </c>
      <c r="H55" s="1" t="s">
        <v>424</v>
      </c>
      <c r="I55" s="1" t="s">
        <v>351</v>
      </c>
      <c r="J55" s="17">
        <v>2608645</v>
      </c>
      <c r="K55" s="17">
        <v>1094778.125</v>
      </c>
      <c r="L55" s="18" t="s">
        <v>77</v>
      </c>
      <c r="M55" s="127" t="s">
        <v>79</v>
      </c>
      <c r="N55" s="18" t="s">
        <v>79</v>
      </c>
      <c r="O55" s="15"/>
      <c r="P55" s="20"/>
      <c r="Q55" s="20"/>
      <c r="R55" s="21"/>
      <c r="S55" s="31">
        <v>255000</v>
      </c>
      <c r="T55" s="15"/>
      <c r="U55" s="16"/>
      <c r="V55" s="22"/>
      <c r="W55" s="7">
        <v>230</v>
      </c>
      <c r="X55" s="7"/>
      <c r="Y55" s="7"/>
      <c r="Z55" s="25" t="s">
        <v>324</v>
      </c>
      <c r="AA55" s="137"/>
      <c r="AB55" s="7"/>
      <c r="AC55" s="136" t="s">
        <v>384</v>
      </c>
      <c r="AD55" s="25">
        <v>2003</v>
      </c>
      <c r="AE55" s="14" t="s">
        <v>429</v>
      </c>
    </row>
    <row r="56" spans="1:31" s="48" customFormat="1" ht="16.5" customHeight="1" x14ac:dyDescent="0.45">
      <c r="A56" s="48">
        <v>55</v>
      </c>
      <c r="B56" s="6" t="s">
        <v>337</v>
      </c>
      <c r="C56" s="2" t="s">
        <v>22</v>
      </c>
      <c r="D56" s="2" t="s">
        <v>23</v>
      </c>
      <c r="E56" s="3" t="s">
        <v>24</v>
      </c>
      <c r="F56" s="4" t="s">
        <v>338</v>
      </c>
      <c r="G56" s="1" t="s">
        <v>26</v>
      </c>
      <c r="H56" s="1" t="s">
        <v>424</v>
      </c>
      <c r="I56" s="1"/>
      <c r="J56" s="17">
        <v>2701355.6</v>
      </c>
      <c r="K56" s="17">
        <v>1178349.5</v>
      </c>
      <c r="L56" s="18" t="s">
        <v>333</v>
      </c>
      <c r="M56" s="127" t="s">
        <v>30</v>
      </c>
      <c r="N56" s="127" t="s">
        <v>30</v>
      </c>
      <c r="O56" s="15"/>
      <c r="P56" s="20"/>
      <c r="Q56" s="20"/>
      <c r="R56" s="21"/>
      <c r="S56" s="31"/>
      <c r="T56" s="15"/>
      <c r="U56" s="16"/>
      <c r="V56" s="22"/>
      <c r="W56" s="7"/>
      <c r="X56" s="7"/>
      <c r="Y56" s="7"/>
      <c r="Z56" s="25"/>
      <c r="AA56" s="26" t="s">
        <v>425</v>
      </c>
      <c r="AB56" s="7"/>
      <c r="AC56" s="136" t="s">
        <v>375</v>
      </c>
      <c r="AD56" s="25"/>
      <c r="AE56" s="14" t="s">
        <v>32</v>
      </c>
    </row>
    <row r="57" spans="1:31" s="48" customFormat="1" ht="16.5" customHeight="1" x14ac:dyDescent="0.45">
      <c r="A57" s="48">
        <v>56</v>
      </c>
      <c r="B57" s="6" t="s">
        <v>125</v>
      </c>
      <c r="C57" s="2" t="s">
        <v>22</v>
      </c>
      <c r="D57" s="2" t="s">
        <v>23</v>
      </c>
      <c r="E57" s="3" t="s">
        <v>24</v>
      </c>
      <c r="F57" s="4" t="s">
        <v>126</v>
      </c>
      <c r="G57" s="1" t="s">
        <v>26</v>
      </c>
      <c r="H57" s="1" t="s">
        <v>424</v>
      </c>
      <c r="I57" s="1"/>
      <c r="J57" s="17">
        <v>2568192.25</v>
      </c>
      <c r="K57" s="17">
        <v>1094900.125</v>
      </c>
      <c r="L57" s="18" t="s">
        <v>127</v>
      </c>
      <c r="M57" s="127" t="s">
        <v>147</v>
      </c>
      <c r="N57" s="19" t="s">
        <v>148</v>
      </c>
      <c r="O57" s="15">
        <v>840000</v>
      </c>
      <c r="P57" s="20"/>
      <c r="Q57" s="20"/>
      <c r="R57" s="21"/>
      <c r="S57" s="31"/>
      <c r="T57" s="15"/>
      <c r="U57" s="16"/>
      <c r="V57" s="22"/>
      <c r="W57" s="7">
        <v>25</v>
      </c>
      <c r="X57" s="7"/>
      <c r="Y57" s="7"/>
      <c r="Z57" s="25"/>
      <c r="AA57" s="26" t="s">
        <v>149</v>
      </c>
      <c r="AB57" s="7"/>
      <c r="AC57" s="136" t="s">
        <v>398</v>
      </c>
      <c r="AD57" s="25">
        <v>1961</v>
      </c>
      <c r="AE57" s="14" t="s">
        <v>151</v>
      </c>
    </row>
    <row r="58" spans="1:31" s="48" customFormat="1" ht="16.5" customHeight="1" x14ac:dyDescent="0.45">
      <c r="A58" s="48">
        <v>57</v>
      </c>
      <c r="B58" s="6" t="s">
        <v>152</v>
      </c>
      <c r="C58" s="2" t="s">
        <v>22</v>
      </c>
      <c r="D58" s="2" t="s">
        <v>23</v>
      </c>
      <c r="E58" s="3" t="s">
        <v>24</v>
      </c>
      <c r="F58" s="4" t="s">
        <v>153</v>
      </c>
      <c r="G58" s="1" t="s">
        <v>26</v>
      </c>
      <c r="H58" s="1" t="s">
        <v>424</v>
      </c>
      <c r="I58" s="1"/>
      <c r="J58" s="17">
        <v>2631433.5</v>
      </c>
      <c r="K58" s="17">
        <v>1106377.75</v>
      </c>
      <c r="L58" s="18" t="s">
        <v>154</v>
      </c>
      <c r="M58" s="127" t="s">
        <v>162</v>
      </c>
      <c r="N58" s="127" t="s">
        <v>162</v>
      </c>
      <c r="O58" s="15"/>
      <c r="P58" s="20"/>
      <c r="Q58" s="20"/>
      <c r="R58" s="21"/>
      <c r="S58" s="31"/>
      <c r="T58" s="15"/>
      <c r="U58" s="16"/>
      <c r="V58" s="22"/>
      <c r="W58" s="7"/>
      <c r="X58" s="7"/>
      <c r="Y58" s="7"/>
      <c r="Z58" s="25"/>
      <c r="AA58" s="27" t="s">
        <v>163</v>
      </c>
      <c r="AB58" s="7"/>
      <c r="AC58" s="136" t="s">
        <v>401</v>
      </c>
      <c r="AD58" s="25">
        <v>1983</v>
      </c>
      <c r="AE58" s="14" t="s">
        <v>164</v>
      </c>
    </row>
    <row r="59" spans="1:31" s="48" customFormat="1" ht="16.5" customHeight="1" x14ac:dyDescent="0.45">
      <c r="A59" s="48">
        <v>58</v>
      </c>
      <c r="B59" s="6" t="s">
        <v>96</v>
      </c>
      <c r="C59" s="2" t="s">
        <v>22</v>
      </c>
      <c r="D59" s="2" t="s">
        <v>23</v>
      </c>
      <c r="E59" s="3" t="s">
        <v>24</v>
      </c>
      <c r="F59" s="4" t="s">
        <v>97</v>
      </c>
      <c r="G59" s="1" t="s">
        <v>26</v>
      </c>
      <c r="H59" s="1" t="s">
        <v>424</v>
      </c>
      <c r="I59" s="1"/>
      <c r="J59" s="17">
        <v>2569134.25</v>
      </c>
      <c r="K59" s="17">
        <v>1090914</v>
      </c>
      <c r="L59" s="18" t="s">
        <v>98</v>
      </c>
      <c r="M59" s="127" t="s">
        <v>102</v>
      </c>
      <c r="N59" s="19" t="s">
        <v>103</v>
      </c>
      <c r="O59" s="15"/>
      <c r="P59" s="20"/>
      <c r="Q59" s="20"/>
      <c r="R59" s="21"/>
      <c r="S59" s="31"/>
      <c r="T59" s="15"/>
      <c r="U59" s="16"/>
      <c r="V59" s="22"/>
      <c r="W59" s="7"/>
      <c r="X59" s="7"/>
      <c r="Y59" s="7"/>
      <c r="Z59" s="25"/>
      <c r="AA59" s="26" t="s">
        <v>38</v>
      </c>
      <c r="AB59" s="7"/>
      <c r="AC59" s="145" t="s">
        <v>388</v>
      </c>
      <c r="AD59" s="25">
        <v>2003</v>
      </c>
      <c r="AE59" s="14" t="s">
        <v>104</v>
      </c>
    </row>
    <row r="60" spans="1:31" s="48" customFormat="1" ht="16.5" customHeight="1" x14ac:dyDescent="0.45">
      <c r="A60" s="48">
        <v>59</v>
      </c>
      <c r="B60" s="6" t="s">
        <v>33</v>
      </c>
      <c r="C60" s="2" t="s">
        <v>22</v>
      </c>
      <c r="D60" s="2" t="s">
        <v>23</v>
      </c>
      <c r="E60" s="3" t="s">
        <v>24</v>
      </c>
      <c r="F60" s="4" t="s">
        <v>34</v>
      </c>
      <c r="G60" s="1" t="s">
        <v>26</v>
      </c>
      <c r="H60" s="1" t="s">
        <v>424</v>
      </c>
      <c r="I60" s="1" t="s">
        <v>351</v>
      </c>
      <c r="J60" s="17">
        <v>2604753.25</v>
      </c>
      <c r="K60" s="17">
        <v>1092866</v>
      </c>
      <c r="L60" s="18" t="s">
        <v>35</v>
      </c>
      <c r="M60" s="127" t="s">
        <v>36</v>
      </c>
      <c r="N60" s="127" t="s">
        <v>36</v>
      </c>
      <c r="O60" s="15"/>
      <c r="P60" s="20"/>
      <c r="Q60" s="20"/>
      <c r="R60" s="21"/>
      <c r="S60" s="33">
        <v>2250</v>
      </c>
      <c r="T60" s="16">
        <v>2000</v>
      </c>
      <c r="U60" s="16">
        <v>2500</v>
      </c>
      <c r="V60" s="22"/>
      <c r="W60" s="7">
        <v>2.4500000000000002</v>
      </c>
      <c r="X60" s="7"/>
      <c r="Y60" s="7"/>
      <c r="Z60" s="25"/>
      <c r="AA60" s="26" t="s">
        <v>38</v>
      </c>
      <c r="AB60" s="7"/>
      <c r="AC60" t="s">
        <v>376</v>
      </c>
      <c r="AD60" s="25">
        <v>1983</v>
      </c>
      <c r="AE60" s="14" t="s">
        <v>40</v>
      </c>
    </row>
    <row r="61" spans="1:31" s="48" customFormat="1" ht="16.5" customHeight="1" x14ac:dyDescent="0.45">
      <c r="A61" s="48">
        <v>60</v>
      </c>
      <c r="B61" s="6" t="s">
        <v>21</v>
      </c>
      <c r="C61" s="2" t="s">
        <v>22</v>
      </c>
      <c r="D61" s="2" t="s">
        <v>23</v>
      </c>
      <c r="E61" s="3" t="s">
        <v>24</v>
      </c>
      <c r="F61" s="4" t="s">
        <v>25</v>
      </c>
      <c r="G61" s="1" t="s">
        <v>26</v>
      </c>
      <c r="H61" s="1" t="s">
        <v>424</v>
      </c>
      <c r="I61" s="1"/>
      <c r="J61" s="17">
        <v>2636574.25</v>
      </c>
      <c r="K61" s="17">
        <v>1098078.375</v>
      </c>
      <c r="L61" s="18" t="s">
        <v>27</v>
      </c>
      <c r="M61" s="127" t="s">
        <v>28</v>
      </c>
      <c r="N61" s="127" t="s">
        <v>28</v>
      </c>
      <c r="O61" s="15"/>
      <c r="P61" s="20"/>
      <c r="Q61" s="20"/>
      <c r="R61" s="21"/>
      <c r="S61" s="31"/>
      <c r="T61" s="15"/>
      <c r="U61" s="15"/>
      <c r="V61" s="22"/>
      <c r="W61" s="7"/>
      <c r="X61" s="7"/>
      <c r="Y61" s="7"/>
      <c r="Z61" s="25"/>
      <c r="AA61" s="26"/>
      <c r="AB61" s="7"/>
      <c r="AC61" s="137"/>
      <c r="AD61" s="25">
        <v>1983</v>
      </c>
      <c r="AE61" s="123" t="s">
        <v>29</v>
      </c>
    </row>
    <row r="62" spans="1:31" s="48" customFormat="1" ht="16.5" customHeight="1" x14ac:dyDescent="0.45">
      <c r="A62" s="48">
        <v>61</v>
      </c>
      <c r="B62" s="6" t="s">
        <v>225</v>
      </c>
      <c r="C62" s="2" t="s">
        <v>22</v>
      </c>
      <c r="D62" s="2" t="s">
        <v>23</v>
      </c>
      <c r="E62" s="3" t="s">
        <v>24</v>
      </c>
      <c r="F62" s="4" t="s">
        <v>226</v>
      </c>
      <c r="G62" s="1" t="s">
        <v>26</v>
      </c>
      <c r="H62" s="1" t="s">
        <v>424</v>
      </c>
      <c r="I62" s="1"/>
      <c r="J62" s="17">
        <v>2631946.5</v>
      </c>
      <c r="K62" s="17">
        <v>1139249</v>
      </c>
      <c r="L62" s="18" t="s">
        <v>227</v>
      </c>
      <c r="M62" s="127" t="s">
        <v>230</v>
      </c>
      <c r="N62" s="18" t="s">
        <v>230</v>
      </c>
      <c r="O62" s="15"/>
      <c r="P62" s="20"/>
      <c r="Q62" s="20"/>
      <c r="R62" s="21"/>
      <c r="S62" s="31"/>
      <c r="T62" s="15"/>
      <c r="U62" s="16"/>
      <c r="V62" s="22"/>
      <c r="W62" s="7"/>
      <c r="X62" s="7"/>
      <c r="Y62" s="7"/>
      <c r="Z62" s="25"/>
      <c r="AA62" s="27" t="s">
        <v>231</v>
      </c>
      <c r="AB62" s="7"/>
      <c r="AC62" s="145" t="s">
        <v>414</v>
      </c>
      <c r="AD62" s="25">
        <v>1983</v>
      </c>
      <c r="AE62" s="14" t="s">
        <v>232</v>
      </c>
    </row>
    <row r="63" spans="1:31" s="48" customFormat="1" ht="16.5" customHeight="1" x14ac:dyDescent="0.45">
      <c r="A63" s="48">
        <v>62</v>
      </c>
      <c r="B63" s="6" t="s">
        <v>175</v>
      </c>
      <c r="C63" s="2" t="s">
        <v>22</v>
      </c>
      <c r="D63" s="2" t="s">
        <v>23</v>
      </c>
      <c r="E63" s="3" t="s">
        <v>24</v>
      </c>
      <c r="F63" s="4" t="s">
        <v>176</v>
      </c>
      <c r="G63" s="1" t="s">
        <v>26</v>
      </c>
      <c r="H63" s="1" t="s">
        <v>424</v>
      </c>
      <c r="I63" s="1"/>
      <c r="J63" s="17">
        <v>2631170.5</v>
      </c>
      <c r="K63" s="17">
        <v>1103807.375</v>
      </c>
      <c r="L63" s="18" t="s">
        <v>177</v>
      </c>
      <c r="M63" s="127" t="s">
        <v>178</v>
      </c>
      <c r="N63" s="127" t="s">
        <v>178</v>
      </c>
      <c r="O63" s="15"/>
      <c r="P63" s="20"/>
      <c r="Q63" s="20"/>
      <c r="R63" s="21"/>
      <c r="S63" s="31">
        <v>90000</v>
      </c>
      <c r="T63" s="15">
        <v>80000</v>
      </c>
      <c r="U63" s="16">
        <v>100000</v>
      </c>
      <c r="V63" s="22"/>
      <c r="W63" s="7">
        <v>2.5</v>
      </c>
      <c r="X63" s="7">
        <v>2</v>
      </c>
      <c r="Y63" s="7">
        <v>3</v>
      </c>
      <c r="Z63" s="25"/>
      <c r="AA63" s="136" t="s">
        <v>368</v>
      </c>
      <c r="AB63" s="7"/>
      <c r="AC63" s="26"/>
      <c r="AD63" s="25">
        <v>1986</v>
      </c>
      <c r="AE63" s="14" t="s">
        <v>180</v>
      </c>
    </row>
    <row r="64" spans="1:31" s="48" customFormat="1" ht="16.5" customHeight="1" x14ac:dyDescent="0.45">
      <c r="A64" s="48">
        <v>63</v>
      </c>
      <c r="B64" s="6" t="s">
        <v>105</v>
      </c>
      <c r="C64" s="2" t="s">
        <v>22</v>
      </c>
      <c r="D64" s="2" t="s">
        <v>23</v>
      </c>
      <c r="E64" s="3" t="s">
        <v>24</v>
      </c>
      <c r="F64" s="4" t="s">
        <v>106</v>
      </c>
      <c r="G64" s="1" t="s">
        <v>26</v>
      </c>
      <c r="H64" s="1" t="s">
        <v>424</v>
      </c>
      <c r="I64" s="1"/>
      <c r="J64" s="17">
        <v>2600817.5</v>
      </c>
      <c r="K64" s="17">
        <v>1094012.125</v>
      </c>
      <c r="L64" s="18" t="s">
        <v>35</v>
      </c>
      <c r="M64" s="127" t="s">
        <v>107</v>
      </c>
      <c r="N64" s="19" t="s">
        <v>108</v>
      </c>
      <c r="O64" s="15"/>
      <c r="P64" s="20"/>
      <c r="Q64" s="20"/>
      <c r="R64" s="21"/>
      <c r="S64" s="31">
        <v>183000</v>
      </c>
      <c r="T64" s="15"/>
      <c r="U64" s="16"/>
      <c r="V64" s="22"/>
      <c r="W64" s="7"/>
      <c r="X64" s="7"/>
      <c r="Y64" s="7"/>
      <c r="Z64" s="25"/>
      <c r="AA64" s="26"/>
      <c r="AB64" s="7"/>
      <c r="AC64" s="136" t="s">
        <v>389</v>
      </c>
      <c r="AD64" s="25">
        <v>1988</v>
      </c>
      <c r="AE64" s="14" t="s">
        <v>109</v>
      </c>
    </row>
    <row r="65" spans="1:31" s="48" customFormat="1" ht="16.5" customHeight="1" x14ac:dyDescent="0.45">
      <c r="A65" s="48">
        <v>64</v>
      </c>
      <c r="B65" s="6" t="s">
        <v>238</v>
      </c>
      <c r="C65" s="2" t="s">
        <v>22</v>
      </c>
      <c r="D65" s="2" t="s">
        <v>23</v>
      </c>
      <c r="E65" s="3" t="s">
        <v>24</v>
      </c>
      <c r="F65" s="4" t="s">
        <v>239</v>
      </c>
      <c r="G65" s="1" t="s">
        <v>26</v>
      </c>
      <c r="H65" s="1" t="s">
        <v>424</v>
      </c>
      <c r="I65" s="1"/>
      <c r="J65" s="17">
        <v>2652229</v>
      </c>
      <c r="K65" s="17">
        <v>1162755.125</v>
      </c>
      <c r="L65" s="18" t="s">
        <v>240</v>
      </c>
      <c r="M65" s="127" t="s">
        <v>243</v>
      </c>
      <c r="N65" s="35" t="s">
        <v>244</v>
      </c>
      <c r="O65" s="15"/>
      <c r="P65" s="20"/>
      <c r="Q65" s="20"/>
      <c r="R65" s="21"/>
      <c r="S65" s="31"/>
      <c r="T65" s="15"/>
      <c r="U65" s="16"/>
      <c r="V65" s="22"/>
      <c r="W65" s="7"/>
      <c r="X65" s="7"/>
      <c r="Y65" s="7"/>
      <c r="Z65" s="25"/>
      <c r="AA65" s="26" t="s">
        <v>245</v>
      </c>
      <c r="AB65" s="7"/>
      <c r="AC65" s="136" t="s">
        <v>416</v>
      </c>
      <c r="AD65" s="25">
        <v>1988</v>
      </c>
      <c r="AE65" s="14" t="s">
        <v>246</v>
      </c>
    </row>
    <row r="66" spans="1:31" s="48" customFormat="1" ht="16.5" customHeight="1" x14ac:dyDescent="0.45">
      <c r="A66" s="48">
        <v>65</v>
      </c>
      <c r="B66" s="6" t="s">
        <v>67</v>
      </c>
      <c r="C66" s="2" t="s">
        <v>22</v>
      </c>
      <c r="D66" s="2" t="s">
        <v>23</v>
      </c>
      <c r="E66" s="3" t="s">
        <v>24</v>
      </c>
      <c r="F66" s="4" t="s">
        <v>68</v>
      </c>
      <c r="G66" s="1" t="s">
        <v>26</v>
      </c>
      <c r="H66" s="1" t="s">
        <v>424</v>
      </c>
      <c r="I66" s="1"/>
      <c r="J66" s="17">
        <v>2633748.75</v>
      </c>
      <c r="K66" s="17">
        <v>1093704.5</v>
      </c>
      <c r="L66" s="18" t="s">
        <v>69</v>
      </c>
      <c r="M66" s="127" t="s">
        <v>71</v>
      </c>
      <c r="N66" s="18" t="s">
        <v>71</v>
      </c>
      <c r="O66" s="15"/>
      <c r="P66" s="20"/>
      <c r="Q66" s="20"/>
      <c r="R66" s="21"/>
      <c r="S66" s="31"/>
      <c r="T66" s="15"/>
      <c r="U66" s="16"/>
      <c r="V66" s="22"/>
      <c r="W66" s="7"/>
      <c r="X66" s="7"/>
      <c r="Y66" s="7"/>
      <c r="Z66" s="25"/>
      <c r="AA66" s="27" t="s">
        <v>72</v>
      </c>
      <c r="AB66" s="7"/>
      <c r="AC66" s="136" t="s">
        <v>382</v>
      </c>
      <c r="AD66" s="25">
        <v>1991</v>
      </c>
      <c r="AE66" s="14" t="s">
        <v>73</v>
      </c>
    </row>
    <row r="67" spans="1:31" s="70" customFormat="1" ht="16.5" customHeight="1" x14ac:dyDescent="0.45">
      <c r="A67" s="48">
        <v>66</v>
      </c>
      <c r="B67" s="6" t="s">
        <v>41</v>
      </c>
      <c r="C67" s="2" t="s">
        <v>22</v>
      </c>
      <c r="D67" s="2" t="s">
        <v>23</v>
      </c>
      <c r="E67" s="3" t="s">
        <v>24</v>
      </c>
      <c r="F67" s="4" t="s">
        <v>42</v>
      </c>
      <c r="G67" s="1" t="s">
        <v>26</v>
      </c>
      <c r="H67" s="1" t="s">
        <v>424</v>
      </c>
      <c r="I67" s="1"/>
      <c r="J67" s="17">
        <v>2634851.75</v>
      </c>
      <c r="K67" s="17">
        <v>1108866.5</v>
      </c>
      <c r="L67" s="18" t="s">
        <v>43</v>
      </c>
      <c r="M67" s="127" t="s">
        <v>47</v>
      </c>
      <c r="N67" s="127" t="s">
        <v>47</v>
      </c>
      <c r="O67" s="15"/>
      <c r="P67" s="20"/>
      <c r="Q67" s="20"/>
      <c r="R67" s="21"/>
      <c r="S67" s="31"/>
      <c r="T67" s="15"/>
      <c r="U67" s="16"/>
      <c r="V67" s="22"/>
      <c r="W67" s="7"/>
      <c r="X67" s="7"/>
      <c r="Y67" s="7"/>
      <c r="Z67" s="25"/>
      <c r="AA67" s="26"/>
      <c r="AB67" s="7"/>
      <c r="AC67" s="136" t="s">
        <v>379</v>
      </c>
      <c r="AD67" s="25">
        <v>1983</v>
      </c>
      <c r="AE67" s="14" t="s">
        <v>48</v>
      </c>
    </row>
    <row r="68" spans="1:31" s="70" customFormat="1" ht="16.5" customHeight="1" x14ac:dyDescent="0.45">
      <c r="A68" s="48">
        <v>67</v>
      </c>
      <c r="B68" s="6" t="s">
        <v>105</v>
      </c>
      <c r="C68" s="2" t="s">
        <v>22</v>
      </c>
      <c r="D68" s="2" t="s">
        <v>23</v>
      </c>
      <c r="E68" s="3" t="s">
        <v>24</v>
      </c>
      <c r="F68" s="4" t="s">
        <v>106</v>
      </c>
      <c r="G68" s="1" t="s">
        <v>26</v>
      </c>
      <c r="H68" s="1" t="s">
        <v>424</v>
      </c>
      <c r="I68" s="1"/>
      <c r="J68" s="17">
        <v>2600817.5</v>
      </c>
      <c r="K68" s="17">
        <v>1094012.125</v>
      </c>
      <c r="L68" s="18" t="s">
        <v>35</v>
      </c>
      <c r="M68" s="127" t="s">
        <v>110</v>
      </c>
      <c r="N68" s="18" t="s">
        <v>110</v>
      </c>
      <c r="O68" s="15"/>
      <c r="P68" s="20"/>
      <c r="Q68" s="20"/>
      <c r="R68" s="21"/>
      <c r="S68" s="31"/>
      <c r="T68" s="15"/>
      <c r="U68" s="16"/>
      <c r="V68" s="22"/>
      <c r="W68" s="7"/>
      <c r="X68" s="7"/>
      <c r="Y68" s="7"/>
      <c r="Z68" s="25"/>
      <c r="AA68" s="26" t="s">
        <v>38</v>
      </c>
      <c r="AB68" s="7"/>
      <c r="AC68" s="136" t="s">
        <v>390</v>
      </c>
      <c r="AD68" s="25">
        <v>2003</v>
      </c>
      <c r="AE68" s="14" t="s">
        <v>45</v>
      </c>
    </row>
    <row r="69" spans="1:31" s="70" customFormat="1" ht="15" customHeight="1" x14ac:dyDescent="0.45">
      <c r="A69" s="48">
        <v>68</v>
      </c>
      <c r="B69" s="6" t="s">
        <v>196</v>
      </c>
      <c r="C69" s="2" t="s">
        <v>22</v>
      </c>
      <c r="D69" s="2" t="s">
        <v>23</v>
      </c>
      <c r="E69" s="3" t="s">
        <v>24</v>
      </c>
      <c r="F69" s="4" t="s">
        <v>197</v>
      </c>
      <c r="G69" s="1" t="s">
        <v>26</v>
      </c>
      <c r="H69" s="1" t="s">
        <v>424</v>
      </c>
      <c r="I69" s="1"/>
      <c r="J69" s="17">
        <v>2659042.25</v>
      </c>
      <c r="K69" s="17">
        <v>1151603.5</v>
      </c>
      <c r="L69" s="18" t="s">
        <v>198</v>
      </c>
      <c r="M69" s="127" t="s">
        <v>199</v>
      </c>
      <c r="N69" s="18" t="s">
        <v>199</v>
      </c>
      <c r="O69" s="15"/>
      <c r="P69" s="20"/>
      <c r="Q69" s="20"/>
      <c r="R69" s="21"/>
      <c r="S69" s="31"/>
      <c r="T69" s="15"/>
      <c r="U69" s="16"/>
      <c r="V69" s="22"/>
      <c r="W69" s="7"/>
      <c r="X69" s="7"/>
      <c r="Y69" s="7"/>
      <c r="Z69" s="25"/>
      <c r="AA69" s="27" t="s">
        <v>436</v>
      </c>
      <c r="AB69" s="7">
        <v>30000</v>
      </c>
      <c r="AC69" s="136" t="s">
        <v>407</v>
      </c>
      <c r="AD69" s="25">
        <v>1992</v>
      </c>
      <c r="AE69" s="14" t="s">
        <v>200</v>
      </c>
    </row>
    <row r="70" spans="1:31" s="70" customFormat="1" ht="15" customHeight="1" x14ac:dyDescent="0.45">
      <c r="A70" s="48">
        <v>69</v>
      </c>
      <c r="B70" s="6" t="s">
        <v>196</v>
      </c>
      <c r="C70" s="2" t="s">
        <v>22</v>
      </c>
      <c r="D70" s="2" t="s">
        <v>23</v>
      </c>
      <c r="E70" s="3" t="s">
        <v>24</v>
      </c>
      <c r="F70" s="4" t="s">
        <v>197</v>
      </c>
      <c r="G70" s="1" t="s">
        <v>26</v>
      </c>
      <c r="H70" s="1" t="s">
        <v>424</v>
      </c>
      <c r="I70" s="1"/>
      <c r="J70" s="17">
        <v>2659042.25</v>
      </c>
      <c r="K70" s="17">
        <v>1151603.5</v>
      </c>
      <c r="L70" s="18" t="s">
        <v>198</v>
      </c>
      <c r="M70" s="127" t="s">
        <v>201</v>
      </c>
      <c r="N70" s="18" t="s">
        <v>201</v>
      </c>
      <c r="O70" s="15"/>
      <c r="P70" s="20"/>
      <c r="Q70" s="20"/>
      <c r="R70" s="21"/>
      <c r="S70" s="31"/>
      <c r="T70" s="15"/>
      <c r="U70" s="16"/>
      <c r="V70" s="23"/>
      <c r="W70" s="7"/>
      <c r="X70" s="7"/>
      <c r="Y70" s="7"/>
      <c r="Z70" s="25"/>
      <c r="AA70" s="27" t="s">
        <v>369</v>
      </c>
      <c r="AB70" s="7"/>
      <c r="AC70" s="145" t="s">
        <v>408</v>
      </c>
      <c r="AD70" s="133"/>
      <c r="AE70" s="14" t="s">
        <v>221</v>
      </c>
    </row>
    <row r="71" spans="1:31" s="48" customFormat="1" ht="16.5" customHeight="1" x14ac:dyDescent="0.45">
      <c r="A71" s="48">
        <v>70</v>
      </c>
      <c r="B71" s="6" t="s">
        <v>225</v>
      </c>
      <c r="C71" s="2" t="s">
        <v>22</v>
      </c>
      <c r="D71" s="2" t="s">
        <v>23</v>
      </c>
      <c r="E71" s="3" t="s">
        <v>24</v>
      </c>
      <c r="F71" s="4" t="s">
        <v>226</v>
      </c>
      <c r="G71" s="1" t="s">
        <v>26</v>
      </c>
      <c r="H71" s="1" t="s">
        <v>424</v>
      </c>
      <c r="I71" s="1"/>
      <c r="J71" s="17">
        <v>2631946.5</v>
      </c>
      <c r="K71" s="17">
        <v>1139249</v>
      </c>
      <c r="L71" s="18" t="s">
        <v>227</v>
      </c>
      <c r="M71" s="127" t="s">
        <v>233</v>
      </c>
      <c r="N71" s="18" t="s">
        <v>233</v>
      </c>
      <c r="O71" s="15"/>
      <c r="P71" s="20"/>
      <c r="Q71" s="20"/>
      <c r="R71" s="21"/>
      <c r="S71" s="31"/>
      <c r="T71" s="15"/>
      <c r="U71" s="16"/>
      <c r="V71" s="23"/>
      <c r="W71" s="7"/>
      <c r="X71" s="7"/>
      <c r="Y71" s="7"/>
      <c r="Z71" s="25"/>
      <c r="AA71" s="136" t="s">
        <v>370</v>
      </c>
      <c r="AB71" s="7"/>
      <c r="AC71" s="136" t="s">
        <v>415</v>
      </c>
      <c r="AD71" s="133"/>
      <c r="AE71" s="14" t="s">
        <v>234</v>
      </c>
    </row>
    <row r="72" spans="1:31" s="48" customFormat="1" ht="16.5" customHeight="1" x14ac:dyDescent="0.45">
      <c r="A72" s="48">
        <v>71</v>
      </c>
      <c r="B72" s="6" t="s">
        <v>225</v>
      </c>
      <c r="C72" s="2" t="s">
        <v>22</v>
      </c>
      <c r="D72" s="2" t="s">
        <v>23</v>
      </c>
      <c r="E72" s="3" t="s">
        <v>24</v>
      </c>
      <c r="F72" s="4" t="s">
        <v>226</v>
      </c>
      <c r="G72" s="1" t="s">
        <v>26</v>
      </c>
      <c r="H72" s="1" t="s">
        <v>424</v>
      </c>
      <c r="I72" s="1"/>
      <c r="J72" s="17">
        <v>2631946.5</v>
      </c>
      <c r="K72" s="17">
        <v>1139249</v>
      </c>
      <c r="L72" s="18" t="s">
        <v>227</v>
      </c>
      <c r="M72" s="127" t="s">
        <v>235</v>
      </c>
      <c r="N72" s="18" t="s">
        <v>235</v>
      </c>
      <c r="O72" s="15"/>
      <c r="P72" s="20"/>
      <c r="Q72" s="20"/>
      <c r="R72" s="21"/>
      <c r="S72" s="31"/>
      <c r="T72" s="15"/>
      <c r="U72" s="16"/>
      <c r="V72" s="22"/>
      <c r="W72" s="7"/>
      <c r="X72" s="7"/>
      <c r="Y72" s="7"/>
      <c r="Z72" s="25"/>
      <c r="AA72" s="26" t="s">
        <v>236</v>
      </c>
      <c r="AB72" s="7"/>
      <c r="AC72" s="26" t="s">
        <v>237</v>
      </c>
      <c r="AD72" s="25"/>
      <c r="AE72" s="14" t="s">
        <v>221</v>
      </c>
    </row>
    <row r="73" spans="1:31" s="48" customFormat="1" ht="16.5" customHeight="1" x14ac:dyDescent="0.45">
      <c r="A73" s="48">
        <v>72</v>
      </c>
      <c r="B73" s="94" t="s">
        <v>302</v>
      </c>
      <c r="C73" s="55" t="s">
        <v>22</v>
      </c>
      <c r="D73" s="55" t="s">
        <v>23</v>
      </c>
      <c r="E73" s="56" t="s">
        <v>24</v>
      </c>
      <c r="F73" s="57" t="s">
        <v>303</v>
      </c>
      <c r="G73" s="55" t="s">
        <v>26</v>
      </c>
      <c r="H73" s="1" t="s">
        <v>424</v>
      </c>
      <c r="I73" s="55"/>
      <c r="J73" s="76">
        <v>2571000</v>
      </c>
      <c r="K73" s="76">
        <v>1085000</v>
      </c>
      <c r="L73" s="59" t="s">
        <v>304</v>
      </c>
      <c r="M73" s="128" t="s">
        <v>305</v>
      </c>
      <c r="N73" s="59" t="s">
        <v>305</v>
      </c>
      <c r="O73" s="61"/>
      <c r="P73" s="62"/>
      <c r="Q73" s="62"/>
      <c r="R73" s="62"/>
      <c r="S73" s="63">
        <v>30000</v>
      </c>
      <c r="T73" s="61"/>
      <c r="U73" s="64"/>
      <c r="V73" s="65"/>
      <c r="W73" s="60"/>
      <c r="X73" s="60"/>
      <c r="Y73" s="60"/>
      <c r="Z73" s="66"/>
      <c r="AA73" s="67" t="s">
        <v>306</v>
      </c>
      <c r="AB73" s="60"/>
      <c r="AC73" s="140"/>
      <c r="AD73" s="66">
        <v>2018</v>
      </c>
      <c r="AE73" s="69" t="s">
        <v>307</v>
      </c>
    </row>
    <row r="74" spans="1:31" s="48" customFormat="1" ht="16.5" customHeight="1" x14ac:dyDescent="0.45">
      <c r="A74" s="48">
        <v>73</v>
      </c>
      <c r="B74" s="6" t="s">
        <v>120</v>
      </c>
      <c r="C74" s="2" t="s">
        <v>22</v>
      </c>
      <c r="D74" s="2" t="s">
        <v>23</v>
      </c>
      <c r="E74" s="3" t="s">
        <v>24</v>
      </c>
      <c r="F74" s="4" t="s">
        <v>121</v>
      </c>
      <c r="G74" s="1" t="s">
        <v>26</v>
      </c>
      <c r="H74" s="1" t="s">
        <v>424</v>
      </c>
      <c r="I74" s="1"/>
      <c r="J74" s="17">
        <v>2591035</v>
      </c>
      <c r="K74" s="17">
        <v>1091147</v>
      </c>
      <c r="L74" s="18" t="s">
        <v>310</v>
      </c>
      <c r="M74" s="127" t="s">
        <v>122</v>
      </c>
      <c r="N74" s="18" t="s">
        <v>122</v>
      </c>
      <c r="O74" s="15"/>
      <c r="P74" s="20"/>
      <c r="Q74" s="20"/>
      <c r="R74" s="21"/>
      <c r="S74" s="31"/>
      <c r="T74" s="15"/>
      <c r="U74" s="16"/>
      <c r="V74" s="22"/>
      <c r="W74" s="7"/>
      <c r="X74" s="7"/>
      <c r="Y74" s="7"/>
      <c r="Z74" s="25"/>
      <c r="AA74" s="26" t="s">
        <v>123</v>
      </c>
      <c r="AB74" s="7"/>
      <c r="AC74" s="136" t="s">
        <v>392</v>
      </c>
      <c r="AD74" s="25">
        <v>2003</v>
      </c>
      <c r="AE74" s="14" t="s">
        <v>124</v>
      </c>
    </row>
    <row r="75" spans="1:31" s="48" customFormat="1" ht="16.5" customHeight="1" x14ac:dyDescent="0.45">
      <c r="A75" s="48">
        <v>74</v>
      </c>
      <c r="B75" s="6" t="s">
        <v>238</v>
      </c>
      <c r="C75" s="2" t="s">
        <v>22</v>
      </c>
      <c r="D75" s="2" t="s">
        <v>23</v>
      </c>
      <c r="E75" s="3" t="s">
        <v>24</v>
      </c>
      <c r="F75" s="4" t="s">
        <v>239</v>
      </c>
      <c r="G75" s="1" t="s">
        <v>26</v>
      </c>
      <c r="H75" s="1" t="s">
        <v>424</v>
      </c>
      <c r="I75" s="1"/>
      <c r="J75" s="17">
        <v>2652229</v>
      </c>
      <c r="K75" s="17">
        <v>1162755.125</v>
      </c>
      <c r="L75" s="18" t="s">
        <v>240</v>
      </c>
      <c r="M75" s="127" t="s">
        <v>247</v>
      </c>
      <c r="N75" s="35">
        <v>37817</v>
      </c>
      <c r="O75" s="15"/>
      <c r="P75" s="20"/>
      <c r="Q75" s="20"/>
      <c r="R75" s="21"/>
      <c r="S75" s="31"/>
      <c r="T75" s="15"/>
      <c r="U75" s="16"/>
      <c r="V75" s="22"/>
      <c r="W75" s="7">
        <v>65</v>
      </c>
      <c r="X75" s="7"/>
      <c r="Y75" s="7"/>
      <c r="Z75" s="25"/>
      <c r="AA75" s="26" t="s">
        <v>371</v>
      </c>
      <c r="AB75" s="7"/>
      <c r="AC75" s="136" t="s">
        <v>417</v>
      </c>
      <c r="AD75" s="25">
        <v>2003</v>
      </c>
      <c r="AE75" s="14" t="s">
        <v>250</v>
      </c>
    </row>
    <row r="76" spans="1:31" s="48" customFormat="1" ht="16.5" customHeight="1" x14ac:dyDescent="0.45">
      <c r="A76" s="48">
        <v>75</v>
      </c>
      <c r="B76" s="6" t="s">
        <v>168</v>
      </c>
      <c r="C76" s="2" t="s">
        <v>22</v>
      </c>
      <c r="D76" s="2" t="s">
        <v>23</v>
      </c>
      <c r="E76" s="3" t="s">
        <v>24</v>
      </c>
      <c r="F76" s="4" t="s">
        <v>169</v>
      </c>
      <c r="G76" s="1" t="s">
        <v>26</v>
      </c>
      <c r="H76" s="1" t="s">
        <v>424</v>
      </c>
      <c r="I76" s="1" t="s">
        <v>351</v>
      </c>
      <c r="J76" s="17">
        <v>2637109.25</v>
      </c>
      <c r="K76" s="17">
        <v>1151415.625</v>
      </c>
      <c r="L76" s="18" t="s">
        <v>170</v>
      </c>
      <c r="M76" s="127" t="s">
        <v>171</v>
      </c>
      <c r="N76" s="127" t="s">
        <v>171</v>
      </c>
      <c r="O76" s="15">
        <v>2094</v>
      </c>
      <c r="P76" s="20"/>
      <c r="Q76" s="20"/>
      <c r="R76" s="21"/>
      <c r="S76" s="33">
        <v>21500</v>
      </c>
      <c r="T76" s="15"/>
      <c r="U76" s="16"/>
      <c r="V76" s="22"/>
      <c r="W76" s="7">
        <v>15</v>
      </c>
      <c r="X76" s="7"/>
      <c r="Y76" s="7"/>
      <c r="Z76" s="25" t="s">
        <v>359</v>
      </c>
      <c r="AA76" s="136" t="s">
        <v>367</v>
      </c>
      <c r="AB76" s="7"/>
      <c r="AC76" t="s">
        <v>404</v>
      </c>
      <c r="AD76" s="25">
        <v>2004</v>
      </c>
      <c r="AE76" s="14" t="s">
        <v>174</v>
      </c>
    </row>
    <row r="77" spans="1:31" s="48" customFormat="1" ht="16.5" customHeight="1" x14ac:dyDescent="0.45">
      <c r="A77" s="48">
        <v>76</v>
      </c>
      <c r="B77" s="6" t="s">
        <v>277</v>
      </c>
      <c r="C77" s="2" t="s">
        <v>22</v>
      </c>
      <c r="D77" s="2" t="s">
        <v>23</v>
      </c>
      <c r="E77" s="3" t="s">
        <v>24</v>
      </c>
      <c r="F77" s="4" t="s">
        <v>278</v>
      </c>
      <c r="G77" s="1" t="s">
        <v>26</v>
      </c>
      <c r="H77" s="1" t="s">
        <v>424</v>
      </c>
      <c r="I77" s="1"/>
      <c r="J77" s="17">
        <v>2783587.25</v>
      </c>
      <c r="K77" s="17">
        <v>1142907.25</v>
      </c>
      <c r="L77" s="18" t="s">
        <v>314</v>
      </c>
      <c r="M77" s="127" t="s">
        <v>279</v>
      </c>
      <c r="N77" s="18" t="s">
        <v>279</v>
      </c>
      <c r="O77" s="15"/>
      <c r="P77" s="20"/>
      <c r="Q77" s="20"/>
      <c r="R77" s="21"/>
      <c r="S77" s="31"/>
      <c r="T77" s="15"/>
      <c r="U77" s="16"/>
      <c r="V77" s="22"/>
      <c r="W77" s="7"/>
      <c r="X77" s="7"/>
      <c r="Y77" s="7"/>
      <c r="Z77" s="25"/>
      <c r="AA77" s="27" t="s">
        <v>280</v>
      </c>
      <c r="AB77" s="7"/>
      <c r="AC77" s="145" t="s">
        <v>422</v>
      </c>
      <c r="AD77" s="25">
        <v>2017</v>
      </c>
      <c r="AE77" s="14" t="s">
        <v>281</v>
      </c>
    </row>
    <row r="78" spans="1:31" s="48" customFormat="1" ht="16.5" customHeight="1" x14ac:dyDescent="0.45">
      <c r="A78" s="48">
        <v>77</v>
      </c>
      <c r="B78" s="6" t="s">
        <v>196</v>
      </c>
      <c r="C78" s="2" t="s">
        <v>22</v>
      </c>
      <c r="D78" s="2" t="s">
        <v>23</v>
      </c>
      <c r="E78" s="3" t="s">
        <v>24</v>
      </c>
      <c r="F78" s="4" t="s">
        <v>197</v>
      </c>
      <c r="G78" s="1" t="s">
        <v>26</v>
      </c>
      <c r="H78" s="1" t="s">
        <v>424</v>
      </c>
      <c r="I78" s="1" t="s">
        <v>360</v>
      </c>
      <c r="J78" s="17">
        <v>2659042.25</v>
      </c>
      <c r="K78" s="17">
        <v>1151603.5</v>
      </c>
      <c r="L78" s="18" t="s">
        <v>198</v>
      </c>
      <c r="M78" s="127" t="s">
        <v>202</v>
      </c>
      <c r="N78" s="18" t="s">
        <v>202</v>
      </c>
      <c r="O78" s="15">
        <v>15000</v>
      </c>
      <c r="P78" s="20"/>
      <c r="Q78" s="20"/>
      <c r="R78" s="21"/>
      <c r="S78" s="33">
        <v>55000</v>
      </c>
      <c r="T78" s="15"/>
      <c r="U78" s="16"/>
      <c r="V78" s="22"/>
      <c r="W78" s="7"/>
      <c r="X78" s="7"/>
      <c r="Y78" s="7"/>
      <c r="Z78" s="25"/>
      <c r="AA78" s="26"/>
      <c r="AB78" s="7"/>
      <c r="AC78" s="27" t="s">
        <v>409</v>
      </c>
      <c r="AD78" s="25">
        <v>2020</v>
      </c>
      <c r="AE78" s="14" t="s">
        <v>363</v>
      </c>
    </row>
    <row r="79" spans="1:31" s="48" customFormat="1" ht="16.5" customHeight="1" x14ac:dyDescent="0.45">
      <c r="A79" s="48">
        <v>78</v>
      </c>
      <c r="B79" s="94" t="s">
        <v>152</v>
      </c>
      <c r="C79" s="55" t="s">
        <v>22</v>
      </c>
      <c r="D79" s="55" t="s">
        <v>23</v>
      </c>
      <c r="E79" s="56" t="s">
        <v>24</v>
      </c>
      <c r="F79" s="57" t="s">
        <v>153</v>
      </c>
      <c r="G79" s="55" t="s">
        <v>26</v>
      </c>
      <c r="H79" s="1" t="s">
        <v>424</v>
      </c>
      <c r="I79" s="55"/>
      <c r="J79" s="58">
        <v>2631433.5</v>
      </c>
      <c r="K79" s="58">
        <v>1106377.75</v>
      </c>
      <c r="L79" s="59" t="s">
        <v>154</v>
      </c>
      <c r="M79" s="128" t="s">
        <v>308</v>
      </c>
      <c r="N79" s="128" t="s">
        <v>308</v>
      </c>
      <c r="O79" s="61"/>
      <c r="P79" s="62"/>
      <c r="Q79" s="62"/>
      <c r="R79" s="62"/>
      <c r="S79" s="63"/>
      <c r="T79" s="61"/>
      <c r="U79" s="64"/>
      <c r="V79" s="65"/>
      <c r="W79" s="60"/>
      <c r="X79" s="60"/>
      <c r="Y79" s="60"/>
      <c r="Z79" s="66"/>
      <c r="AA79" s="67"/>
      <c r="AB79" s="60"/>
      <c r="AC79" s="68" t="s">
        <v>335</v>
      </c>
      <c r="AD79" s="66"/>
      <c r="AE79" s="69" t="s">
        <v>334</v>
      </c>
    </row>
    <row r="80" spans="1:31" s="48" customFormat="1" ht="16.5" customHeight="1" x14ac:dyDescent="0.45">
      <c r="A80" s="48">
        <v>79</v>
      </c>
      <c r="B80" s="6" t="s">
        <v>238</v>
      </c>
      <c r="C80" s="2" t="s">
        <v>22</v>
      </c>
      <c r="D80" s="2" t="s">
        <v>23</v>
      </c>
      <c r="E80" s="3" t="s">
        <v>24</v>
      </c>
      <c r="F80" s="4" t="s">
        <v>239</v>
      </c>
      <c r="G80" s="1" t="s">
        <v>26</v>
      </c>
      <c r="H80" s="1" t="s">
        <v>424</v>
      </c>
      <c r="I80" s="1"/>
      <c r="J80" s="17">
        <v>2652229</v>
      </c>
      <c r="K80" s="17">
        <v>1162755.125</v>
      </c>
      <c r="L80" s="18" t="s">
        <v>240</v>
      </c>
      <c r="M80" s="127" t="s">
        <v>251</v>
      </c>
      <c r="N80" s="35">
        <v>40051</v>
      </c>
      <c r="O80" s="15">
        <v>11766</v>
      </c>
      <c r="P80" s="20">
        <v>2520</v>
      </c>
      <c r="Q80" s="20">
        <v>50000</v>
      </c>
      <c r="R80" s="21"/>
      <c r="S80" s="31"/>
      <c r="T80" s="15"/>
      <c r="U80" s="16"/>
      <c r="V80" s="22"/>
      <c r="W80" s="7">
        <v>73</v>
      </c>
      <c r="X80" s="7">
        <v>15</v>
      </c>
      <c r="Y80" s="7">
        <v>80</v>
      </c>
      <c r="Z80" s="25"/>
      <c r="AA80" s="136" t="s">
        <v>372</v>
      </c>
      <c r="AB80" s="7"/>
      <c r="AC80" s="27" t="s">
        <v>418</v>
      </c>
      <c r="AD80" s="25">
        <v>2009</v>
      </c>
      <c r="AE80" s="14" t="s">
        <v>254</v>
      </c>
    </row>
    <row r="81" spans="1:31" s="48" customFormat="1" ht="16.5" customHeight="1" x14ac:dyDescent="0.45">
      <c r="A81" s="48">
        <v>80</v>
      </c>
      <c r="B81" s="6" t="s">
        <v>238</v>
      </c>
      <c r="C81" s="2" t="s">
        <v>22</v>
      </c>
      <c r="D81" s="2" t="s">
        <v>23</v>
      </c>
      <c r="E81" s="3" t="s">
        <v>24</v>
      </c>
      <c r="F81" s="4" t="s">
        <v>239</v>
      </c>
      <c r="G81" s="1" t="s">
        <v>26</v>
      </c>
      <c r="H81" s="1" t="s">
        <v>424</v>
      </c>
      <c r="I81" s="1"/>
      <c r="J81" s="17">
        <v>2652229</v>
      </c>
      <c r="K81" s="17">
        <v>1162755.125</v>
      </c>
      <c r="L81" s="18" t="s">
        <v>240</v>
      </c>
      <c r="M81" s="35" t="s">
        <v>256</v>
      </c>
      <c r="N81" s="35" t="s">
        <v>257</v>
      </c>
      <c r="O81" s="15">
        <v>16000</v>
      </c>
      <c r="P81" s="20"/>
      <c r="Q81" s="20"/>
      <c r="R81" s="21"/>
      <c r="S81" s="31"/>
      <c r="T81" s="15"/>
      <c r="U81" s="16"/>
      <c r="V81" s="22"/>
      <c r="W81" s="7">
        <v>43.8</v>
      </c>
      <c r="X81" s="7"/>
      <c r="Y81" s="7"/>
      <c r="Z81" s="25"/>
      <c r="AA81" s="26" t="s">
        <v>373</v>
      </c>
      <c r="AB81" s="7"/>
      <c r="AC81" s="145" t="s">
        <v>419</v>
      </c>
      <c r="AD81" s="25">
        <v>2010</v>
      </c>
      <c r="AE81" s="14" t="s">
        <v>260</v>
      </c>
    </row>
    <row r="82" spans="1:31" s="48" customFormat="1" ht="16.5" customHeight="1" x14ac:dyDescent="0.45">
      <c r="A82" s="48">
        <v>81</v>
      </c>
      <c r="B82" s="6" t="s">
        <v>238</v>
      </c>
      <c r="C82" s="2" t="s">
        <v>22</v>
      </c>
      <c r="D82" s="2" t="s">
        <v>23</v>
      </c>
      <c r="E82" s="3" t="s">
        <v>24</v>
      </c>
      <c r="F82" s="4" t="s">
        <v>239</v>
      </c>
      <c r="G82" s="1" t="s">
        <v>26</v>
      </c>
      <c r="H82" s="1" t="s">
        <v>424</v>
      </c>
      <c r="I82" s="1" t="s">
        <v>351</v>
      </c>
      <c r="J82" s="17">
        <v>2652229</v>
      </c>
      <c r="K82" s="17">
        <v>1162755.125</v>
      </c>
      <c r="L82" s="18" t="s">
        <v>240</v>
      </c>
      <c r="M82" s="127" t="s">
        <v>261</v>
      </c>
      <c r="N82" s="35">
        <v>40731</v>
      </c>
      <c r="O82" s="30"/>
      <c r="P82" s="20"/>
      <c r="Q82" s="20"/>
      <c r="R82" s="21"/>
      <c r="S82" s="17">
        <v>12000</v>
      </c>
      <c r="T82" s="15"/>
      <c r="U82" s="16"/>
      <c r="V82" s="23" t="s">
        <v>37</v>
      </c>
      <c r="W82" s="7">
        <v>50</v>
      </c>
      <c r="X82" s="7"/>
      <c r="Y82" s="7"/>
      <c r="Z82" s="25"/>
      <c r="AA82" s="145" t="s">
        <v>374</v>
      </c>
      <c r="AB82" s="7"/>
      <c r="AC82" t="s">
        <v>420</v>
      </c>
      <c r="AD82" s="25">
        <v>2011</v>
      </c>
      <c r="AE82" s="14" t="s">
        <v>441</v>
      </c>
    </row>
    <row r="83" spans="1:31" s="48" customFormat="1" ht="16.5" customHeight="1" x14ac:dyDescent="0.45">
      <c r="A83" s="48">
        <v>82</v>
      </c>
      <c r="B83" s="6" t="s">
        <v>238</v>
      </c>
      <c r="C83" s="2" t="s">
        <v>22</v>
      </c>
      <c r="D83" s="2" t="s">
        <v>23</v>
      </c>
      <c r="E83" s="3" t="s">
        <v>24</v>
      </c>
      <c r="F83" s="4" t="s">
        <v>239</v>
      </c>
      <c r="G83" s="1" t="s">
        <v>26</v>
      </c>
      <c r="H83" s="1" t="s">
        <v>424</v>
      </c>
      <c r="I83" s="1" t="s">
        <v>351</v>
      </c>
      <c r="J83" s="17">
        <v>2652229</v>
      </c>
      <c r="K83" s="17">
        <v>1162755.125</v>
      </c>
      <c r="L83" s="18" t="s">
        <v>240</v>
      </c>
      <c r="M83" s="35" t="s">
        <v>265</v>
      </c>
      <c r="N83" s="35">
        <v>40782</v>
      </c>
      <c r="O83" s="30">
        <v>29500</v>
      </c>
      <c r="P83" s="20">
        <v>15000</v>
      </c>
      <c r="Q83" s="20">
        <v>44000</v>
      </c>
      <c r="R83" s="21"/>
      <c r="S83" s="15">
        <v>44000</v>
      </c>
      <c r="T83" s="15"/>
      <c r="U83" s="16"/>
      <c r="V83" s="23" t="s">
        <v>37</v>
      </c>
      <c r="W83" s="13">
        <v>40</v>
      </c>
      <c r="X83" s="7"/>
      <c r="Y83" s="7"/>
      <c r="Z83" s="25" t="s">
        <v>358</v>
      </c>
      <c r="AA83" s="136" t="s">
        <v>374</v>
      </c>
      <c r="AB83" s="7"/>
      <c r="AC83" s="136" t="s">
        <v>421</v>
      </c>
      <c r="AD83" s="25">
        <v>2011</v>
      </c>
      <c r="AE83" s="14" t="s">
        <v>267</v>
      </c>
    </row>
    <row r="84" spans="1:31" s="48" customFormat="1" ht="16.5" customHeight="1" x14ac:dyDescent="0.45">
      <c r="A84" s="48">
        <v>83</v>
      </c>
      <c r="B84" s="95" t="s">
        <v>92</v>
      </c>
      <c r="C84" s="73" t="s">
        <v>22</v>
      </c>
      <c r="D84" s="73" t="s">
        <v>23</v>
      </c>
      <c r="E84" s="74" t="s">
        <v>24</v>
      </c>
      <c r="F84" s="75" t="s">
        <v>93</v>
      </c>
      <c r="G84" s="72" t="s">
        <v>26</v>
      </c>
      <c r="H84" s="1" t="s">
        <v>424</v>
      </c>
      <c r="I84" s="72"/>
      <c r="J84" s="76">
        <v>2584130.75</v>
      </c>
      <c r="K84" s="76">
        <v>1082617.75</v>
      </c>
      <c r="L84" s="77" t="s">
        <v>94</v>
      </c>
      <c r="M84" s="129" t="s">
        <v>95</v>
      </c>
      <c r="N84" s="77" t="s">
        <v>95</v>
      </c>
      <c r="O84" s="79"/>
      <c r="P84" s="80"/>
      <c r="Q84" s="80"/>
      <c r="R84" s="81"/>
      <c r="S84" s="82"/>
      <c r="T84" s="79"/>
      <c r="U84" s="83"/>
      <c r="V84" s="84"/>
      <c r="W84" s="78"/>
      <c r="X84" s="78"/>
      <c r="Y84" s="78"/>
      <c r="Z84" s="85"/>
      <c r="AA84" s="86"/>
      <c r="AB84" s="78"/>
      <c r="AC84" s="136" t="s">
        <v>386</v>
      </c>
      <c r="AD84" s="85">
        <v>2022</v>
      </c>
      <c r="AE84" s="87" t="s">
        <v>341</v>
      </c>
    </row>
    <row r="85" spans="1:31" s="48" customFormat="1" ht="16.5" customHeight="1" x14ac:dyDescent="0.45">
      <c r="A85" s="48">
        <v>84</v>
      </c>
      <c r="B85" s="6" t="s">
        <v>208</v>
      </c>
      <c r="C85" s="2" t="s">
        <v>22</v>
      </c>
      <c r="D85" s="2" t="s">
        <v>23</v>
      </c>
      <c r="E85" s="3" t="s">
        <v>24</v>
      </c>
      <c r="F85" s="4" t="s">
        <v>209</v>
      </c>
      <c r="G85" s="1" t="s">
        <v>26</v>
      </c>
      <c r="H85" s="1" t="s">
        <v>424</v>
      </c>
      <c r="I85" s="1"/>
      <c r="J85" s="17">
        <v>2639059.25</v>
      </c>
      <c r="K85" s="17">
        <v>1152427.75</v>
      </c>
      <c r="L85" s="18" t="s">
        <v>210</v>
      </c>
      <c r="M85" s="127" t="s">
        <v>214</v>
      </c>
      <c r="N85" s="18" t="s">
        <v>214</v>
      </c>
      <c r="O85" s="15"/>
      <c r="P85" s="20"/>
      <c r="Q85" s="20"/>
      <c r="R85" s="21"/>
      <c r="S85" s="88">
        <v>1500000</v>
      </c>
      <c r="T85" s="89">
        <v>1200000</v>
      </c>
      <c r="U85" s="90">
        <v>180000</v>
      </c>
      <c r="V85" s="22"/>
      <c r="W85" s="7"/>
      <c r="X85" s="7"/>
      <c r="Y85" s="7"/>
      <c r="Z85" s="25"/>
      <c r="AA85" s="26" t="s">
        <v>438</v>
      </c>
      <c r="AB85" s="7"/>
      <c r="AC85" s="137"/>
      <c r="AD85" s="25">
        <v>2017</v>
      </c>
      <c r="AE85" s="14" t="s">
        <v>215</v>
      </c>
    </row>
    <row r="86" spans="1:31" s="48" customFormat="1" ht="16.5" customHeight="1" x14ac:dyDescent="0.45">
      <c r="A86" s="48">
        <v>85</v>
      </c>
      <c r="B86" s="6" t="s">
        <v>53</v>
      </c>
      <c r="C86" s="2" t="s">
        <v>22</v>
      </c>
      <c r="D86" s="2" t="s">
        <v>23</v>
      </c>
      <c r="E86" s="3" t="s">
        <v>24</v>
      </c>
      <c r="F86" s="4" t="s">
        <v>54</v>
      </c>
      <c r="G86" s="1" t="s">
        <v>26</v>
      </c>
      <c r="H86" s="1" t="s">
        <v>424</v>
      </c>
      <c r="I86" s="1"/>
      <c r="J86" s="17">
        <v>2634491.5</v>
      </c>
      <c r="K86" s="17">
        <v>1102393</v>
      </c>
      <c r="L86" s="18" t="s">
        <v>55</v>
      </c>
      <c r="M86" s="127" t="s">
        <v>56</v>
      </c>
      <c r="N86" s="127" t="s">
        <v>56</v>
      </c>
      <c r="O86" s="15"/>
      <c r="P86" s="20"/>
      <c r="Q86" s="20"/>
      <c r="R86" s="21"/>
      <c r="S86" s="31">
        <v>300000</v>
      </c>
      <c r="T86" s="15"/>
      <c r="U86" s="16"/>
      <c r="V86" s="22"/>
      <c r="W86" s="7"/>
      <c r="X86" s="7"/>
      <c r="Y86" s="7"/>
      <c r="Z86" s="25"/>
      <c r="AA86" s="26"/>
      <c r="AB86" s="7"/>
      <c r="AC86" s="137"/>
      <c r="AD86" s="25">
        <v>2018</v>
      </c>
      <c r="AE86" s="14" t="s">
        <v>57</v>
      </c>
    </row>
    <row r="87" spans="1:31" s="48" customFormat="1" ht="16.5" customHeight="1" x14ac:dyDescent="0.45">
      <c r="A87" s="48">
        <v>86</v>
      </c>
      <c r="B87" s="6" t="s">
        <v>67</v>
      </c>
      <c r="C87" s="2" t="s">
        <v>22</v>
      </c>
      <c r="D87" s="2" t="s">
        <v>23</v>
      </c>
      <c r="E87" s="3" t="s">
        <v>24</v>
      </c>
      <c r="F87" s="4" t="s">
        <v>68</v>
      </c>
      <c r="G87" s="1" t="s">
        <v>26</v>
      </c>
      <c r="H87" s="1" t="s">
        <v>424</v>
      </c>
      <c r="I87" s="1" t="s">
        <v>351</v>
      </c>
      <c r="J87" s="17">
        <v>2633748.75</v>
      </c>
      <c r="K87" s="17">
        <v>1093704.5</v>
      </c>
      <c r="L87" s="18" t="s">
        <v>69</v>
      </c>
      <c r="M87" s="127" t="s">
        <v>74</v>
      </c>
      <c r="N87" s="18" t="s">
        <v>74</v>
      </c>
      <c r="O87" s="15"/>
      <c r="P87" s="20"/>
      <c r="Q87" s="20"/>
      <c r="R87" s="21"/>
      <c r="S87" s="31">
        <v>17000</v>
      </c>
      <c r="T87" s="15"/>
      <c r="U87" s="16"/>
      <c r="V87" s="25" t="s">
        <v>316</v>
      </c>
      <c r="W87" s="7">
        <v>14.9</v>
      </c>
      <c r="X87" s="7"/>
      <c r="Y87" s="7"/>
      <c r="Z87" s="25" t="s">
        <v>316</v>
      </c>
      <c r="AA87" s="137"/>
      <c r="AB87" s="7"/>
      <c r="AC87" s="27"/>
      <c r="AD87" s="25">
        <v>2017</v>
      </c>
      <c r="AE87" s="14" t="s">
        <v>75</v>
      </c>
    </row>
    <row r="88" spans="1:31" s="48" customFormat="1" ht="16.5" customHeight="1" x14ac:dyDescent="0.45">
      <c r="A88" s="48">
        <v>87</v>
      </c>
      <c r="B88" s="6" t="s">
        <v>53</v>
      </c>
      <c r="C88" s="2" t="s">
        <v>22</v>
      </c>
      <c r="D88" s="2" t="s">
        <v>23</v>
      </c>
      <c r="E88" s="3" t="s">
        <v>24</v>
      </c>
      <c r="F88" s="4" t="s">
        <v>54</v>
      </c>
      <c r="G88" s="1" t="s">
        <v>26</v>
      </c>
      <c r="H88" s="1" t="s">
        <v>424</v>
      </c>
      <c r="I88" s="1"/>
      <c r="J88" s="17">
        <v>2634491.5</v>
      </c>
      <c r="K88" s="17">
        <v>1102393</v>
      </c>
      <c r="L88" s="18" t="s">
        <v>55</v>
      </c>
      <c r="M88" s="127" t="s">
        <v>58</v>
      </c>
      <c r="N88" s="127" t="s">
        <v>58</v>
      </c>
      <c r="O88" s="15"/>
      <c r="P88" s="20"/>
      <c r="Q88" s="20"/>
      <c r="R88" s="21"/>
      <c r="S88" s="31">
        <v>24000</v>
      </c>
      <c r="T88" s="15"/>
      <c r="U88" s="16"/>
      <c r="V88" s="22"/>
      <c r="W88" s="7"/>
      <c r="X88" s="7"/>
      <c r="Y88" s="7"/>
      <c r="Z88" s="25"/>
      <c r="AA88" s="26"/>
      <c r="AB88" s="7"/>
      <c r="AC88" s="137"/>
      <c r="AD88" s="25">
        <v>2018</v>
      </c>
      <c r="AE88" s="14" t="s">
        <v>57</v>
      </c>
    </row>
    <row r="89" spans="1:31" s="48" customFormat="1" ht="16.5" customHeight="1" x14ac:dyDescent="0.45">
      <c r="A89" s="48">
        <v>88</v>
      </c>
      <c r="B89" s="6" t="s">
        <v>222</v>
      </c>
      <c r="C89" s="2" t="s">
        <v>22</v>
      </c>
      <c r="D89" s="2" t="s">
        <v>23</v>
      </c>
      <c r="E89" s="3" t="s">
        <v>24</v>
      </c>
      <c r="F89" s="4" t="s">
        <v>349</v>
      </c>
      <c r="G89" s="1" t="s">
        <v>26</v>
      </c>
      <c r="H89" s="1" t="s">
        <v>424</v>
      </c>
      <c r="I89" s="1"/>
      <c r="J89" s="17">
        <v>2619376.75</v>
      </c>
      <c r="K89" s="17">
        <v>1099930</v>
      </c>
      <c r="L89" s="18" t="s">
        <v>191</v>
      </c>
      <c r="M89" s="127" t="s">
        <v>223</v>
      </c>
      <c r="N89" s="18" t="s">
        <v>223</v>
      </c>
      <c r="O89" s="15"/>
      <c r="P89" s="20"/>
      <c r="Q89" s="20"/>
      <c r="R89" s="21"/>
      <c r="S89" s="31"/>
      <c r="T89" s="15"/>
      <c r="U89" s="16"/>
      <c r="V89" s="22"/>
      <c r="W89" s="7"/>
      <c r="X89" s="7"/>
      <c r="Y89" s="7"/>
      <c r="Z89" s="25"/>
      <c r="AA89" s="137"/>
      <c r="AB89" s="7"/>
      <c r="AC89" s="139"/>
      <c r="AD89" s="25">
        <v>2019</v>
      </c>
      <c r="AE89" s="14" t="s">
        <v>224</v>
      </c>
    </row>
    <row r="90" spans="1:31" s="70" customFormat="1" ht="16.5" customHeight="1" x14ac:dyDescent="0.45">
      <c r="A90" s="48">
        <v>89</v>
      </c>
      <c r="B90" s="6" t="s">
        <v>222</v>
      </c>
      <c r="C90" s="2" t="s">
        <v>22</v>
      </c>
      <c r="D90" s="2" t="s">
        <v>23</v>
      </c>
      <c r="E90" s="3" t="s">
        <v>24</v>
      </c>
      <c r="F90" s="4" t="s">
        <v>349</v>
      </c>
      <c r="G90" s="1" t="s">
        <v>26</v>
      </c>
      <c r="H90" s="1" t="s">
        <v>424</v>
      </c>
      <c r="I90" s="1"/>
      <c r="J90" s="17">
        <v>2619376.7489999998</v>
      </c>
      <c r="K90" s="17">
        <v>1099930.0009999999</v>
      </c>
      <c r="L90" s="18" t="s">
        <v>191</v>
      </c>
      <c r="M90" s="127" t="s">
        <v>285</v>
      </c>
      <c r="N90" s="18" t="s">
        <v>285</v>
      </c>
      <c r="O90" s="15"/>
      <c r="P90" s="20"/>
      <c r="Q90" s="20"/>
      <c r="R90" s="21"/>
      <c r="S90" s="31"/>
      <c r="T90" s="15"/>
      <c r="U90" s="16"/>
      <c r="V90" s="22"/>
      <c r="W90" s="7"/>
      <c r="X90" s="7"/>
      <c r="Y90" s="7"/>
      <c r="Z90" s="25"/>
      <c r="AA90" s="137"/>
      <c r="AB90" s="7"/>
      <c r="AC90" t="s">
        <v>412</v>
      </c>
      <c r="AD90" s="25">
        <v>2019</v>
      </c>
      <c r="AE90" s="14" t="s">
        <v>224</v>
      </c>
    </row>
    <row r="91" spans="1:31" s="48" customFormat="1" ht="16.5" customHeight="1" x14ac:dyDescent="0.45">
      <c r="A91" s="48">
        <v>90</v>
      </c>
      <c r="B91" s="94" t="s">
        <v>120</v>
      </c>
      <c r="C91" s="55" t="s">
        <v>22</v>
      </c>
      <c r="D91" s="55" t="s">
        <v>23</v>
      </c>
      <c r="E91" s="56" t="s">
        <v>24</v>
      </c>
      <c r="F91" s="71" t="s">
        <v>121</v>
      </c>
      <c r="G91" s="55" t="s">
        <v>26</v>
      </c>
      <c r="H91" s="1" t="s">
        <v>424</v>
      </c>
      <c r="I91" s="55"/>
      <c r="J91" s="58">
        <v>2591002</v>
      </c>
      <c r="K91" s="58">
        <v>1091400.5</v>
      </c>
      <c r="L91" s="59" t="s">
        <v>310</v>
      </c>
      <c r="M91" s="128" t="s">
        <v>309</v>
      </c>
      <c r="N91" s="59" t="s">
        <v>309</v>
      </c>
      <c r="O91" s="61"/>
      <c r="P91" s="62"/>
      <c r="Q91" s="62"/>
      <c r="R91" s="62"/>
      <c r="S91" s="63"/>
      <c r="T91" s="61"/>
      <c r="U91" s="64"/>
      <c r="V91" s="65"/>
      <c r="W91" s="60"/>
      <c r="X91" s="60"/>
      <c r="Y91" s="60"/>
      <c r="Z91" s="66"/>
      <c r="AA91" s="67" t="s">
        <v>311</v>
      </c>
      <c r="AB91" s="60"/>
      <c r="AC91" s="140"/>
      <c r="AD91" s="66">
        <v>2022</v>
      </c>
      <c r="AE91" s="69" t="s">
        <v>340</v>
      </c>
    </row>
    <row r="92" spans="1:31" s="5" customFormat="1" ht="16.5" customHeight="1" x14ac:dyDescent="0.45">
      <c r="A92" s="48">
        <v>91</v>
      </c>
      <c r="B92" s="96" t="s">
        <v>347</v>
      </c>
      <c r="C92" s="5" t="s">
        <v>22</v>
      </c>
      <c r="D92" s="5" t="s">
        <v>23</v>
      </c>
      <c r="E92" s="5" t="s">
        <v>24</v>
      </c>
      <c r="F92" s="92" t="s">
        <v>342</v>
      </c>
      <c r="G92" s="5" t="s">
        <v>26</v>
      </c>
      <c r="H92" s="1" t="s">
        <v>424</v>
      </c>
      <c r="I92" s="5" t="s">
        <v>351</v>
      </c>
      <c r="J92" s="17">
        <v>2670267.4</v>
      </c>
      <c r="K92" s="17">
        <v>1144711.6000000001</v>
      </c>
      <c r="L92" s="5" t="s">
        <v>343</v>
      </c>
      <c r="M92" s="127" t="s">
        <v>344</v>
      </c>
      <c r="N92" s="18" t="s">
        <v>344</v>
      </c>
      <c r="O92" s="17"/>
      <c r="P92" s="17"/>
      <c r="Q92" s="17"/>
      <c r="R92" s="17"/>
      <c r="S92" s="93"/>
      <c r="T92" s="17"/>
      <c r="U92" s="17"/>
      <c r="W92" s="17"/>
      <c r="X92" s="17"/>
      <c r="Y92" s="17"/>
      <c r="AA92" s="5" t="s">
        <v>345</v>
      </c>
      <c r="AB92" s="17"/>
      <c r="AC92" s="142" t="s">
        <v>346</v>
      </c>
      <c r="AD92" s="132">
        <v>2023</v>
      </c>
      <c r="AE92" s="5" t="s">
        <v>362</v>
      </c>
    </row>
    <row r="93" spans="1:31" ht="16.5" customHeight="1" x14ac:dyDescent="0.45">
      <c r="J93" s="91"/>
    </row>
  </sheetData>
  <autoFilter ref="B1:AE92" xr:uid="{C2A453AE-42D3-44AD-B1ED-100E8200E393}">
    <sortState xmlns:xlrd2="http://schemas.microsoft.com/office/spreadsheetml/2017/richdata2" ref="B2:AE92">
      <sortCondition ref="M1:M92"/>
    </sortState>
  </autoFilter>
  <phoneticPr fontId="3" type="noConversion"/>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3FD7-6950-4880-9127-E838F5EFA60C}">
  <dimension ref="A1:AA17"/>
  <sheetViews>
    <sheetView topLeftCell="J4" workbookViewId="0">
      <selection activeCell="P5" sqref="P5"/>
    </sheetView>
  </sheetViews>
  <sheetFormatPr baseColWidth="10" defaultRowHeight="14.25" x14ac:dyDescent="0.45"/>
  <cols>
    <col min="2" max="2" width="7.33203125" customWidth="1"/>
    <col min="4" max="4" width="7.19921875" customWidth="1"/>
    <col min="5" max="5" width="6.46484375" customWidth="1"/>
    <col min="6" max="6" width="5.46484375" customWidth="1"/>
    <col min="7" max="7" width="3.53125" customWidth="1"/>
    <col min="8" max="8" width="12.06640625" customWidth="1"/>
    <col min="12" max="12" width="15.9296875" customWidth="1"/>
    <col min="16" max="16" width="14.6640625" customWidth="1"/>
  </cols>
  <sheetData>
    <row r="1" spans="1:27" s="48" customFormat="1" ht="16.5" customHeight="1" x14ac:dyDescent="0.45">
      <c r="A1" s="37" t="s">
        <v>0</v>
      </c>
      <c r="B1" s="37" t="s">
        <v>4</v>
      </c>
      <c r="C1" s="36" t="s">
        <v>350</v>
      </c>
      <c r="D1" s="39" t="s">
        <v>9</v>
      </c>
      <c r="E1" s="39" t="s">
        <v>10</v>
      </c>
      <c r="F1" s="40" t="s">
        <v>11</v>
      </c>
      <c r="G1" s="41" t="s">
        <v>12</v>
      </c>
      <c r="H1" s="38" t="s">
        <v>13</v>
      </c>
      <c r="I1" s="42" t="s">
        <v>286</v>
      </c>
      <c r="J1" s="42" t="s">
        <v>287</v>
      </c>
      <c r="K1" s="42" t="s">
        <v>288</v>
      </c>
      <c r="L1" s="43" t="s">
        <v>14</v>
      </c>
      <c r="M1" s="44" t="s">
        <v>289</v>
      </c>
      <c r="N1" s="44" t="s">
        <v>290</v>
      </c>
      <c r="O1" s="45" t="s">
        <v>291</v>
      </c>
      <c r="P1" s="38" t="s">
        <v>292</v>
      </c>
      <c r="Q1" s="38" t="s">
        <v>293</v>
      </c>
      <c r="R1" s="38" t="s">
        <v>294</v>
      </c>
      <c r="S1" s="46" t="s">
        <v>15</v>
      </c>
      <c r="T1" s="46" t="s">
        <v>354</v>
      </c>
      <c r="U1" s="46" t="s">
        <v>356</v>
      </c>
      <c r="V1" s="46" t="s">
        <v>357</v>
      </c>
      <c r="W1" s="39" t="s">
        <v>16</v>
      </c>
      <c r="X1" s="38" t="s">
        <v>17</v>
      </c>
      <c r="Y1" s="39" t="s">
        <v>18</v>
      </c>
      <c r="Z1" s="39" t="s">
        <v>19</v>
      </c>
      <c r="AA1" s="47" t="s">
        <v>20</v>
      </c>
    </row>
    <row r="2" spans="1:27" s="48" customFormat="1" ht="16.5" customHeight="1" x14ac:dyDescent="0.45">
      <c r="A2" s="6" t="s">
        <v>238</v>
      </c>
      <c r="B2" s="4" t="s">
        <v>239</v>
      </c>
      <c r="C2" s="1" t="s">
        <v>31</v>
      </c>
      <c r="D2" s="18" t="s">
        <v>240</v>
      </c>
      <c r="E2" s="18" t="s">
        <v>247</v>
      </c>
      <c r="F2" s="35">
        <v>37816</v>
      </c>
      <c r="G2" s="35">
        <v>37817</v>
      </c>
      <c r="H2" s="15"/>
      <c r="I2" s="20"/>
      <c r="J2" s="20"/>
      <c r="K2" s="21"/>
      <c r="L2" s="31"/>
      <c r="M2" s="15"/>
      <c r="N2" s="16"/>
      <c r="O2" s="22"/>
      <c r="P2" s="7">
        <v>65</v>
      </c>
      <c r="Q2" s="7"/>
      <c r="R2" s="7"/>
      <c r="S2" s="25"/>
      <c r="T2" s="25" t="s">
        <v>355</v>
      </c>
      <c r="U2" s="25">
        <f>L2/P2</f>
        <v>0</v>
      </c>
      <c r="V2" s="25">
        <f>L2/1500</f>
        <v>0</v>
      </c>
      <c r="W2" s="26" t="s">
        <v>248</v>
      </c>
      <c r="X2" s="7"/>
      <c r="Y2" s="27" t="s">
        <v>249</v>
      </c>
      <c r="Z2" s="26">
        <v>2003</v>
      </c>
      <c r="AA2" s="14" t="s">
        <v>250</v>
      </c>
    </row>
    <row r="3" spans="1:27" s="48" customFormat="1" ht="16.5" customHeight="1" x14ac:dyDescent="0.45">
      <c r="A3" s="6" t="s">
        <v>238</v>
      </c>
      <c r="B3" s="4" t="s">
        <v>239</v>
      </c>
      <c r="C3" s="1" t="s">
        <v>31</v>
      </c>
      <c r="D3" s="18" t="s">
        <v>240</v>
      </c>
      <c r="E3" s="18" t="s">
        <v>251</v>
      </c>
      <c r="F3" s="35">
        <v>40025</v>
      </c>
      <c r="G3" s="35">
        <v>40051</v>
      </c>
      <c r="H3" s="15">
        <v>11766</v>
      </c>
      <c r="I3" s="20">
        <v>2520</v>
      </c>
      <c r="J3" s="20">
        <v>50000</v>
      </c>
      <c r="K3" s="21"/>
      <c r="L3" s="31"/>
      <c r="M3" s="15"/>
      <c r="N3" s="16"/>
      <c r="O3" s="22"/>
      <c r="P3" s="7">
        <v>73</v>
      </c>
      <c r="Q3" s="7">
        <v>15</v>
      </c>
      <c r="R3" s="7">
        <v>80</v>
      </c>
      <c r="S3" s="25"/>
      <c r="T3" s="25" t="s">
        <v>355</v>
      </c>
      <c r="U3" s="25">
        <f t="shared" ref="U3:U17" si="0">L3/P3</f>
        <v>0</v>
      </c>
      <c r="V3" s="25">
        <f t="shared" ref="V3:V17" si="1">L3/1500</f>
        <v>0</v>
      </c>
      <c r="W3" s="26" t="s">
        <v>252</v>
      </c>
      <c r="X3" s="7"/>
      <c r="Y3" s="27" t="s">
        <v>253</v>
      </c>
      <c r="Z3" s="26">
        <v>2009</v>
      </c>
      <c r="AA3" s="14" t="s">
        <v>254</v>
      </c>
    </row>
    <row r="4" spans="1:27" s="48" customFormat="1" ht="16.5" customHeight="1" x14ac:dyDescent="0.45">
      <c r="A4" s="6" t="s">
        <v>238</v>
      </c>
      <c r="B4" s="4" t="s">
        <v>239</v>
      </c>
      <c r="C4" s="1" t="s">
        <v>31</v>
      </c>
      <c r="D4" s="18" t="s">
        <v>240</v>
      </c>
      <c r="E4" s="18" t="s">
        <v>255</v>
      </c>
      <c r="F4" s="35" t="s">
        <v>256</v>
      </c>
      <c r="G4" s="35" t="s">
        <v>257</v>
      </c>
      <c r="H4" s="15">
        <v>16000</v>
      </c>
      <c r="I4" s="20"/>
      <c r="J4" s="20"/>
      <c r="K4" s="21"/>
      <c r="L4" s="31"/>
      <c r="M4" s="15"/>
      <c r="N4" s="16"/>
      <c r="O4" s="22"/>
      <c r="P4" s="7">
        <v>43.8</v>
      </c>
      <c r="Q4" s="7"/>
      <c r="R4" s="7"/>
      <c r="S4" s="25"/>
      <c r="T4" s="25" t="s">
        <v>355</v>
      </c>
      <c r="U4" s="25">
        <f t="shared" si="0"/>
        <v>0</v>
      </c>
      <c r="V4" s="25">
        <f t="shared" si="1"/>
        <v>0</v>
      </c>
      <c r="W4" s="26" t="s">
        <v>258</v>
      </c>
      <c r="X4" s="7"/>
      <c r="Y4" s="27" t="s">
        <v>259</v>
      </c>
      <c r="Z4" s="26">
        <v>2010</v>
      </c>
      <c r="AA4" s="14" t="s">
        <v>260</v>
      </c>
    </row>
    <row r="5" spans="1:27" s="116" customFormat="1" ht="16.5" customHeight="1" x14ac:dyDescent="0.45">
      <c r="A5" s="98" t="s">
        <v>238</v>
      </c>
      <c r="B5" s="99" t="s">
        <v>239</v>
      </c>
      <c r="C5" s="100" t="s">
        <v>351</v>
      </c>
      <c r="D5" s="101" t="s">
        <v>240</v>
      </c>
      <c r="E5" s="101" t="s">
        <v>261</v>
      </c>
      <c r="F5" s="102" t="s">
        <v>261</v>
      </c>
      <c r="G5" s="103">
        <v>40731</v>
      </c>
      <c r="H5" s="104"/>
      <c r="I5" s="105"/>
      <c r="J5" s="105"/>
      <c r="K5" s="106"/>
      <c r="L5" s="107">
        <v>12000</v>
      </c>
      <c r="M5" s="108"/>
      <c r="N5" s="109"/>
      <c r="O5" s="110"/>
      <c r="P5" s="111">
        <v>50</v>
      </c>
      <c r="Q5" s="111"/>
      <c r="R5" s="111">
        <v>100</v>
      </c>
      <c r="S5" s="112"/>
      <c r="T5" s="112">
        <f t="shared" ref="T5:T15" si="2">75*(L5/1000000)^0.67</f>
        <v>3.8735815027309841</v>
      </c>
      <c r="U5" s="112">
        <f>L5/P5</f>
        <v>240</v>
      </c>
      <c r="V5" s="25">
        <f t="shared" si="1"/>
        <v>8</v>
      </c>
      <c r="W5" s="113" t="s">
        <v>315</v>
      </c>
      <c r="X5" s="111"/>
      <c r="Y5" s="114" t="s">
        <v>262</v>
      </c>
      <c r="Z5" s="113">
        <v>2011</v>
      </c>
      <c r="AA5" s="115" t="s">
        <v>263</v>
      </c>
    </row>
    <row r="6" spans="1:27" s="116" customFormat="1" ht="16.5" customHeight="1" x14ac:dyDescent="0.45">
      <c r="A6" s="98" t="s">
        <v>238</v>
      </c>
      <c r="B6" s="99" t="s">
        <v>239</v>
      </c>
      <c r="C6" s="100" t="s">
        <v>351</v>
      </c>
      <c r="D6" s="101" t="s">
        <v>240</v>
      </c>
      <c r="E6" s="101" t="s">
        <v>264</v>
      </c>
      <c r="F6" s="103" t="s">
        <v>265</v>
      </c>
      <c r="G6" s="103">
        <v>40782</v>
      </c>
      <c r="H6" s="104"/>
      <c r="I6" s="105">
        <v>15000</v>
      </c>
      <c r="J6" s="105">
        <v>44000</v>
      </c>
      <c r="K6" s="106"/>
      <c r="L6" s="108">
        <v>23462</v>
      </c>
      <c r="M6" s="108">
        <v>14000</v>
      </c>
      <c r="N6" s="109">
        <v>44000</v>
      </c>
      <c r="O6" s="110"/>
      <c r="P6" s="117">
        <v>200</v>
      </c>
      <c r="Q6" s="111">
        <v>10</v>
      </c>
      <c r="R6" s="111">
        <v>200</v>
      </c>
      <c r="S6" s="112"/>
      <c r="T6" s="112">
        <f t="shared" si="2"/>
        <v>6.0702396032459589</v>
      </c>
      <c r="U6" s="112">
        <f t="shared" si="0"/>
        <v>117.31</v>
      </c>
      <c r="V6" s="25">
        <f t="shared" si="1"/>
        <v>15.641333333333334</v>
      </c>
      <c r="W6" s="113" t="s">
        <v>315</v>
      </c>
      <c r="X6" s="111"/>
      <c r="Y6" s="113" t="s">
        <v>266</v>
      </c>
      <c r="Z6" s="113">
        <v>2011</v>
      </c>
      <c r="AA6" s="115" t="s">
        <v>267</v>
      </c>
    </row>
    <row r="7" spans="1:27" s="48" customFormat="1" ht="16.5" customHeight="1" x14ac:dyDescent="0.45">
      <c r="A7" s="6" t="s">
        <v>181</v>
      </c>
      <c r="B7" s="4" t="s">
        <v>182</v>
      </c>
      <c r="C7" s="1" t="s">
        <v>31</v>
      </c>
      <c r="D7" s="18" t="s">
        <v>183</v>
      </c>
      <c r="E7" s="18" t="s">
        <v>186</v>
      </c>
      <c r="F7" s="7"/>
      <c r="G7" s="19"/>
      <c r="H7" s="15"/>
      <c r="I7" s="20"/>
      <c r="J7" s="20"/>
      <c r="K7" s="21"/>
      <c r="L7" s="15">
        <v>135000</v>
      </c>
      <c r="M7" s="15"/>
      <c r="N7" s="16"/>
      <c r="O7" s="22" t="s">
        <v>31</v>
      </c>
      <c r="P7" s="7">
        <v>74.599999999999994</v>
      </c>
      <c r="Q7" s="7"/>
      <c r="R7" s="7"/>
      <c r="S7" s="25" t="s">
        <v>37</v>
      </c>
      <c r="T7" s="25">
        <f t="shared" si="2"/>
        <v>19.605814456212798</v>
      </c>
      <c r="U7" s="25">
        <f t="shared" si="0"/>
        <v>1809.6514745308311</v>
      </c>
      <c r="V7" s="25">
        <f t="shared" si="1"/>
        <v>90</v>
      </c>
      <c r="W7" s="26" t="s">
        <v>187</v>
      </c>
      <c r="X7" s="7"/>
      <c r="Y7" s="26"/>
      <c r="Z7" s="26">
        <v>1951</v>
      </c>
      <c r="AA7" s="14" t="s">
        <v>188</v>
      </c>
    </row>
    <row r="8" spans="1:27" s="116" customFormat="1" ht="16.5" customHeight="1" x14ac:dyDescent="0.45">
      <c r="A8" s="98" t="s">
        <v>168</v>
      </c>
      <c r="B8" s="99" t="s">
        <v>169</v>
      </c>
      <c r="C8" s="100" t="s">
        <v>351</v>
      </c>
      <c r="D8" s="101" t="s">
        <v>170</v>
      </c>
      <c r="E8" s="101" t="s">
        <v>171</v>
      </c>
      <c r="F8" s="111"/>
      <c r="G8" s="118"/>
      <c r="H8" s="108">
        <v>2094</v>
      </c>
      <c r="I8" s="105"/>
      <c r="J8" s="105"/>
      <c r="K8" s="106"/>
      <c r="L8" s="119">
        <v>22000</v>
      </c>
      <c r="M8" s="108"/>
      <c r="N8" s="109"/>
      <c r="O8" s="110"/>
      <c r="P8" s="111">
        <v>50</v>
      </c>
      <c r="Q8" s="111"/>
      <c r="R8" s="111">
        <v>50</v>
      </c>
      <c r="S8" s="112"/>
      <c r="T8" s="112">
        <f t="shared" si="2"/>
        <v>5.8141262711700934</v>
      </c>
      <c r="U8" s="112">
        <f t="shared" si="0"/>
        <v>440</v>
      </c>
      <c r="V8" s="25">
        <f t="shared" si="1"/>
        <v>14.666666666666666</v>
      </c>
      <c r="W8" s="113" t="s">
        <v>172</v>
      </c>
      <c r="X8" s="111"/>
      <c r="Y8" s="113" t="s">
        <v>173</v>
      </c>
      <c r="Z8" s="113">
        <v>2004</v>
      </c>
      <c r="AA8" s="115" t="s">
        <v>174</v>
      </c>
    </row>
    <row r="9" spans="1:27" s="48" customFormat="1" ht="16.5" customHeight="1" x14ac:dyDescent="0.45">
      <c r="A9" s="6" t="s">
        <v>59</v>
      </c>
      <c r="B9" s="4" t="s">
        <v>60</v>
      </c>
      <c r="C9" s="1" t="s">
        <v>31</v>
      </c>
      <c r="D9" s="18" t="s">
        <v>61</v>
      </c>
      <c r="E9" s="18" t="s">
        <v>64</v>
      </c>
      <c r="F9" s="7"/>
      <c r="G9" s="19"/>
      <c r="H9" s="15"/>
      <c r="I9" s="20"/>
      <c r="J9" s="20"/>
      <c r="K9" s="21"/>
      <c r="L9" s="31">
        <v>90000</v>
      </c>
      <c r="M9" s="15">
        <v>80000</v>
      </c>
      <c r="N9" s="16">
        <v>100000</v>
      </c>
      <c r="O9" s="22" t="s">
        <v>31</v>
      </c>
      <c r="P9" s="7">
        <v>2.5</v>
      </c>
      <c r="Q9" s="7">
        <v>2</v>
      </c>
      <c r="R9" s="7">
        <v>3</v>
      </c>
      <c r="S9" s="25" t="s">
        <v>31</v>
      </c>
      <c r="T9" s="25">
        <f t="shared" si="2"/>
        <v>14.94182840983567</v>
      </c>
      <c r="U9" s="25">
        <f t="shared" si="0"/>
        <v>36000</v>
      </c>
      <c r="V9" s="25">
        <f t="shared" si="1"/>
        <v>60</v>
      </c>
      <c r="W9" s="26" t="s">
        <v>38</v>
      </c>
      <c r="X9" s="7"/>
      <c r="Y9" s="27" t="s">
        <v>65</v>
      </c>
      <c r="Z9" s="26">
        <v>2003</v>
      </c>
      <c r="AA9" s="14" t="s">
        <v>66</v>
      </c>
    </row>
    <row r="10" spans="1:27" s="48" customFormat="1" ht="16.5" customHeight="1" x14ac:dyDescent="0.45">
      <c r="A10" s="6" t="s">
        <v>175</v>
      </c>
      <c r="B10" s="4" t="s">
        <v>176</v>
      </c>
      <c r="C10" s="1" t="s">
        <v>31</v>
      </c>
      <c r="D10" s="18" t="s">
        <v>177</v>
      </c>
      <c r="E10" s="18" t="s">
        <v>178</v>
      </c>
      <c r="F10" s="7"/>
      <c r="G10" s="19"/>
      <c r="H10" s="15"/>
      <c r="I10" s="20"/>
      <c r="J10" s="20"/>
      <c r="K10" s="21"/>
      <c r="L10" s="31">
        <v>90000</v>
      </c>
      <c r="M10" s="15">
        <v>80000</v>
      </c>
      <c r="N10" s="16">
        <v>100000</v>
      </c>
      <c r="O10" s="22" t="s">
        <v>31</v>
      </c>
      <c r="P10" s="7">
        <v>2.5</v>
      </c>
      <c r="Q10" s="7">
        <v>2</v>
      </c>
      <c r="R10" s="7">
        <v>3</v>
      </c>
      <c r="S10" s="25" t="s">
        <v>31</v>
      </c>
      <c r="T10" s="25">
        <f t="shared" si="2"/>
        <v>14.94182840983567</v>
      </c>
      <c r="U10" s="25">
        <f t="shared" si="0"/>
        <v>36000</v>
      </c>
      <c r="V10" s="25">
        <f t="shared" si="1"/>
        <v>60</v>
      </c>
      <c r="W10" s="26" t="s">
        <v>179</v>
      </c>
      <c r="X10" s="7"/>
      <c r="Y10" s="26"/>
      <c r="Z10" s="26">
        <v>1986</v>
      </c>
      <c r="AA10" s="14" t="s">
        <v>180</v>
      </c>
    </row>
    <row r="11" spans="1:27" s="116" customFormat="1" ht="16.5" customHeight="1" x14ac:dyDescent="0.45">
      <c r="A11" s="98" t="s">
        <v>67</v>
      </c>
      <c r="B11" s="99" t="s">
        <v>68</v>
      </c>
      <c r="C11" s="100" t="s">
        <v>351</v>
      </c>
      <c r="D11" s="101" t="s">
        <v>69</v>
      </c>
      <c r="E11" s="101" t="s">
        <v>74</v>
      </c>
      <c r="F11" s="111"/>
      <c r="G11" s="118"/>
      <c r="H11" s="108"/>
      <c r="I11" s="105"/>
      <c r="J11" s="105"/>
      <c r="K11" s="106"/>
      <c r="L11" s="120">
        <v>17000</v>
      </c>
      <c r="M11" s="108"/>
      <c r="N11" s="109"/>
      <c r="O11" s="112" t="s">
        <v>316</v>
      </c>
      <c r="P11" s="111">
        <v>14.9</v>
      </c>
      <c r="Q11" s="111"/>
      <c r="R11" s="111"/>
      <c r="S11" s="112"/>
      <c r="T11" s="112">
        <f t="shared" si="2"/>
        <v>4.8917250739550875</v>
      </c>
      <c r="U11" s="112">
        <f t="shared" si="0"/>
        <v>1140.9395973154362</v>
      </c>
      <c r="V11" s="25">
        <f t="shared" si="1"/>
        <v>11.333333333333334</v>
      </c>
      <c r="W11" s="113"/>
      <c r="X11" s="111"/>
      <c r="Y11" s="114"/>
      <c r="Z11" s="113">
        <v>2017</v>
      </c>
      <c r="AA11" s="115" t="s">
        <v>75</v>
      </c>
    </row>
    <row r="12" spans="1:27" s="48" customFormat="1" ht="16.5" customHeight="1" x14ac:dyDescent="0.45">
      <c r="A12" s="6" t="s">
        <v>348</v>
      </c>
      <c r="B12" s="8" t="s">
        <v>76</v>
      </c>
      <c r="C12" s="1" t="s">
        <v>352</v>
      </c>
      <c r="D12" s="18" t="s">
        <v>77</v>
      </c>
      <c r="E12" s="54" t="s">
        <v>325</v>
      </c>
      <c r="F12" s="7"/>
      <c r="G12" s="19"/>
      <c r="H12" s="15"/>
      <c r="I12" s="20"/>
      <c r="J12" s="20"/>
      <c r="K12" s="21"/>
      <c r="L12" s="31">
        <v>1600000</v>
      </c>
      <c r="M12" s="15"/>
      <c r="N12" s="16"/>
      <c r="O12" s="22" t="s">
        <v>31</v>
      </c>
      <c r="P12" s="7">
        <v>400</v>
      </c>
      <c r="Q12" s="7">
        <v>358</v>
      </c>
      <c r="R12" s="7">
        <v>454</v>
      </c>
      <c r="S12" s="25" t="s">
        <v>324</v>
      </c>
      <c r="T12" s="25">
        <f t="shared" si="2"/>
        <v>102.75942175972834</v>
      </c>
      <c r="U12" s="25">
        <f t="shared" si="0"/>
        <v>4000</v>
      </c>
      <c r="V12" s="25">
        <f t="shared" si="1"/>
        <v>1066.6666666666667</v>
      </c>
      <c r="W12" s="26" t="s">
        <v>78</v>
      </c>
      <c r="X12" s="7"/>
      <c r="Y12" s="26" t="s">
        <v>328</v>
      </c>
      <c r="Z12" s="26">
        <v>1944</v>
      </c>
      <c r="AA12" s="49" t="s">
        <v>323</v>
      </c>
    </row>
    <row r="13" spans="1:27" s="116" customFormat="1" ht="16.5" customHeight="1" x14ac:dyDescent="0.45">
      <c r="A13" s="98" t="s">
        <v>348</v>
      </c>
      <c r="B13" s="121" t="s">
        <v>76</v>
      </c>
      <c r="C13" s="100" t="s">
        <v>351</v>
      </c>
      <c r="D13" s="101" t="s">
        <v>77</v>
      </c>
      <c r="E13" s="101" t="s">
        <v>79</v>
      </c>
      <c r="F13" s="111"/>
      <c r="G13" s="118"/>
      <c r="H13" s="108"/>
      <c r="I13" s="105"/>
      <c r="J13" s="105"/>
      <c r="K13" s="106"/>
      <c r="L13" s="120">
        <v>255000</v>
      </c>
      <c r="M13" s="108"/>
      <c r="N13" s="109"/>
      <c r="O13" s="110" t="s">
        <v>31</v>
      </c>
      <c r="P13" s="111">
        <v>230</v>
      </c>
      <c r="Q13" s="111"/>
      <c r="R13" s="111"/>
      <c r="S13" s="112" t="s">
        <v>31</v>
      </c>
      <c r="T13" s="112">
        <f t="shared" si="2"/>
        <v>30.022246350627928</v>
      </c>
      <c r="U13" s="112">
        <f t="shared" si="0"/>
        <v>1108.695652173913</v>
      </c>
      <c r="V13" s="25">
        <f t="shared" si="1"/>
        <v>170</v>
      </c>
      <c r="W13" s="113"/>
      <c r="X13" s="111"/>
      <c r="Y13" s="113" t="s">
        <v>327</v>
      </c>
      <c r="Z13" s="113"/>
      <c r="AA13" s="115" t="s">
        <v>326</v>
      </c>
    </row>
    <row r="14" spans="1:27" s="116" customFormat="1" ht="16.5" customHeight="1" x14ac:dyDescent="0.45">
      <c r="A14" s="98" t="s">
        <v>33</v>
      </c>
      <c r="B14" s="99" t="s">
        <v>34</v>
      </c>
      <c r="C14" s="100" t="s">
        <v>351</v>
      </c>
      <c r="D14" s="101" t="s">
        <v>35</v>
      </c>
      <c r="E14" s="101" t="s">
        <v>36</v>
      </c>
      <c r="F14" s="111"/>
      <c r="G14" s="118"/>
      <c r="H14" s="108"/>
      <c r="I14" s="105"/>
      <c r="J14" s="105"/>
      <c r="K14" s="106"/>
      <c r="L14" s="119">
        <v>2250</v>
      </c>
      <c r="M14" s="109">
        <v>2000</v>
      </c>
      <c r="N14" s="109">
        <v>2500</v>
      </c>
      <c r="O14" s="110" t="s">
        <v>31</v>
      </c>
      <c r="P14" s="111">
        <v>2.4500000000000002</v>
      </c>
      <c r="Q14" s="111"/>
      <c r="R14" s="111"/>
      <c r="S14" s="112" t="s">
        <v>37</v>
      </c>
      <c r="T14" s="112">
        <f t="shared" si="2"/>
        <v>1.2618959616822716</v>
      </c>
      <c r="U14" s="112">
        <f>L14/P14</f>
        <v>918.36734693877543</v>
      </c>
      <c r="V14" s="25">
        <f t="shared" si="1"/>
        <v>1.5</v>
      </c>
      <c r="W14" s="113" t="s">
        <v>38</v>
      </c>
      <c r="X14" s="111"/>
      <c r="Y14" s="113" t="s">
        <v>39</v>
      </c>
      <c r="Z14" s="113">
        <v>1983</v>
      </c>
      <c r="AA14" s="115" t="s">
        <v>40</v>
      </c>
    </row>
    <row r="15" spans="1:27" s="48" customFormat="1" ht="16.5" customHeight="1" x14ac:dyDescent="0.45">
      <c r="A15" s="6" t="s">
        <v>125</v>
      </c>
      <c r="B15" s="4" t="s">
        <v>126</v>
      </c>
      <c r="C15" s="1" t="s">
        <v>31</v>
      </c>
      <c r="D15" s="18" t="s">
        <v>127</v>
      </c>
      <c r="E15" s="18" t="s">
        <v>139</v>
      </c>
      <c r="F15" s="7"/>
      <c r="G15" s="19" t="s">
        <v>140</v>
      </c>
      <c r="H15" s="15">
        <v>840000</v>
      </c>
      <c r="I15" s="20"/>
      <c r="J15" s="20"/>
      <c r="K15" s="20" t="s">
        <v>31</v>
      </c>
      <c r="L15" s="31">
        <v>840000</v>
      </c>
      <c r="M15" s="15"/>
      <c r="N15" s="16"/>
      <c r="O15" s="22" t="s">
        <v>31</v>
      </c>
      <c r="P15" s="7">
        <v>22.5</v>
      </c>
      <c r="Q15" s="7"/>
      <c r="R15" s="7"/>
      <c r="S15" s="25" t="s">
        <v>141</v>
      </c>
      <c r="T15" s="25">
        <f t="shared" si="2"/>
        <v>66.731115550335517</v>
      </c>
      <c r="U15" s="25">
        <f t="shared" si="0"/>
        <v>37333.333333333336</v>
      </c>
      <c r="V15" s="25">
        <f t="shared" si="1"/>
        <v>560</v>
      </c>
      <c r="W15" s="27" t="s">
        <v>142</v>
      </c>
      <c r="X15" s="7"/>
      <c r="Y15" s="26" t="s">
        <v>143</v>
      </c>
      <c r="Z15" s="26">
        <v>1943</v>
      </c>
      <c r="AA15" s="14" t="s">
        <v>144</v>
      </c>
    </row>
    <row r="16" spans="1:27" s="48" customFormat="1" ht="16.5" customHeight="1" x14ac:dyDescent="0.45">
      <c r="A16" s="6" t="s">
        <v>125</v>
      </c>
      <c r="B16" s="4" t="s">
        <v>126</v>
      </c>
      <c r="C16" s="1" t="s">
        <v>31</v>
      </c>
      <c r="D16" s="18" t="s">
        <v>127</v>
      </c>
      <c r="E16" s="18" t="s">
        <v>147</v>
      </c>
      <c r="F16" s="7"/>
      <c r="G16" s="19" t="s">
        <v>148</v>
      </c>
      <c r="H16" s="15">
        <v>840000</v>
      </c>
      <c r="I16" s="20"/>
      <c r="J16" s="20"/>
      <c r="K16" s="21"/>
      <c r="L16" s="31"/>
      <c r="M16" s="15"/>
      <c r="N16" s="16"/>
      <c r="O16" s="22"/>
      <c r="P16" s="7">
        <v>25</v>
      </c>
      <c r="Q16" s="7"/>
      <c r="R16" s="7"/>
      <c r="S16" s="25" t="s">
        <v>31</v>
      </c>
      <c r="T16" s="25" t="s">
        <v>355</v>
      </c>
      <c r="U16" s="25">
        <f t="shared" si="0"/>
        <v>0</v>
      </c>
      <c r="V16" s="25">
        <f>L16/1500</f>
        <v>0</v>
      </c>
      <c r="W16" s="26" t="s">
        <v>149</v>
      </c>
      <c r="X16" s="7"/>
      <c r="Y16" s="26" t="s">
        <v>150</v>
      </c>
      <c r="Z16" s="26">
        <v>1961</v>
      </c>
      <c r="AA16" s="14" t="s">
        <v>151</v>
      </c>
    </row>
    <row r="17" spans="1:27" s="48" customFormat="1" ht="16.5" customHeight="1" x14ac:dyDescent="0.45">
      <c r="A17" s="6" t="s">
        <v>268</v>
      </c>
      <c r="B17" s="4" t="s">
        <v>269</v>
      </c>
      <c r="C17" s="1" t="s">
        <v>31</v>
      </c>
      <c r="D17" s="18" t="s">
        <v>270</v>
      </c>
      <c r="E17" s="18" t="s">
        <v>271</v>
      </c>
      <c r="F17" s="7"/>
      <c r="G17" s="19"/>
      <c r="H17" s="15"/>
      <c r="I17" s="20"/>
      <c r="J17" s="20"/>
      <c r="K17" s="21"/>
      <c r="L17" s="88">
        <v>2700000</v>
      </c>
      <c r="M17" s="15"/>
      <c r="N17" s="16"/>
      <c r="O17" s="23" t="s">
        <v>37</v>
      </c>
      <c r="P17" s="7">
        <v>128</v>
      </c>
      <c r="Q17" s="7"/>
      <c r="R17" s="7">
        <v>2700000</v>
      </c>
      <c r="S17" s="25" t="s">
        <v>272</v>
      </c>
      <c r="T17" s="25">
        <f>75*(L17/1000000)^0.67</f>
        <v>145.90661612038468</v>
      </c>
      <c r="U17" s="25">
        <f t="shared" si="0"/>
        <v>21093.75</v>
      </c>
      <c r="V17" s="25">
        <f t="shared" si="1"/>
        <v>1800</v>
      </c>
      <c r="W17" s="27" t="s">
        <v>273</v>
      </c>
      <c r="X17" s="7"/>
      <c r="Y17" s="26" t="s">
        <v>274</v>
      </c>
      <c r="Z17" s="27" t="s">
        <v>275</v>
      </c>
      <c r="AA17" s="14" t="s">
        <v>276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WPOF-Datenbank der Schweizer Al</vt:lpstr>
      <vt:lpstr>Qmax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2024-03-19T08:55:29Z</dcterms:modified>
</cp:coreProperties>
</file>